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drawings/drawing2.xml" ContentType="application/vnd.openxmlformats-officedocument.drawing+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drawings/drawing3.xml" ContentType="application/vnd.openxmlformats-officedocument.drawing+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drawings/drawing4.xml" ContentType="application/vnd.openxmlformats-officedocument.drawing+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bs-sv01\Marketing\Internal\WEB更新記録\申込書類\NanoBRET 申込書\"/>
    </mc:Choice>
  </mc:AlternateContent>
  <xr:revisionPtr revIDLastSave="0" documentId="13_ncr:1_{4828AAB2-C271-4C08-B55A-2BE36A15AE84}" xr6:coauthVersionLast="47" xr6:coauthVersionMax="47" xr10:uidLastSave="{00000000-0000-0000-0000-000000000000}"/>
  <workbookProtection workbookAlgorithmName="SHA-512" workbookHashValue="w+2L3uJN4IScIDLhJVJ8Vc49rRiFNw/zhlD6uU+PXewFetfgTmY+VJty7NMUsCauLX8PChTgmbW2Mtqp+/+DAw==" workbookSaltValue="YtGw246rI74bf9qNZqf0CA==" workbookSpinCount="100000" lockStructure="1"/>
  <bookViews>
    <workbookView xWindow="-120" yWindow="-120" windowWidth="29040" windowHeight="15720" xr2:uid="{00000000-000D-0000-FFFF-FFFF00000000}"/>
  </bookViews>
  <sheets>
    <sheet name="NanoBRET™  IC50 AppForm" sheetId="1" r:id="rId1"/>
    <sheet name="NanoBRET™  RT AppForm" sheetId="3" r:id="rId2"/>
    <sheet name="NanoBRET™ Kinome Profiling" sheetId="4" r:id="rId3"/>
    <sheet name="NanoBRET™ CDK Panel Assay" sheetId="5" r:id="rId4"/>
  </sheets>
  <definedNames>
    <definedName name="Checklist" localSheetId="0">'NanoBRET™  IC50 AppForm'!$P$228:$R$627</definedName>
    <definedName name="Checklist" localSheetId="1">'NanoBRET™  RT AppForm'!$P$240:$R$284</definedName>
    <definedName name="Checklist">'NanoBRET™  RT AppForm'!$P$240:$R$284</definedName>
    <definedName name="_xlnm.Print_Area" localSheetId="0">'NanoBRET™  IC50 AppForm'!$A$1:$L$208</definedName>
    <definedName name="_xlnm.Print_Area" localSheetId="1">'NanoBRET™  RT AppForm'!$A$1:$M$210</definedName>
    <definedName name="_xlnm.Print_Area" localSheetId="3">'NanoBRET™ CDK Panel Assay'!$A$1:$L$106</definedName>
    <definedName name="_xlnm.Print_Area" localSheetId="2">'NanoBRET™ Kinome Profiling'!$A$1:$L$148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0" i="1" l="1"/>
  <c r="S537" i="1"/>
  <c r="S526" i="1"/>
  <c r="S492" i="1"/>
  <c r="S613" i="1"/>
  <c r="S247" i="1"/>
  <c r="S408" i="1"/>
  <c r="S416" i="1"/>
  <c r="R225" i="1"/>
  <c r="S626" i="1"/>
  <c r="S625" i="1"/>
  <c r="S624" i="1"/>
  <c r="S623" i="1"/>
  <c r="S622" i="1"/>
  <c r="S621" i="1"/>
  <c r="S620" i="1"/>
  <c r="S619" i="1"/>
  <c r="S618" i="1"/>
  <c r="S617" i="1"/>
  <c r="S616" i="1"/>
  <c r="S615" i="1"/>
  <c r="S612" i="1"/>
  <c r="S611" i="1"/>
  <c r="S610" i="1"/>
  <c r="S609" i="1"/>
  <c r="S608" i="1"/>
  <c r="S607" i="1"/>
  <c r="S606" i="1"/>
  <c r="S605" i="1"/>
  <c r="S604" i="1"/>
  <c r="S603" i="1"/>
  <c r="S602" i="1"/>
  <c r="S601" i="1"/>
  <c r="S594" i="1"/>
  <c r="S593" i="1"/>
  <c r="S592" i="1"/>
  <c r="S591" i="1"/>
  <c r="S590" i="1"/>
  <c r="S589" i="1"/>
  <c r="S588" i="1"/>
  <c r="S587" i="1"/>
  <c r="S586" i="1"/>
  <c r="S582" i="1"/>
  <c r="S581" i="1"/>
  <c r="S580" i="1"/>
  <c r="S579" i="1"/>
  <c r="S578" i="1"/>
  <c r="S577" i="1"/>
  <c r="S576" i="1"/>
  <c r="S575" i="1"/>
  <c r="S574" i="1"/>
  <c r="S573" i="1"/>
  <c r="S572" i="1"/>
  <c r="S571" i="1"/>
  <c r="S570" i="1"/>
  <c r="S569" i="1"/>
  <c r="S567" i="1"/>
  <c r="S566" i="1"/>
  <c r="S565" i="1"/>
  <c r="S564" i="1"/>
  <c r="S561" i="1"/>
  <c r="S560" i="1"/>
  <c r="S559" i="1"/>
  <c r="S558" i="1"/>
  <c r="S557" i="1"/>
  <c r="S556" i="1"/>
  <c r="S555" i="1"/>
  <c r="S554" i="1"/>
  <c r="S553" i="1"/>
  <c r="S552" i="1"/>
  <c r="S551" i="1"/>
  <c r="S550" i="1"/>
  <c r="S549" i="1"/>
  <c r="S548" i="1"/>
  <c r="S547" i="1"/>
  <c r="S546" i="1"/>
  <c r="S545" i="1"/>
  <c r="S544" i="1"/>
  <c r="S543" i="1"/>
  <c r="S542" i="1"/>
  <c r="S541" i="1"/>
  <c r="S540" i="1"/>
  <c r="S539" i="1"/>
  <c r="S538" i="1"/>
  <c r="S536" i="1"/>
  <c r="S535" i="1"/>
  <c r="S533" i="1"/>
  <c r="S532" i="1"/>
  <c r="S529" i="1"/>
  <c r="S528" i="1"/>
  <c r="S527" i="1"/>
  <c r="S525" i="1"/>
  <c r="S524" i="1"/>
  <c r="S523" i="1"/>
  <c r="S522" i="1"/>
  <c r="S521" i="1"/>
  <c r="S520" i="1"/>
  <c r="S515" i="1"/>
  <c r="S514" i="1"/>
  <c r="S513" i="1"/>
  <c r="S509" i="1"/>
  <c r="S508" i="1"/>
  <c r="S507" i="1"/>
  <c r="S506" i="1"/>
  <c r="S505" i="1"/>
  <c r="S504" i="1"/>
  <c r="S503" i="1"/>
  <c r="S502" i="1"/>
  <c r="S501" i="1"/>
  <c r="S500" i="1"/>
  <c r="S499" i="1"/>
  <c r="S498" i="1"/>
  <c r="S496" i="1"/>
  <c r="S495" i="1"/>
  <c r="S494" i="1"/>
  <c r="S493" i="1"/>
  <c r="S491" i="1"/>
  <c r="S490" i="1"/>
  <c r="S489" i="1"/>
  <c r="S488" i="1"/>
  <c r="S487" i="1"/>
  <c r="S486" i="1"/>
  <c r="S485" i="1"/>
  <c r="S484" i="1"/>
  <c r="S483" i="1"/>
  <c r="S481" i="1"/>
  <c r="S480" i="1"/>
  <c r="S478" i="1"/>
  <c r="S469" i="1"/>
  <c r="S468" i="1"/>
  <c r="S466" i="1"/>
  <c r="S465" i="1"/>
  <c r="S464" i="1"/>
  <c r="S462" i="1"/>
  <c r="S461" i="1"/>
  <c r="S460" i="1"/>
  <c r="S459" i="1"/>
  <c r="S458" i="1"/>
  <c r="S457" i="1"/>
  <c r="S455" i="1"/>
  <c r="S454" i="1"/>
  <c r="S453" i="1"/>
  <c r="S452" i="1"/>
  <c r="S451" i="1"/>
  <c r="S450" i="1"/>
  <c r="S449" i="1"/>
  <c r="S448" i="1"/>
  <c r="S447" i="1"/>
  <c r="S446" i="1"/>
  <c r="S445" i="1"/>
  <c r="S444" i="1"/>
  <c r="S443" i="1"/>
  <c r="S442" i="1"/>
  <c r="S441" i="1"/>
  <c r="S440" i="1"/>
  <c r="S439" i="1"/>
  <c r="S438" i="1"/>
  <c r="S436" i="1"/>
  <c r="S435" i="1"/>
  <c r="S434" i="1"/>
  <c r="S431" i="1"/>
  <c r="S430" i="1"/>
  <c r="S429" i="1"/>
  <c r="S428" i="1"/>
  <c r="S427" i="1"/>
  <c r="S426" i="1"/>
  <c r="S425" i="1"/>
  <c r="S424" i="1"/>
  <c r="S423" i="1"/>
  <c r="S422" i="1"/>
  <c r="S421" i="1"/>
  <c r="S420" i="1"/>
  <c r="S419" i="1"/>
  <c r="S418" i="1"/>
  <c r="S417" i="1"/>
  <c r="S415" i="1"/>
  <c r="S414" i="1"/>
  <c r="S413" i="1"/>
  <c r="S412" i="1"/>
  <c r="S411" i="1"/>
  <c r="S410" i="1"/>
  <c r="S409" i="1"/>
  <c r="S270" i="1" l="1"/>
  <c r="S376" i="1" l="1"/>
  <c r="S341" i="1" l="1"/>
  <c r="S245" i="1"/>
  <c r="S279" i="1"/>
  <c r="S278" i="1"/>
  <c r="S280" i="1" l="1"/>
  <c r="S272" i="1"/>
  <c r="S344" i="1"/>
  <c r="S343" i="1"/>
  <c r="S342" i="1"/>
  <c r="S285" i="1"/>
  <c r="S281" i="1"/>
  <c r="S340" i="1" l="1"/>
  <c r="S283" i="1"/>
  <c r="S407" i="1" l="1"/>
  <c r="S406" i="1"/>
  <c r="S405" i="1"/>
  <c r="S404" i="1"/>
  <c r="S402" i="1"/>
  <c r="S401" i="1"/>
  <c r="S400" i="1"/>
  <c r="S399" i="1"/>
  <c r="S398" i="1"/>
  <c r="S397" i="1"/>
  <c r="S396" i="1"/>
  <c r="S394" i="1"/>
  <c r="S393" i="1"/>
  <c r="S392" i="1"/>
  <c r="S390" i="1"/>
  <c r="S389" i="1"/>
  <c r="S388" i="1"/>
  <c r="S387" i="1"/>
  <c r="S386" i="1"/>
  <c r="S385" i="1"/>
  <c r="S384" i="1"/>
  <c r="S383" i="1"/>
  <c r="S382" i="1"/>
  <c r="S381" i="1"/>
  <c r="S380" i="1"/>
  <c r="S379" i="1"/>
  <c r="S378" i="1"/>
  <c r="S377" i="1"/>
  <c r="S375" i="1"/>
  <c r="S374" i="1"/>
  <c r="S373" i="1"/>
  <c r="S372" i="1"/>
  <c r="S371" i="1"/>
  <c r="S370" i="1"/>
  <c r="S369" i="1"/>
  <c r="S368" i="1"/>
  <c r="S367" i="1"/>
  <c r="S366" i="1"/>
  <c r="S365" i="1"/>
  <c r="S364" i="1"/>
  <c r="S363" i="1"/>
  <c r="S362" i="1"/>
  <c r="S361" i="1"/>
  <c r="S360" i="1"/>
  <c r="S359" i="1"/>
  <c r="S358" i="1"/>
  <c r="S357" i="1"/>
  <c r="S356" i="1"/>
  <c r="S355" i="1"/>
  <c r="S354" i="1"/>
  <c r="S353" i="1"/>
  <c r="S352" i="1"/>
  <c r="S351" i="1"/>
  <c r="S350" i="1"/>
  <c r="S349" i="1"/>
  <c r="S348" i="1"/>
  <c r="S347" i="1"/>
  <c r="S346" i="1"/>
  <c r="S345" i="1"/>
  <c r="S339" i="1"/>
  <c r="S338" i="1"/>
  <c r="S337" i="1"/>
  <c r="S336" i="1"/>
  <c r="S335" i="1"/>
  <c r="S334" i="1"/>
  <c r="S333" i="1"/>
  <c r="S332" i="1"/>
  <c r="S331" i="1"/>
  <c r="S330" i="1"/>
  <c r="S329" i="1"/>
  <c r="S328" i="1"/>
  <c r="S327" i="1"/>
  <c r="S326" i="1"/>
  <c r="S325" i="1"/>
  <c r="S324" i="1"/>
  <c r="S323" i="1"/>
  <c r="S322" i="1"/>
  <c r="S321" i="1"/>
  <c r="S320" i="1"/>
  <c r="S319" i="1"/>
  <c r="S318" i="1"/>
  <c r="S317" i="1"/>
  <c r="S316" i="1"/>
  <c r="S315" i="1"/>
  <c r="S314" i="1"/>
  <c r="S313" i="1"/>
  <c r="S312" i="1"/>
  <c r="S311" i="1"/>
  <c r="S310" i="1"/>
  <c r="S309" i="1"/>
  <c r="S308" i="1"/>
  <c r="S307" i="1"/>
  <c r="S306" i="1"/>
  <c r="S305" i="1"/>
  <c r="S304" i="1"/>
  <c r="S303" i="1"/>
  <c r="S302" i="1"/>
  <c r="S301" i="1"/>
  <c r="S300" i="1"/>
  <c r="S299" i="1"/>
  <c r="S298" i="1"/>
  <c r="S297" i="1"/>
  <c r="S296" i="1"/>
  <c r="S295" i="1"/>
  <c r="S294" i="1"/>
  <c r="S293" i="1"/>
  <c r="S291" i="1"/>
  <c r="S290" i="1"/>
  <c r="S289" i="1"/>
  <c r="S288" i="1"/>
  <c r="S287" i="1"/>
  <c r="S286" i="1"/>
  <c r="S284" i="1"/>
  <c r="S282" i="1"/>
  <c r="S277" i="1"/>
  <c r="S276" i="1"/>
  <c r="S274" i="1"/>
  <c r="S273" i="1"/>
  <c r="S237" i="1" l="1"/>
  <c r="S235" i="1"/>
  <c r="S234" i="1"/>
  <c r="S233" i="1"/>
  <c r="S232" i="1"/>
  <c r="S231" i="1"/>
  <c r="S230" i="1"/>
  <c r="E24" i="5" l="1"/>
  <c r="D24" i="5"/>
  <c r="S249" i="1" l="1"/>
  <c r="S236" i="1"/>
  <c r="S262" i="1"/>
  <c r="E24" i="4"/>
  <c r="D24" i="4"/>
  <c r="S265" i="1" l="1"/>
  <c r="S263" i="1"/>
  <c r="S238" i="1"/>
  <c r="S246" i="1"/>
  <c r="R236" i="3" l="1"/>
  <c r="E24" i="3"/>
  <c r="D24" i="3"/>
  <c r="S264" i="1" l="1"/>
  <c r="S268" i="1"/>
  <c r="S267" i="1"/>
  <c r="S266" i="1"/>
  <c r="S261" i="1"/>
  <c r="S259" i="1"/>
  <c r="S258" i="1"/>
  <c r="S257" i="1"/>
  <c r="S256" i="1"/>
  <c r="S255" i="1"/>
  <c r="S254" i="1"/>
  <c r="S253" i="1"/>
  <c r="S252" i="1"/>
  <c r="S248" i="1"/>
  <c r="S244" i="1"/>
  <c r="S239" i="1"/>
  <c r="S229" i="1"/>
  <c r="S228" i="1" l="1"/>
  <c r="S225" i="1" s="1"/>
  <c r="F160" i="1"/>
  <c r="F159" i="1"/>
  <c r="C159" i="1"/>
  <c r="C158" i="1"/>
  <c r="C157" i="1"/>
  <c r="C156" i="1"/>
  <c r="C155" i="1"/>
  <c r="F153" i="1" l="1"/>
  <c r="H47" i="1"/>
  <c r="H46" i="1"/>
  <c r="U40" i="1" l="1"/>
  <c r="T40" i="1"/>
  <c r="V40" i="1" s="1"/>
  <c r="X40" i="1" s="1"/>
  <c r="Z40" i="1" s="1"/>
  <c r="U39" i="1"/>
  <c r="T39" i="1"/>
  <c r="V39" i="1" s="1"/>
  <c r="X39" i="1" s="1"/>
  <c r="Z39" i="1" s="1"/>
  <c r="U38" i="1"/>
  <c r="T38" i="1"/>
  <c r="V38" i="1" s="1"/>
  <c r="X38" i="1" s="1"/>
  <c r="Z38" i="1" s="1"/>
  <c r="U37" i="1"/>
  <c r="T37" i="1"/>
  <c r="V37" i="1" s="1"/>
  <c r="X37" i="1" s="1"/>
  <c r="Z37" i="1" s="1"/>
  <c r="U36" i="1"/>
  <c r="T36" i="1"/>
  <c r="V36" i="1" s="1"/>
  <c r="X36" i="1" s="1"/>
  <c r="Z36" i="1" s="1"/>
  <c r="U35" i="1"/>
  <c r="T35" i="1"/>
  <c r="V35" i="1" s="1"/>
  <c r="X35" i="1" s="1"/>
  <c r="Z35" i="1" s="1"/>
  <c r="U34" i="1"/>
  <c r="T34" i="1"/>
  <c r="V34" i="1" s="1"/>
  <c r="X34" i="1" s="1"/>
  <c r="Z34" i="1" s="1"/>
  <c r="U33" i="1"/>
  <c r="T33" i="1"/>
  <c r="V33" i="1" s="1"/>
  <c r="X33" i="1" s="1"/>
  <c r="Z33" i="1" s="1"/>
  <c r="U32" i="1"/>
  <c r="T32" i="1"/>
  <c r="V32" i="1" s="1"/>
  <c r="X32" i="1" s="1"/>
  <c r="Z32" i="1" s="1"/>
  <c r="U31" i="1"/>
  <c r="T31" i="1"/>
  <c r="V31" i="1" s="1"/>
  <c r="X31" i="1" s="1"/>
  <c r="Z31" i="1" s="1"/>
  <c r="U30" i="1"/>
  <c r="T30" i="1"/>
  <c r="V30" i="1" s="1"/>
  <c r="X30" i="1" s="1"/>
  <c r="Z30" i="1" s="1"/>
  <c r="U29" i="1"/>
  <c r="T29" i="1"/>
  <c r="V29" i="1" s="1"/>
  <c r="X29" i="1" s="1"/>
  <c r="Z29" i="1" s="1"/>
  <c r="U28" i="1"/>
  <c r="T28" i="1"/>
  <c r="V28" i="1" s="1"/>
  <c r="X28" i="1" s="1"/>
  <c r="Z28" i="1" s="1"/>
  <c r="U27" i="1"/>
  <c r="T27" i="1"/>
  <c r="V27" i="1" s="1"/>
  <c r="X27" i="1" s="1"/>
  <c r="Z27" i="1" s="1"/>
  <c r="U26" i="1"/>
  <c r="T26" i="1"/>
  <c r="V26" i="1" s="1"/>
  <c r="X26" i="1" s="1"/>
  <c r="Z26" i="1" s="1"/>
  <c r="W26" i="1" l="1"/>
  <c r="I26" i="1"/>
  <c r="W40" i="1"/>
  <c r="I40" i="1"/>
  <c r="W39" i="1"/>
  <c r="I39" i="1"/>
  <c r="W38" i="1"/>
  <c r="I38" i="1"/>
  <c r="W37" i="1"/>
  <c r="I37" i="1"/>
  <c r="W36" i="1"/>
  <c r="I36" i="1"/>
  <c r="W35" i="1"/>
  <c r="I35" i="1"/>
  <c r="W34" i="1"/>
  <c r="I34" i="1"/>
  <c r="W33" i="1"/>
  <c r="I33" i="1"/>
  <c r="W32" i="1"/>
  <c r="I32" i="1"/>
  <c r="W31" i="1"/>
  <c r="I31" i="1"/>
  <c r="W30" i="1"/>
  <c r="I30" i="1"/>
  <c r="W29" i="1"/>
  <c r="I29" i="1"/>
  <c r="W28" i="1"/>
  <c r="I28" i="1"/>
  <c r="W27" i="1"/>
  <c r="I27" i="1"/>
  <c r="E24" i="1"/>
  <c r="D24" i="1"/>
  <c r="Y26" i="1" l="1"/>
  <c r="J26" i="1"/>
  <c r="Y40" i="1"/>
  <c r="J40" i="1"/>
  <c r="Y39" i="1"/>
  <c r="J39" i="1"/>
  <c r="Y38" i="1"/>
  <c r="J38" i="1"/>
  <c r="Y37" i="1"/>
  <c r="J37" i="1"/>
  <c r="Y36" i="1"/>
  <c r="J36" i="1"/>
  <c r="Y35" i="1"/>
  <c r="J35" i="1"/>
  <c r="Y34" i="1"/>
  <c r="J34" i="1"/>
  <c r="Y33" i="1"/>
  <c r="J33" i="1"/>
  <c r="Y32" i="1"/>
  <c r="J32" i="1"/>
  <c r="Y31" i="1"/>
  <c r="J31" i="1"/>
  <c r="Y30" i="1"/>
  <c r="J30" i="1"/>
  <c r="Y29" i="1"/>
  <c r="J29" i="1"/>
  <c r="Y28" i="1"/>
  <c r="J28" i="1"/>
  <c r="Y27" i="1"/>
  <c r="J27" i="1"/>
  <c r="AA26" i="1" l="1"/>
  <c r="L26" i="1" s="1"/>
  <c r="K26" i="1"/>
  <c r="AA40" i="1"/>
  <c r="L40" i="1" s="1"/>
  <c r="K40" i="1"/>
  <c r="AA39" i="1"/>
  <c r="L39" i="1" s="1"/>
  <c r="K39" i="1"/>
  <c r="AA38" i="1"/>
  <c r="L38" i="1" s="1"/>
  <c r="K38" i="1"/>
  <c r="AA37" i="1"/>
  <c r="L37" i="1" s="1"/>
  <c r="K37" i="1"/>
  <c r="AA36" i="1"/>
  <c r="L36" i="1" s="1"/>
  <c r="K36" i="1"/>
  <c r="AA35" i="1"/>
  <c r="L35" i="1" s="1"/>
  <c r="K35" i="1"/>
  <c r="AA34" i="1"/>
  <c r="L34" i="1" s="1"/>
  <c r="K34" i="1"/>
  <c r="AA33" i="1"/>
  <c r="L33" i="1" s="1"/>
  <c r="K33" i="1"/>
  <c r="AA32" i="1"/>
  <c r="L32" i="1" s="1"/>
  <c r="K32" i="1"/>
  <c r="AA31" i="1"/>
  <c r="L31" i="1" s="1"/>
  <c r="K31" i="1"/>
  <c r="AA30" i="1"/>
  <c r="L30" i="1" s="1"/>
  <c r="K30" i="1"/>
  <c r="AA29" i="1"/>
  <c r="L29" i="1" s="1"/>
  <c r="K29" i="1"/>
  <c r="AA28" i="1"/>
  <c r="L28" i="1" s="1"/>
  <c r="K28" i="1"/>
  <c r="AA27" i="1"/>
  <c r="L27" i="1" s="1"/>
  <c r="K27" i="1"/>
</calcChain>
</file>

<file path=xl/sharedStrings.xml><?xml version="1.0" encoding="utf-8"?>
<sst xmlns="http://schemas.openxmlformats.org/spreadsheetml/2006/main" count="2010" uniqueCount="1124">
  <si>
    <t xml:space="preserve">Please read the "Important Notice" stated below thoroughly before proceeding. </t>
    <phoneticPr fontId="4" type="noConversion"/>
  </si>
  <si>
    <t xml:space="preserve">Date : </t>
    <phoneticPr fontId="4" type="noConversion"/>
  </si>
  <si>
    <r>
      <t>Customer Information</t>
    </r>
    <r>
      <rPr>
        <sz val="10"/>
        <rFont val="Tahoma"/>
        <family val="2"/>
      </rPr>
      <t xml:space="preserve">   [Highlighted fields are required.]</t>
    </r>
    <phoneticPr fontId="4" type="noConversion"/>
  </si>
  <si>
    <t>Customer Name</t>
    <phoneticPr fontId="4" type="noConversion"/>
  </si>
  <si>
    <t>Institution/Company</t>
    <phoneticPr fontId="4" type="noConversion"/>
  </si>
  <si>
    <t>Department</t>
    <phoneticPr fontId="4" type="noConversion"/>
  </si>
  <si>
    <t>Street Address 1</t>
    <phoneticPr fontId="4" type="noConversion"/>
  </si>
  <si>
    <t>Street Address 2</t>
    <phoneticPr fontId="4" type="noConversion"/>
  </si>
  <si>
    <t>City</t>
    <phoneticPr fontId="4" type="noConversion"/>
  </si>
  <si>
    <t>State/Zip</t>
    <phoneticPr fontId="4" type="noConversion"/>
  </si>
  <si>
    <t>Country</t>
    <phoneticPr fontId="4" type="noConversion"/>
  </si>
  <si>
    <t>Tel Number</t>
    <phoneticPr fontId="4" type="noConversion"/>
  </si>
  <si>
    <t>Fax Number</t>
    <phoneticPr fontId="4" type="noConversion"/>
  </si>
  <si>
    <t>Email Address</t>
    <phoneticPr fontId="4" type="noConversion"/>
  </si>
  <si>
    <t>Assay Information</t>
    <phoneticPr fontId="4" type="noConversion"/>
  </si>
  <si>
    <t>Technical Replicates</t>
    <phoneticPr fontId="12"/>
  </si>
  <si>
    <r>
      <t>IC</t>
    </r>
    <r>
      <rPr>
        <sz val="11"/>
        <rFont val="Tahoma"/>
        <family val="2"/>
      </rPr>
      <t>50</t>
    </r>
    <r>
      <rPr>
        <sz val="16"/>
        <rFont val="Tahoma"/>
        <family val="2"/>
      </rPr>
      <t xml:space="preserve"> Determination 
</t>
    </r>
    <r>
      <rPr>
        <sz val="16"/>
        <color rgb="FFFF0000"/>
        <rFont val="Tahoma"/>
        <family val="2"/>
      </rPr>
      <t>Eight</t>
    </r>
    <r>
      <rPr>
        <sz val="14"/>
        <color indexed="10"/>
        <rFont val="Tahoma"/>
        <family val="2"/>
      </rPr>
      <t xml:space="preserve"> (8) concentrations tested in half-log increments</t>
    </r>
    <phoneticPr fontId="4" type="noConversion"/>
  </si>
  <si>
    <r>
      <t>Compound Information</t>
    </r>
    <r>
      <rPr>
        <b/>
        <sz val="10"/>
        <rFont val="Tahoma"/>
        <family val="2"/>
      </rPr>
      <t xml:space="preserve">   </t>
    </r>
    <r>
      <rPr>
        <sz val="10"/>
        <rFont val="Tahoma"/>
        <family val="2"/>
      </rPr>
      <t>[Highlighted fields are required.]</t>
    </r>
    <phoneticPr fontId="4" type="noConversion"/>
  </si>
  <si>
    <t>Compound State</t>
    <phoneticPr fontId="12"/>
  </si>
  <si>
    <t>No.</t>
    <phoneticPr fontId="12"/>
  </si>
  <si>
    <t>Compound Name</t>
    <phoneticPr fontId="12"/>
  </si>
  <si>
    <t>Purity
(%)</t>
    <phoneticPr fontId="12"/>
  </si>
  <si>
    <t>Target Kinase Selection</t>
    <phoneticPr fontId="4" type="noConversion"/>
  </si>
  <si>
    <t>Please fill in the Highest Test Concentration</t>
    <phoneticPr fontId="12"/>
  </si>
  <si>
    <t>Conc 1. (µM)</t>
    <phoneticPr fontId="12"/>
  </si>
  <si>
    <r>
      <t>NanoBRET</t>
    </r>
    <r>
      <rPr>
        <b/>
        <sz val="12"/>
        <rFont val="Calibri"/>
        <family val="2"/>
      </rPr>
      <t>™</t>
    </r>
    <r>
      <rPr>
        <b/>
        <sz val="12"/>
        <rFont val="Tahoma"/>
        <family val="2"/>
      </rPr>
      <t xml:space="preserve"> TE Intracellular Kinase Assay Panel</t>
    </r>
    <phoneticPr fontId="12"/>
  </si>
  <si>
    <t>(Bold letters: Off-the-Shelf targets, Small letters: Custom targets)</t>
    <phoneticPr fontId="12"/>
  </si>
  <si>
    <t xml:space="preserve">            n=1</t>
    <phoneticPr fontId="3"/>
  </si>
  <si>
    <t xml:space="preserve">            n=2</t>
    <phoneticPr fontId="3"/>
  </si>
  <si>
    <t xml:space="preserve">            Others</t>
    <phoneticPr fontId="3"/>
  </si>
  <si>
    <t>1: n=1, 2: n=2, 3: Others</t>
    <phoneticPr fontId="12"/>
  </si>
  <si>
    <t>Solution</t>
    <phoneticPr fontId="3"/>
  </si>
  <si>
    <t>1: Solution, 
2: Solid</t>
    <phoneticPr fontId="12"/>
  </si>
  <si>
    <t>IC50</t>
    <phoneticPr fontId="12"/>
  </si>
  <si>
    <t>Freeze</t>
    <phoneticPr fontId="4" type="noConversion"/>
  </si>
  <si>
    <t>AAK1</t>
    <phoneticPr fontId="3"/>
  </si>
  <si>
    <t>ABL1 (ABL)</t>
    <phoneticPr fontId="3"/>
  </si>
  <si>
    <t>ABL1 (ABL) [E255K]</t>
    <phoneticPr fontId="3"/>
  </si>
  <si>
    <t>ABL1 (ABL) [F317I]</t>
    <phoneticPr fontId="3"/>
  </si>
  <si>
    <t>ABL1 (ABL) [F317L]</t>
    <phoneticPr fontId="3"/>
  </si>
  <si>
    <t>ABL1 (ABL) [H396P]</t>
    <phoneticPr fontId="3"/>
  </si>
  <si>
    <t>ABL1 (ABL) [M351T]</t>
    <phoneticPr fontId="3"/>
  </si>
  <si>
    <t>ABL1 (ABL) [Q252H]</t>
    <phoneticPr fontId="3"/>
  </si>
  <si>
    <t>ABL1 (ABL) [T315I]</t>
    <phoneticPr fontId="3"/>
  </si>
  <si>
    <t>ABL1 (ABL) [Y253F]</t>
    <phoneticPr fontId="3"/>
  </si>
  <si>
    <t>ABL2 (ARG)</t>
    <phoneticPr fontId="3"/>
  </si>
  <si>
    <t>ACVR1 (ALK2)</t>
    <phoneticPr fontId="3"/>
  </si>
  <si>
    <t>ACVR1 (ALK2) [G328V]</t>
    <phoneticPr fontId="3"/>
  </si>
  <si>
    <t>ACVR1 (ALK2) [G356D]</t>
    <phoneticPr fontId="3"/>
  </si>
  <si>
    <t>ACVR1 (ALK2) [Q207D]</t>
    <phoneticPr fontId="3"/>
  </si>
  <si>
    <t>ACVR1 (ALK2) [R206H]</t>
    <phoneticPr fontId="3"/>
  </si>
  <si>
    <t>ACVRL1 (ALK1)</t>
    <phoneticPr fontId="3"/>
  </si>
  <si>
    <t>ADK</t>
    <phoneticPr fontId="3"/>
  </si>
  <si>
    <t>AKT1</t>
    <phoneticPr fontId="3"/>
  </si>
  <si>
    <t>AKT1 [E17K]</t>
    <phoneticPr fontId="3"/>
  </si>
  <si>
    <t>AKT2</t>
    <phoneticPr fontId="3"/>
  </si>
  <si>
    <t>AKT2 [E17K]</t>
    <phoneticPr fontId="3"/>
  </si>
  <si>
    <t>AKT3 [E17K]</t>
    <phoneticPr fontId="3"/>
  </si>
  <si>
    <t>AKT3 [G171R]</t>
    <phoneticPr fontId="3"/>
  </si>
  <si>
    <t>ALK4 (ACVR1B)</t>
    <phoneticPr fontId="3"/>
  </si>
  <si>
    <t>AurC (Aurora C)</t>
    <phoneticPr fontId="3"/>
  </si>
  <si>
    <t>AXL</t>
    <phoneticPr fontId="3"/>
  </si>
  <si>
    <t>BMP2K</t>
    <phoneticPr fontId="3"/>
  </si>
  <si>
    <t>BMPR1A</t>
    <phoneticPr fontId="3"/>
  </si>
  <si>
    <t>BMX</t>
    <phoneticPr fontId="3"/>
  </si>
  <si>
    <t>BRAF [V600E]</t>
    <phoneticPr fontId="3"/>
  </si>
  <si>
    <t>BRK (PTK6)</t>
    <phoneticPr fontId="3"/>
  </si>
  <si>
    <t>BRSK2</t>
    <phoneticPr fontId="3"/>
  </si>
  <si>
    <t>BTK</t>
    <phoneticPr fontId="3"/>
  </si>
  <si>
    <t>BTK [P190K]</t>
    <phoneticPr fontId="3"/>
  </si>
  <si>
    <t>CDK1 (CDC2)/Cyc B1</t>
    <phoneticPr fontId="3"/>
  </si>
  <si>
    <t>CDK3/Cyc E1</t>
    <phoneticPr fontId="3"/>
  </si>
  <si>
    <t>CDK5</t>
    <phoneticPr fontId="3"/>
  </si>
  <si>
    <t>CDK5/CDK5R2</t>
    <phoneticPr fontId="3"/>
  </si>
  <si>
    <t>CDK6/Cyc D1</t>
    <phoneticPr fontId="3"/>
  </si>
  <si>
    <t>CDK4/Cyc D1</t>
    <phoneticPr fontId="3"/>
  </si>
  <si>
    <t>CDK8/Cyc C</t>
    <phoneticPr fontId="3"/>
  </si>
  <si>
    <t>CDK9/Cyc T1</t>
    <phoneticPr fontId="3"/>
  </si>
  <si>
    <t>CDK10/Cyc L2</t>
    <phoneticPr fontId="3"/>
  </si>
  <si>
    <t>CDK15/Cyc Y</t>
    <phoneticPr fontId="3"/>
  </si>
  <si>
    <t>CDK16 (PCTAIRE1)/Cyc Y</t>
    <phoneticPr fontId="3"/>
  </si>
  <si>
    <t>CDK20/Cyc H</t>
    <phoneticPr fontId="3"/>
  </si>
  <si>
    <t>CHEK1 (CHK1)</t>
    <phoneticPr fontId="3"/>
  </si>
  <si>
    <t>CHEK2 (CHK2)</t>
    <phoneticPr fontId="3"/>
  </si>
  <si>
    <t>CLK1</t>
    <phoneticPr fontId="3"/>
  </si>
  <si>
    <t>CLK4</t>
    <phoneticPr fontId="3"/>
  </si>
  <si>
    <t>CSF1R (FMS)</t>
    <phoneticPr fontId="3"/>
  </si>
  <si>
    <t>DDR2</t>
    <phoneticPr fontId="3"/>
  </si>
  <si>
    <t>EPHA3</t>
    <phoneticPr fontId="3"/>
  </si>
  <si>
    <t>EPHA6</t>
    <phoneticPr fontId="3"/>
  </si>
  <si>
    <t>Erk1 (MAPK3)</t>
    <phoneticPr fontId="3"/>
  </si>
  <si>
    <t>FGFR2 [L617V]</t>
    <phoneticPr fontId="3"/>
  </si>
  <si>
    <t>FLT1</t>
    <phoneticPr fontId="3"/>
  </si>
  <si>
    <t>FLT3 [N841I]</t>
    <phoneticPr fontId="3"/>
  </si>
  <si>
    <t>FRK</t>
    <phoneticPr fontId="3"/>
  </si>
  <si>
    <t>FYN [Y531F]</t>
    <phoneticPr fontId="3"/>
  </si>
  <si>
    <t>FGFR2 [N549K]</t>
    <phoneticPr fontId="3"/>
  </si>
  <si>
    <t>FGFR3</t>
    <phoneticPr fontId="3"/>
  </si>
  <si>
    <t>FGFR3 [G697C]</t>
    <phoneticPr fontId="3"/>
  </si>
  <si>
    <t>FGR</t>
    <phoneticPr fontId="3"/>
  </si>
  <si>
    <t>FLT3 [K663Q]</t>
    <phoneticPr fontId="3"/>
  </si>
  <si>
    <t>GSK3A (GSK3α)</t>
    <phoneticPr fontId="3"/>
  </si>
  <si>
    <t>GSK3B (GSK3β)</t>
    <phoneticPr fontId="3"/>
  </si>
  <si>
    <t>IGF1R</t>
    <phoneticPr fontId="3"/>
  </si>
  <si>
    <t>IKBKE (IKKε)</t>
    <phoneticPr fontId="3"/>
  </si>
  <si>
    <t>ITK</t>
    <phoneticPr fontId="3"/>
  </si>
  <si>
    <t>JAK2</t>
    <phoneticPr fontId="3"/>
  </si>
  <si>
    <t>JNK2 (MAPK9)</t>
    <phoneticPr fontId="3"/>
  </si>
  <si>
    <t>KIT [D816H]</t>
    <phoneticPr fontId="3"/>
  </si>
  <si>
    <t>KIT [D816V]</t>
    <phoneticPr fontId="3"/>
  </si>
  <si>
    <t>KIT [L576P]</t>
    <phoneticPr fontId="3"/>
  </si>
  <si>
    <t>KIT [V559D]</t>
    <phoneticPr fontId="3"/>
  </si>
  <si>
    <t>KIT [V559D, V654A]</t>
    <phoneticPr fontId="3"/>
  </si>
  <si>
    <t>LRRK2 [I2020T]</t>
    <phoneticPr fontId="3"/>
  </si>
  <si>
    <t>LRRK2 [R1441C]</t>
    <phoneticPr fontId="3"/>
  </si>
  <si>
    <t>MAP3K2</t>
    <phoneticPr fontId="3"/>
  </si>
  <si>
    <t>MAP3K3</t>
    <phoneticPr fontId="3"/>
  </si>
  <si>
    <t>MAP3K9 (MLK1)</t>
    <phoneticPr fontId="3"/>
  </si>
  <si>
    <t>MAP3K10 (MLK2)</t>
    <phoneticPr fontId="3"/>
  </si>
  <si>
    <t>MAP3K11 (MLK3)</t>
    <phoneticPr fontId="3"/>
  </si>
  <si>
    <t>MAP3K13 (LZK)</t>
    <phoneticPr fontId="3"/>
  </si>
  <si>
    <t>MAP3K21 (MLK4)</t>
    <phoneticPr fontId="3"/>
  </si>
  <si>
    <t>MAP4K1 (HPK1)</t>
    <phoneticPr fontId="3"/>
  </si>
  <si>
    <t>MAP4K5</t>
    <phoneticPr fontId="3"/>
  </si>
  <si>
    <t>MAPK4</t>
    <phoneticPr fontId="3"/>
  </si>
  <si>
    <t>MAPK6</t>
    <phoneticPr fontId="3"/>
  </si>
  <si>
    <t>MAPK11 (p38β)</t>
    <phoneticPr fontId="3"/>
  </si>
  <si>
    <t>MAPK14 (p38α) [T106M]</t>
    <phoneticPr fontId="3"/>
  </si>
  <si>
    <t>MARK2</t>
    <phoneticPr fontId="3"/>
  </si>
  <si>
    <t>MARK4</t>
    <phoneticPr fontId="3"/>
  </si>
  <si>
    <t>MAST3</t>
    <phoneticPr fontId="3"/>
  </si>
  <si>
    <t>MAST4</t>
    <phoneticPr fontId="3"/>
  </si>
  <si>
    <t>MET [D1228N]</t>
    <phoneticPr fontId="3"/>
  </si>
  <si>
    <t>MET [V1092I]</t>
    <phoneticPr fontId="3"/>
  </si>
  <si>
    <t>MET [Y1230H]</t>
    <phoneticPr fontId="3"/>
  </si>
  <si>
    <t>MET [Y1235D]</t>
    <phoneticPr fontId="3"/>
  </si>
  <si>
    <t>MLTK (ZAK)</t>
    <phoneticPr fontId="3"/>
  </si>
  <si>
    <t>MOK</t>
    <phoneticPr fontId="3"/>
  </si>
  <si>
    <t>MUSK</t>
    <phoneticPr fontId="3"/>
  </si>
  <si>
    <t>MYLK3</t>
    <phoneticPr fontId="3"/>
  </si>
  <si>
    <t>PDGFRA [V561D]</t>
    <phoneticPr fontId="3"/>
  </si>
  <si>
    <t>PHKG1</t>
    <phoneticPr fontId="3"/>
  </si>
  <si>
    <t>PHKG2</t>
    <phoneticPr fontId="3"/>
  </si>
  <si>
    <t>PIK3CA [E542K]/PIK3R1</t>
    <phoneticPr fontId="3"/>
  </si>
  <si>
    <t>PIK3CA [M1043I]/PIK3R1</t>
    <phoneticPr fontId="3"/>
  </si>
  <si>
    <t>MET [P991S]</t>
    <phoneticPr fontId="3"/>
  </si>
  <si>
    <t>MKNK2 (MNK2)</t>
    <phoneticPr fontId="3"/>
  </si>
  <si>
    <t>MYLK2 (skMLCK)</t>
    <phoneticPr fontId="3"/>
  </si>
  <si>
    <t>MYLK4</t>
    <phoneticPr fontId="3"/>
  </si>
  <si>
    <t>NEK4</t>
    <phoneticPr fontId="3"/>
  </si>
  <si>
    <t>NIM1K (MGC42105)</t>
    <phoneticPr fontId="3"/>
  </si>
  <si>
    <t>NuaK1 (ARK5)</t>
    <phoneticPr fontId="3"/>
  </si>
  <si>
    <t>PAK4</t>
    <phoneticPr fontId="3"/>
  </si>
  <si>
    <t>PAK6</t>
    <phoneticPr fontId="3"/>
  </si>
  <si>
    <t>PIK3CA [C420R]/PIK3R1</t>
    <phoneticPr fontId="3"/>
  </si>
  <si>
    <t>PIK3CA [H1047L]/PIK3R1</t>
    <phoneticPr fontId="3"/>
  </si>
  <si>
    <t>PIK3CA [E545K]/PIK3R1</t>
    <phoneticPr fontId="3"/>
  </si>
  <si>
    <t>PIK3CA [H1047R]/PIK3R1</t>
    <phoneticPr fontId="3"/>
  </si>
  <si>
    <t>PIK3CA [H1047Y]/PIK3R1</t>
    <phoneticPr fontId="3"/>
  </si>
  <si>
    <t>STK10 (LOK)</t>
    <phoneticPr fontId="3"/>
  </si>
  <si>
    <t>STK24 (MST3)</t>
    <phoneticPr fontId="3"/>
  </si>
  <si>
    <t>STK32A</t>
    <phoneticPr fontId="3"/>
  </si>
  <si>
    <t>STK33</t>
    <phoneticPr fontId="3"/>
  </si>
  <si>
    <t>TBK1</t>
    <phoneticPr fontId="3"/>
  </si>
  <si>
    <t>TEK (TIE2) [A1124V]</t>
    <phoneticPr fontId="3"/>
  </si>
  <si>
    <t>TEK (TIE2) [Y1108F]</t>
    <phoneticPr fontId="3"/>
  </si>
  <si>
    <t>TEK (TIE2) [Y897S]</t>
    <phoneticPr fontId="3"/>
  </si>
  <si>
    <t>TGFBR2</t>
    <phoneticPr fontId="3"/>
  </si>
  <si>
    <t>TIE1</t>
    <phoneticPr fontId="3"/>
  </si>
  <si>
    <t>TLK2</t>
    <phoneticPr fontId="3"/>
  </si>
  <si>
    <t>TRKA (NTRK1)</t>
    <phoneticPr fontId="3"/>
  </si>
  <si>
    <t>TSSK1B</t>
    <phoneticPr fontId="3"/>
  </si>
  <si>
    <t>TXK</t>
    <phoneticPr fontId="3"/>
  </si>
  <si>
    <t>TYK2_JH1 Domain</t>
    <phoneticPr fontId="3"/>
  </si>
  <si>
    <t>TYK2_JH2 Domain</t>
    <phoneticPr fontId="3"/>
  </si>
  <si>
    <t>TYRO3</t>
    <phoneticPr fontId="3"/>
  </si>
  <si>
    <t>n=1</t>
    <phoneticPr fontId="3"/>
  </si>
  <si>
    <t>Quotient by 8</t>
    <phoneticPr fontId="3"/>
  </si>
  <si>
    <t>n=2</t>
    <phoneticPr fontId="3"/>
  </si>
  <si>
    <t>Quotient by 4</t>
    <phoneticPr fontId="3"/>
  </si>
  <si>
    <t>50 uL</t>
    <phoneticPr fontId="12"/>
  </si>
  <si>
    <t>100 uL</t>
    <phoneticPr fontId="12"/>
  </si>
  <si>
    <t>100 uL</t>
    <phoneticPr fontId="12"/>
  </si>
  <si>
    <t>200 uL</t>
    <phoneticPr fontId="12"/>
  </si>
  <si>
    <t>300 uL</t>
    <phoneticPr fontId="12"/>
  </si>
  <si>
    <t>500 uL</t>
    <phoneticPr fontId="12"/>
  </si>
  <si>
    <t>700 uL</t>
    <phoneticPr fontId="12"/>
  </si>
  <si>
    <t>1300 uL</t>
    <phoneticPr fontId="3"/>
  </si>
  <si>
    <t xml:space="preserve">Minimum required volume for your study: </t>
    <phoneticPr fontId="4" type="noConversion"/>
  </si>
  <si>
    <t>Minimum required volume</t>
    <phoneticPr fontId="4" type="noConversion"/>
  </si>
  <si>
    <t>50 uL</t>
    <phoneticPr fontId="4" type="noConversion"/>
  </si>
  <si>
    <t>100 uL</t>
    <phoneticPr fontId="4" type="noConversion"/>
  </si>
  <si>
    <t xml:space="preserve">Please ship your compound(s) to </t>
    <phoneticPr fontId="4" type="noConversion"/>
  </si>
  <si>
    <t xml:space="preserve">E-mail: </t>
    <phoneticPr fontId="12"/>
  </si>
  <si>
    <t>info@carnabio.com</t>
    <phoneticPr fontId="12"/>
  </si>
  <si>
    <t xml:space="preserve">Minimum required volume </t>
    <phoneticPr fontId="4" type="noConversion"/>
  </si>
  <si>
    <t xml:space="preserve">1,000 X highest test conc. dissolved in 100% DMSO </t>
    <phoneticPr fontId="12"/>
  </si>
  <si>
    <t>Labeled and tightly sealed</t>
    <phoneticPr fontId="4" type="noConversion"/>
  </si>
  <si>
    <t>Shipment arranged with enough dry ice and assigned date</t>
    <phoneticPr fontId="4" type="noConversion"/>
  </si>
  <si>
    <t>*</t>
    <phoneticPr fontId="4" type="noConversion"/>
  </si>
  <si>
    <t>*</t>
    <phoneticPr fontId="4" type="noConversion"/>
  </si>
  <si>
    <t>Additional Information</t>
    <phoneticPr fontId="4" type="noConversion"/>
  </si>
  <si>
    <t xml:space="preserve">Important Notice </t>
    <phoneticPr fontId="4" type="noConversion"/>
  </si>
  <si>
    <t>Turnaround</t>
    <phoneticPr fontId="4" type="noConversion"/>
  </si>
  <si>
    <t>Intellectual Property and Deliverables</t>
    <phoneticPr fontId="4" type="noConversion"/>
  </si>
  <si>
    <t>Residuals</t>
    <phoneticPr fontId="4" type="noConversion"/>
  </si>
  <si>
    <t>Total</t>
    <phoneticPr fontId="12"/>
  </si>
  <si>
    <t>Off-the-Shelf</t>
    <phoneticPr fontId="12"/>
  </si>
  <si>
    <t>Kinase</t>
    <phoneticPr fontId="4" type="noConversion"/>
  </si>
  <si>
    <t>Flag</t>
    <phoneticPr fontId="4" type="noConversion"/>
  </si>
  <si>
    <t>AAK1</t>
  </si>
  <si>
    <t>ABL1 (ABL)</t>
  </si>
  <si>
    <t>ABL1 (ABL) [E255K]</t>
  </si>
  <si>
    <t>ABL1 (ABL) [F317I]</t>
  </si>
  <si>
    <t>ABL1 (ABL) [F317L]</t>
  </si>
  <si>
    <t>ABL1 (ABL) [H396P]</t>
  </si>
  <si>
    <t>ABL1 (ABL) [M351T]</t>
  </si>
  <si>
    <t>ABL1 (ABL) [Q252H]</t>
  </si>
  <si>
    <t>ABL1 (ABL) [T315I]</t>
  </si>
  <si>
    <t>ABL1 (ABL) [Y253F]</t>
  </si>
  <si>
    <t>ABL2 (ARG)</t>
  </si>
  <si>
    <t>ACVR1 (ALK2)</t>
  </si>
  <si>
    <t>ACVR1 (ALK2) [G328V]</t>
  </si>
  <si>
    <t>ACVR1 (ALK2) [G356D]</t>
  </si>
  <si>
    <t>ACVR1 (ALK2) [Q207D]</t>
  </si>
  <si>
    <t>ACVR1 (ALK2) [R206H]</t>
  </si>
  <si>
    <t>ACVRL1 (ALK1)</t>
  </si>
  <si>
    <t>ADK</t>
  </si>
  <si>
    <t>AKT1</t>
  </si>
  <si>
    <t>AKT1 [E17K]</t>
  </si>
  <si>
    <t>AKT2</t>
  </si>
  <si>
    <t>AKT2 [E17K]</t>
  </si>
  <si>
    <t>AKT3 [E17K]</t>
  </si>
  <si>
    <t>AKT3 [G171R]</t>
  </si>
  <si>
    <t>ALK4 (ACVR1B)</t>
  </si>
  <si>
    <t>AurA (Aurora A)</t>
  </si>
  <si>
    <t>AurB (Aurora B)</t>
  </si>
  <si>
    <t>AurC (Aurora C)</t>
  </si>
  <si>
    <t>AXL</t>
  </si>
  <si>
    <t>BLK</t>
  </si>
  <si>
    <t>BMP2K</t>
  </si>
  <si>
    <t>BMPR1A</t>
  </si>
  <si>
    <t>BMX</t>
  </si>
  <si>
    <t>BRAF [V600E]</t>
  </si>
  <si>
    <t>BRK (PTK6)</t>
  </si>
  <si>
    <t>BRSK1</t>
  </si>
  <si>
    <t>BRSK2</t>
  </si>
  <si>
    <t>BTK</t>
  </si>
  <si>
    <t>BTK [C481S]</t>
  </si>
  <si>
    <t>BTK [E41K]</t>
  </si>
  <si>
    <t>BTK [P190K]</t>
  </si>
  <si>
    <t>CDK1 (CDC2)/Cyc B1</t>
  </si>
  <si>
    <t>CDK1 (CDC2)/Cyc E1</t>
  </si>
  <si>
    <t>CDK2/Cyc A1</t>
  </si>
  <si>
    <t>CDK2/Cyc E1</t>
  </si>
  <si>
    <t>CDK3/Cyc E1</t>
  </si>
  <si>
    <t>CDK4/Cyc D1</t>
  </si>
  <si>
    <t>CDK4/Cyc D3</t>
  </si>
  <si>
    <t>CDK5</t>
  </si>
  <si>
    <t>CDK5/CDK5R1</t>
  </si>
  <si>
    <t>CDK5/CDK5R2</t>
  </si>
  <si>
    <t>CDK6/Cyc D1</t>
  </si>
  <si>
    <t>CDK6/Cyc D3</t>
  </si>
  <si>
    <t>CDK7</t>
  </si>
  <si>
    <t>CDK8/Cyc C</t>
  </si>
  <si>
    <t>CDK9/Cyc K</t>
  </si>
  <si>
    <t>CDK9/Cyc T1</t>
  </si>
  <si>
    <t>CDK10/Cyc L2</t>
  </si>
  <si>
    <t>CDK11A/Cyc K</t>
  </si>
  <si>
    <t>CDK11A/Cyc L2</t>
  </si>
  <si>
    <t>CDK14/Cyc Y</t>
  </si>
  <si>
    <t>CDK15/Cyc Y</t>
  </si>
  <si>
    <t>CDK16 (PCTAIRE1)/Cyc Y</t>
  </si>
  <si>
    <t>CDK17/Cyc Y</t>
  </si>
  <si>
    <t>CDK18/Cyc Y</t>
  </si>
  <si>
    <t>CDK19/Cyc C</t>
  </si>
  <si>
    <t>CDK20/Cyc H</t>
  </si>
  <si>
    <t>CDKL1</t>
  </si>
  <si>
    <t>CDKL2</t>
  </si>
  <si>
    <t>CDKL3</t>
  </si>
  <si>
    <t>CDKL5</t>
  </si>
  <si>
    <t>CHEK1 (CHK1)</t>
  </si>
  <si>
    <t>CHEK2 (CHK2)</t>
  </si>
  <si>
    <t>CLK1</t>
  </si>
  <si>
    <t>CLK2</t>
  </si>
  <si>
    <t>CLK4</t>
  </si>
  <si>
    <t>COQ8B</t>
  </si>
  <si>
    <t>CSF1R (FMS)</t>
  </si>
  <si>
    <t>CSK</t>
  </si>
  <si>
    <t>CSNK1A1L</t>
  </si>
  <si>
    <t>CSNK1D (CK1δ)</t>
  </si>
  <si>
    <t>CSNK1E (CK1ε)</t>
  </si>
  <si>
    <t>CSNK1G2 (CK1γ2)</t>
  </si>
  <si>
    <t>DAPK2</t>
  </si>
  <si>
    <t>DCLK3</t>
  </si>
  <si>
    <t>DDR1</t>
  </si>
  <si>
    <t>DDR2</t>
  </si>
  <si>
    <t>DDR2 [N456S]</t>
  </si>
  <si>
    <t>DYRK1A</t>
  </si>
  <si>
    <t>DYRK1B</t>
  </si>
  <si>
    <t>DYRK2</t>
  </si>
  <si>
    <t>EIF2AK4 (GCN2)_Domain2</t>
  </si>
  <si>
    <t>EPHA1</t>
  </si>
  <si>
    <t>EPHA2</t>
  </si>
  <si>
    <t>EPHA3</t>
  </si>
  <si>
    <t>EPHA4</t>
  </si>
  <si>
    <t>EPHA5</t>
  </si>
  <si>
    <t>EPHA6</t>
  </si>
  <si>
    <t>EPHA7</t>
  </si>
  <si>
    <t>EPHA8</t>
  </si>
  <si>
    <t>EPHB1</t>
  </si>
  <si>
    <t>EPHB2</t>
  </si>
  <si>
    <t>EPHB3</t>
  </si>
  <si>
    <t>EPHB4</t>
  </si>
  <si>
    <t>Erk1 (MAPK3)</t>
  </si>
  <si>
    <t>Erk2 (MAPK1)</t>
  </si>
  <si>
    <t>ERN1</t>
  </si>
  <si>
    <t>ERN2</t>
  </si>
  <si>
    <t>FAK (PTK2)</t>
  </si>
  <si>
    <t>FER</t>
  </si>
  <si>
    <t>FES</t>
  </si>
  <si>
    <t>FGFR1</t>
  </si>
  <si>
    <t>FGFR2</t>
  </si>
  <si>
    <t>FGFR2 [K659M]</t>
  </si>
  <si>
    <t>FGFR2 [L617V]</t>
  </si>
  <si>
    <t>FGFR2 [N549H]</t>
  </si>
  <si>
    <t>FGFR2 [N549K]</t>
  </si>
  <si>
    <t>FGFR2 [V564F]</t>
  </si>
  <si>
    <t>FGFR3</t>
  </si>
  <si>
    <t>FGFR3 [G697C]</t>
  </si>
  <si>
    <t>FGFR3 [V555M]</t>
  </si>
  <si>
    <t>FGFR4</t>
  </si>
  <si>
    <t>FGR</t>
  </si>
  <si>
    <t>FLT1</t>
  </si>
  <si>
    <t>FLT3</t>
  </si>
  <si>
    <t>FLT3 [D835H]</t>
  </si>
  <si>
    <t>FLT3 [D835V]</t>
  </si>
  <si>
    <t>FLT3 [D835Y]</t>
  </si>
  <si>
    <t>FLT3 [K663Q]</t>
  </si>
  <si>
    <t>FLT3 [N841I]</t>
  </si>
  <si>
    <t>FLT3 [R834Q]</t>
  </si>
  <si>
    <t>FRK</t>
  </si>
  <si>
    <t>FYN</t>
  </si>
  <si>
    <t>FYN [Y531F]</t>
  </si>
  <si>
    <t>GAK</t>
  </si>
  <si>
    <t>GSK3A (GSK3α)</t>
  </si>
  <si>
    <t>GSK3B (GSK3β)</t>
  </si>
  <si>
    <t>HCK</t>
  </si>
  <si>
    <t>HIPK2</t>
  </si>
  <si>
    <t>HIPK3</t>
  </si>
  <si>
    <t>HIPK4</t>
  </si>
  <si>
    <t>ICK</t>
  </si>
  <si>
    <t>IGF1R</t>
  </si>
  <si>
    <t>IKBKE (IKKε)</t>
  </si>
  <si>
    <t>INSR</t>
  </si>
  <si>
    <t>IRAK1</t>
  </si>
  <si>
    <t>IRAK3</t>
  </si>
  <si>
    <t>IRAK4</t>
  </si>
  <si>
    <t>ITK</t>
  </si>
  <si>
    <t>JAK2</t>
  </si>
  <si>
    <t>JAK2 [V617F]</t>
  </si>
  <si>
    <t>JAK2_JH1 Domain</t>
  </si>
  <si>
    <t>JAK3</t>
  </si>
  <si>
    <t>JNK1 (MAPK8)</t>
  </si>
  <si>
    <t>JNK2 (MAPK9)</t>
  </si>
  <si>
    <t>JNK3</t>
  </si>
  <si>
    <t>KIT</t>
  </si>
  <si>
    <t>KIT [A829P]</t>
  </si>
  <si>
    <t>KIT [D816H]</t>
  </si>
  <si>
    <t>KIT [D816V]</t>
  </si>
  <si>
    <t>KIT [L576P]</t>
  </si>
  <si>
    <t>KIT [V559D]</t>
  </si>
  <si>
    <t>LATS1</t>
  </si>
  <si>
    <t>LATS2</t>
  </si>
  <si>
    <t>LCK</t>
  </si>
  <si>
    <t>LIMK1</t>
  </si>
  <si>
    <t>LIMK2</t>
  </si>
  <si>
    <t>LRRK2</t>
  </si>
  <si>
    <t>LRRK2 [G2019S]</t>
  </si>
  <si>
    <t>LRRK2 [I2020T]</t>
  </si>
  <si>
    <t>LRRK2 [R1441C]</t>
  </si>
  <si>
    <t>LTK</t>
  </si>
  <si>
    <t>LYN</t>
  </si>
  <si>
    <t>MAP2K6</t>
  </si>
  <si>
    <t>MAP3K2</t>
  </si>
  <si>
    <t>MAP3K3</t>
  </si>
  <si>
    <t>MAP3K4</t>
  </si>
  <si>
    <t>MAP3K9 (MLK1)</t>
  </si>
  <si>
    <t>MAP3K10 (MLK2)</t>
  </si>
  <si>
    <t>MAP3K11 (MLK3)</t>
  </si>
  <si>
    <t>MAP3K12 (DLK)</t>
  </si>
  <si>
    <t>MAP3K13 (LZK)</t>
  </si>
  <si>
    <t>MAP3K19</t>
  </si>
  <si>
    <t>MAP3K21 (MLK4)</t>
  </si>
  <si>
    <t>MAP4K1 (HPK1)</t>
  </si>
  <si>
    <t>MAP4K2</t>
  </si>
  <si>
    <t>MAP4K3</t>
  </si>
  <si>
    <t>MAP4K5</t>
  </si>
  <si>
    <t>MAPK4</t>
  </si>
  <si>
    <t>MAPK6</t>
  </si>
  <si>
    <t>MAPK11 (p38β)</t>
  </si>
  <si>
    <t>MAPK14 (p38α)</t>
  </si>
  <si>
    <t>MAPK14 (p38α) [T106M]</t>
  </si>
  <si>
    <t>MARK2</t>
  </si>
  <si>
    <t>MARK3</t>
  </si>
  <si>
    <t>MARK4</t>
  </si>
  <si>
    <t>MAST3</t>
  </si>
  <si>
    <t>MAST4</t>
  </si>
  <si>
    <t>MELK</t>
  </si>
  <si>
    <t>MELK [T460M]</t>
  </si>
  <si>
    <t>MER (MERTK)</t>
  </si>
  <si>
    <t>MER (MERTK) [A708S]</t>
  </si>
  <si>
    <t>MET</t>
  </si>
  <si>
    <t>MET [D1228H]</t>
  </si>
  <si>
    <t>MET [D1228N]</t>
  </si>
  <si>
    <t>MET [F1200I]</t>
  </si>
  <si>
    <t>MET [M1250T]</t>
  </si>
  <si>
    <t>MET [P991S]</t>
  </si>
  <si>
    <t>MET [T1173I]</t>
  </si>
  <si>
    <t>MET [T992I]</t>
  </si>
  <si>
    <t>MET [V1092I]</t>
  </si>
  <si>
    <t>MET [Y1230A]</t>
  </si>
  <si>
    <t>MET [Y1230C]</t>
  </si>
  <si>
    <t>MET [Y1230D]</t>
  </si>
  <si>
    <t>MET [Y1230H]</t>
  </si>
  <si>
    <t>MET [Y1235D]</t>
  </si>
  <si>
    <t>MKNK2 (MNK2)</t>
  </si>
  <si>
    <t>MLTK (ZAK)</t>
  </si>
  <si>
    <t>MOK</t>
  </si>
  <si>
    <t>MUSK</t>
  </si>
  <si>
    <t>MYLK2 (skMLCK)</t>
  </si>
  <si>
    <t>MYLK3</t>
  </si>
  <si>
    <t>MYLK4</t>
  </si>
  <si>
    <t>NEK1</t>
  </si>
  <si>
    <t>NEK2</t>
  </si>
  <si>
    <t>NEK3</t>
  </si>
  <si>
    <t>NEK4</t>
  </si>
  <si>
    <t>NEK5</t>
  </si>
  <si>
    <t>NEK6</t>
  </si>
  <si>
    <t>NEK9</t>
  </si>
  <si>
    <t>NEK11</t>
  </si>
  <si>
    <t>NIM1K (MGC42105)</t>
  </si>
  <si>
    <t>NLK</t>
  </si>
  <si>
    <t>NRK</t>
  </si>
  <si>
    <t>NuaK1 (ARK5)</t>
  </si>
  <si>
    <t>NuaK2</t>
  </si>
  <si>
    <t>PAK4</t>
  </si>
  <si>
    <t>PAK6</t>
  </si>
  <si>
    <t>PAK7 (PAK5)</t>
  </si>
  <si>
    <t>PDGFRA [V561D]</t>
  </si>
  <si>
    <t>PHKG1</t>
  </si>
  <si>
    <t>PHKG2</t>
  </si>
  <si>
    <t>PIK3C3</t>
  </si>
  <si>
    <t>PIK3CA/PIK3R1</t>
  </si>
  <si>
    <t>PIK3CA [C420R]/PIK3R1</t>
  </si>
  <si>
    <t>PIK3CA [E542K]/PIK3R1</t>
  </si>
  <si>
    <t>PIK3CA [E545A]/PIK3R1</t>
  </si>
  <si>
    <t>PIK3CA [E545K]/PIK3R1</t>
  </si>
  <si>
    <t>PIK3CA [H1047L]/PIK3R1</t>
  </si>
  <si>
    <t>PIK3CA [H1047R]/PIK3R1</t>
  </si>
  <si>
    <t>PIK3CA [H1047Y]/PIK3R1</t>
  </si>
  <si>
    <t>PIK3CA [I800L]/PIK3R1</t>
  </si>
  <si>
    <t>PIK3CA [M1043I]/PIK3R1</t>
  </si>
  <si>
    <t>PIK3CA [Q546K]/PIK3R1</t>
  </si>
  <si>
    <t>PIK3CB/PIK3R1</t>
  </si>
  <si>
    <t>PIK3CD/PIK3R1</t>
  </si>
  <si>
    <t>PIKFYVE (PIP5K3)</t>
  </si>
  <si>
    <t>PIM3</t>
  </si>
  <si>
    <t>PIP4K2C</t>
  </si>
  <si>
    <t>PIP5K1B</t>
  </si>
  <si>
    <t>PKACα (PRKACA)</t>
  </si>
  <si>
    <t>PKACβ (PRKACB)</t>
  </si>
  <si>
    <t>PKMYT1 (MYT1)</t>
  </si>
  <si>
    <t>PLK2</t>
  </si>
  <si>
    <t>PLK3</t>
  </si>
  <si>
    <t>PLK4</t>
  </si>
  <si>
    <t>PRKAA1 (AMPKα1)</t>
  </si>
  <si>
    <t>PRKAA2 (AMPKα2)</t>
  </si>
  <si>
    <t>PRKG2 (CGK2)</t>
  </si>
  <si>
    <t>PRKX</t>
  </si>
  <si>
    <t>PYK2 (PTK2B)</t>
  </si>
  <si>
    <t>RET</t>
  </si>
  <si>
    <t>RET [M918T]</t>
  </si>
  <si>
    <t>RET [V804L]</t>
  </si>
  <si>
    <t>RET [V804M]</t>
  </si>
  <si>
    <t>RIOK2</t>
  </si>
  <si>
    <t>RIPK1</t>
  </si>
  <si>
    <t>RIPK2</t>
  </si>
  <si>
    <t>RON</t>
  </si>
  <si>
    <t>RPS6KA4 (MSK2)</t>
  </si>
  <si>
    <t>RSK1 (RPS6KA1)</t>
  </si>
  <si>
    <t>RSK2 (RPS6KA3)</t>
  </si>
  <si>
    <t>RSK2 (RPS6KA3) [I416V]</t>
  </si>
  <si>
    <t>RSK2 (RPS6KA3) [L608F]</t>
  </si>
  <si>
    <t>RSK3 (RPS6KA2)</t>
  </si>
  <si>
    <t>RSK4 (RPS6KA6)</t>
  </si>
  <si>
    <t>SBK3</t>
  </si>
  <si>
    <t>SGK2</t>
  </si>
  <si>
    <t>SIK2 (QIK, SNF1LK2)</t>
  </si>
  <si>
    <t>SIK3 (QSK)</t>
  </si>
  <si>
    <t>SLK</t>
  </si>
  <si>
    <t>SNRK</t>
  </si>
  <si>
    <t>SRC</t>
  </si>
  <si>
    <t>SRMS (SRM)</t>
  </si>
  <si>
    <t>STK3 (MST2)</t>
  </si>
  <si>
    <t>STK4 (MST1)</t>
  </si>
  <si>
    <t>STK10 (LOK)</t>
  </si>
  <si>
    <t>STK11 (LKB1)</t>
  </si>
  <si>
    <t>STK16</t>
  </si>
  <si>
    <t>STK24 (MST3)</t>
  </si>
  <si>
    <t>STK26 (MST4)</t>
  </si>
  <si>
    <t>STK32A</t>
  </si>
  <si>
    <t>STK32B</t>
  </si>
  <si>
    <t>STK33</t>
  </si>
  <si>
    <t>STK35</t>
  </si>
  <si>
    <t>STK36</t>
  </si>
  <si>
    <t>STK38 (NDR1)</t>
  </si>
  <si>
    <t>STK38L (NDR2)</t>
  </si>
  <si>
    <t>TBK1</t>
  </si>
  <si>
    <t>TEC</t>
  </si>
  <si>
    <t>TEK (TIE2)</t>
  </si>
  <si>
    <t>TEK (TIE2) [A1124V]</t>
  </si>
  <si>
    <t>TEK (TIE2) [P883A]</t>
  </si>
  <si>
    <t>TEK (TIE2) [R849W]</t>
  </si>
  <si>
    <t>TEK (TIE2) [Y1108F]</t>
  </si>
  <si>
    <t>TEK (TIE2) [Y897C]</t>
  </si>
  <si>
    <t>TEK (TIE2) [Y897S]</t>
  </si>
  <si>
    <t>TESK1</t>
  </si>
  <si>
    <t>TGFBR2</t>
  </si>
  <si>
    <t>TIE1</t>
  </si>
  <si>
    <t>TLK1</t>
  </si>
  <si>
    <t>TLK2</t>
  </si>
  <si>
    <t>TNK1</t>
  </si>
  <si>
    <t>TNNI3K (HH498)</t>
  </si>
  <si>
    <t>TRKA (NTRK1)</t>
  </si>
  <si>
    <t>TRKA (NTRK1) [G667C]</t>
  </si>
  <si>
    <t>TRKB (NTRK2)</t>
  </si>
  <si>
    <t>TSSK1B</t>
  </si>
  <si>
    <t>TTK</t>
  </si>
  <si>
    <t>TXK</t>
  </si>
  <si>
    <t>TYK2</t>
  </si>
  <si>
    <t>TYK2_JH1 Domain</t>
  </si>
  <si>
    <t>TYK2_JH2 Domain</t>
  </si>
  <si>
    <t>TYRO3</t>
  </si>
  <si>
    <t>ULK1</t>
  </si>
  <si>
    <t>ULK2</t>
  </si>
  <si>
    <t>ULK3</t>
  </si>
  <si>
    <t>WEE1</t>
  </si>
  <si>
    <t>WEE2</t>
  </si>
  <si>
    <t>YES1 (YES)</t>
  </si>
  <si>
    <t>FGFR2 [M537I]</t>
    <phoneticPr fontId="3"/>
  </si>
  <si>
    <t>off-the-shelf</t>
    <phoneticPr fontId="3"/>
  </si>
  <si>
    <t>ALK</t>
    <phoneticPr fontId="3"/>
  </si>
  <si>
    <t>JAK1</t>
    <phoneticPr fontId="3"/>
  </si>
  <si>
    <t>TEK (TIE2) [Y897C]</t>
    <phoneticPr fontId="3"/>
  </si>
  <si>
    <t>SRMS (SRM)</t>
    <phoneticPr fontId="3"/>
  </si>
  <si>
    <t>SRC</t>
    <phoneticPr fontId="3"/>
  </si>
  <si>
    <t>SIK2 (QIK, SNF1LK2)</t>
    <phoneticPr fontId="3"/>
  </si>
  <si>
    <t>SBK3</t>
    <phoneticPr fontId="3"/>
  </si>
  <si>
    <t>RSK4 (RPS6KA6)</t>
    <phoneticPr fontId="3"/>
  </si>
  <si>
    <t>RSK2 (RPS6KA3) [L608F]</t>
    <phoneticPr fontId="3"/>
  </si>
  <si>
    <t>RET [V804L]</t>
    <phoneticPr fontId="3"/>
  </si>
  <si>
    <t>PIK3CA [Q546K]/PIK3R1</t>
    <phoneticPr fontId="3"/>
  </si>
  <si>
    <t>PIK3CA [I800L]/PIK3R1</t>
    <phoneticPr fontId="3"/>
  </si>
  <si>
    <t>PIK3CA [E545A]/PIK3R1</t>
    <phoneticPr fontId="3"/>
  </si>
  <si>
    <t>PIK3C3</t>
    <phoneticPr fontId="3"/>
  </si>
  <si>
    <t>NuaK2</t>
    <phoneticPr fontId="3"/>
  </si>
  <si>
    <t>NRK</t>
    <phoneticPr fontId="3"/>
  </si>
  <si>
    <t>NEK2</t>
    <phoneticPr fontId="3"/>
  </si>
  <si>
    <t>NEK1</t>
    <phoneticPr fontId="3"/>
  </si>
  <si>
    <t>MET [M1250T]</t>
    <phoneticPr fontId="3"/>
  </si>
  <si>
    <t>MER (MERTK) [A708S]</t>
    <phoneticPr fontId="3"/>
  </si>
  <si>
    <t>MELK [T460M]</t>
    <phoneticPr fontId="3"/>
  </si>
  <si>
    <t>MELK</t>
    <phoneticPr fontId="3"/>
  </si>
  <si>
    <t>MARK3</t>
    <phoneticPr fontId="3"/>
  </si>
  <si>
    <t>MAP3K12 (DLK)</t>
    <phoneticPr fontId="3"/>
  </si>
  <si>
    <t>MAP2K6</t>
    <phoneticPr fontId="3"/>
  </si>
  <si>
    <t>LRRK2 [G2019S]</t>
    <phoneticPr fontId="3"/>
  </si>
  <si>
    <t>KIT [V559D, T670I]</t>
    <phoneticPr fontId="3"/>
  </si>
  <si>
    <t>JAK3</t>
    <phoneticPr fontId="3"/>
  </si>
  <si>
    <t>INSR</t>
    <phoneticPr fontId="3"/>
  </si>
  <si>
    <t>ICK</t>
    <phoneticPr fontId="3"/>
  </si>
  <si>
    <t>CSK</t>
    <phoneticPr fontId="3"/>
  </si>
  <si>
    <t>CDK18/Cyc Y</t>
    <phoneticPr fontId="3"/>
  </si>
  <si>
    <t>CDK17/Cyc Y</t>
    <phoneticPr fontId="3"/>
  </si>
  <si>
    <t>CDK6/Cyc D3</t>
    <phoneticPr fontId="3"/>
  </si>
  <si>
    <t>CDK4/Cyc D3</t>
    <phoneticPr fontId="3"/>
  </si>
  <si>
    <t>CDK2/Cyc E1</t>
    <phoneticPr fontId="3"/>
  </si>
  <si>
    <t>BTK [C481S]</t>
    <phoneticPr fontId="3"/>
  </si>
  <si>
    <t>BRSK1</t>
    <phoneticPr fontId="3"/>
  </si>
  <si>
    <t>BLK</t>
    <phoneticPr fontId="3"/>
  </si>
  <si>
    <t>AurB (Aurora B)</t>
    <phoneticPr fontId="3"/>
  </si>
  <si>
    <t>AurA (Aurora A)</t>
    <phoneticPr fontId="3"/>
  </si>
  <si>
    <t>ALK</t>
    <phoneticPr fontId="3"/>
  </si>
  <si>
    <t xml:space="preserve">Please read the "Important Notice" stated below thoroughly before proceeding. </t>
    <phoneticPr fontId="4" type="noConversion"/>
  </si>
  <si>
    <t xml:space="preserve">Date : </t>
    <phoneticPr fontId="4" type="noConversion"/>
  </si>
  <si>
    <r>
      <t>Customer Information</t>
    </r>
    <r>
      <rPr>
        <sz val="10"/>
        <rFont val="Tahoma"/>
        <family val="2"/>
      </rPr>
      <t xml:space="preserve">   [Highlighted fields are required.]</t>
    </r>
    <phoneticPr fontId="4" type="noConversion"/>
  </si>
  <si>
    <t>Customer Name</t>
    <phoneticPr fontId="4" type="noConversion"/>
  </si>
  <si>
    <t>Institution/Company</t>
    <phoneticPr fontId="4" type="noConversion"/>
  </si>
  <si>
    <t>Department</t>
    <phoneticPr fontId="4" type="noConversion"/>
  </si>
  <si>
    <t>Street Address 1</t>
    <phoneticPr fontId="4" type="noConversion"/>
  </si>
  <si>
    <t>Street Address 2</t>
    <phoneticPr fontId="4" type="noConversion"/>
  </si>
  <si>
    <t>City</t>
    <phoneticPr fontId="4" type="noConversion"/>
  </si>
  <si>
    <t>State/Zip</t>
    <phoneticPr fontId="4" type="noConversion"/>
  </si>
  <si>
    <t>Freeze</t>
    <phoneticPr fontId="4" type="noConversion"/>
  </si>
  <si>
    <t>Tel Number</t>
    <phoneticPr fontId="4" type="noConversion"/>
  </si>
  <si>
    <t>Fax Number</t>
    <phoneticPr fontId="4" type="noConversion"/>
  </si>
  <si>
    <t>Email Address</t>
    <phoneticPr fontId="4" type="noConversion"/>
  </si>
  <si>
    <t>Binding Mode</t>
    <phoneticPr fontId="12"/>
  </si>
  <si>
    <t>Reversible</t>
    <phoneticPr fontId="12"/>
  </si>
  <si>
    <t>Irreversible</t>
    <phoneticPr fontId="12"/>
  </si>
  <si>
    <t>ActiveSheet.GroupBoxes.Visible = False</t>
    <phoneticPr fontId="4" type="noConversion"/>
  </si>
  <si>
    <t>Solution</t>
    <phoneticPr fontId="12"/>
  </si>
  <si>
    <t>Unknown</t>
    <phoneticPr fontId="12"/>
  </si>
  <si>
    <t>No.</t>
    <phoneticPr fontId="12"/>
  </si>
  <si>
    <t>Compound Name</t>
    <phoneticPr fontId="12"/>
  </si>
  <si>
    <t>Purity
(%)</t>
    <phoneticPr fontId="12"/>
  </si>
  <si>
    <t>Binding</t>
    <phoneticPr fontId="12"/>
  </si>
  <si>
    <t>Test Concentration</t>
    <phoneticPr fontId="12"/>
  </si>
  <si>
    <t>Mode</t>
    <phoneticPr fontId="12"/>
  </si>
  <si>
    <t>Test Conc.</t>
    <phoneticPr fontId="12"/>
  </si>
  <si>
    <r>
      <t xml:space="preserve">             Around IC</t>
    </r>
    <r>
      <rPr>
        <b/>
        <vertAlign val="subscript"/>
        <sz val="10"/>
        <rFont val="Tahoma"/>
        <family val="2"/>
      </rPr>
      <t>80</t>
    </r>
    <r>
      <rPr>
        <b/>
        <sz val="10"/>
        <rFont val="Tahoma"/>
        <family val="2"/>
      </rPr>
      <t>-IC</t>
    </r>
    <r>
      <rPr>
        <b/>
        <vertAlign val="subscript"/>
        <sz val="10"/>
        <rFont val="Tahoma"/>
        <family val="2"/>
      </rPr>
      <t xml:space="preserve">90    </t>
    </r>
    <phoneticPr fontId="12"/>
  </si>
  <si>
    <t>Others</t>
    <phoneticPr fontId="12"/>
  </si>
  <si>
    <r>
      <t xml:space="preserve">             Around IC</t>
    </r>
    <r>
      <rPr>
        <b/>
        <vertAlign val="subscript"/>
        <sz val="10"/>
        <rFont val="Tahoma"/>
        <family val="2"/>
      </rPr>
      <t>80</t>
    </r>
    <r>
      <rPr>
        <b/>
        <sz val="10"/>
        <rFont val="Tahoma"/>
        <family val="2"/>
      </rPr>
      <t>-IC</t>
    </r>
    <r>
      <rPr>
        <b/>
        <vertAlign val="subscript"/>
        <sz val="10"/>
        <rFont val="Tahoma"/>
        <family val="2"/>
      </rPr>
      <t>90</t>
    </r>
    <phoneticPr fontId="12"/>
  </si>
  <si>
    <t>AKT2</t>
    <phoneticPr fontId="12"/>
  </si>
  <si>
    <t>FGFR2 [L617V]</t>
    <phoneticPr fontId="12"/>
  </si>
  <si>
    <t>FGFR2 [N549H]</t>
    <phoneticPr fontId="12"/>
  </si>
  <si>
    <t>SIK1</t>
    <phoneticPr fontId="12"/>
  </si>
  <si>
    <t>FGFR2 [N549K]</t>
    <phoneticPr fontId="12"/>
  </si>
  <si>
    <t>CDK9/Cyc K</t>
    <phoneticPr fontId="12"/>
  </si>
  <si>
    <t>FGFR2 [V564F]</t>
    <phoneticPr fontId="12"/>
  </si>
  <si>
    <t>PHKG1</t>
    <phoneticPr fontId="12"/>
  </si>
  <si>
    <t>SIK3 (QSK)</t>
    <phoneticPr fontId="12"/>
  </si>
  <si>
    <t>CLK1</t>
    <phoneticPr fontId="12"/>
  </si>
  <si>
    <t>FLT3</t>
    <phoneticPr fontId="12"/>
  </si>
  <si>
    <t>PLK4</t>
    <phoneticPr fontId="12"/>
  </si>
  <si>
    <t>SRC</t>
    <phoneticPr fontId="12"/>
  </si>
  <si>
    <t>DDR1</t>
    <phoneticPr fontId="12"/>
  </si>
  <si>
    <t>GAK</t>
    <phoneticPr fontId="12"/>
  </si>
  <si>
    <t>STK33</t>
    <phoneticPr fontId="12"/>
  </si>
  <si>
    <t>DDR2</t>
    <phoneticPr fontId="12"/>
  </si>
  <si>
    <t>IRAK4</t>
    <phoneticPr fontId="12"/>
  </si>
  <si>
    <t>TBK1</t>
    <phoneticPr fontId="12"/>
  </si>
  <si>
    <t>DYRK1B</t>
    <phoneticPr fontId="12"/>
  </si>
  <si>
    <t>ITK</t>
    <phoneticPr fontId="12"/>
  </si>
  <si>
    <t>PRKX</t>
    <phoneticPr fontId="12"/>
  </si>
  <si>
    <t>TEC</t>
    <phoneticPr fontId="12"/>
  </si>
  <si>
    <t>FGFR2</t>
    <phoneticPr fontId="12"/>
  </si>
  <si>
    <t>JNK2 (MAPK9)</t>
    <phoneticPr fontId="12"/>
  </si>
  <si>
    <t>RIPK2</t>
    <phoneticPr fontId="12"/>
  </si>
  <si>
    <t>WEE1</t>
    <phoneticPr fontId="12"/>
  </si>
  <si>
    <t>FGFR2 [K659M]</t>
    <phoneticPr fontId="12"/>
  </si>
  <si>
    <t>MAP4K2</t>
    <phoneticPr fontId="12"/>
  </si>
  <si>
    <t>Additional Information</t>
    <phoneticPr fontId="4" type="noConversion"/>
  </si>
  <si>
    <t xml:space="preserve">Important Notice </t>
    <phoneticPr fontId="4" type="noConversion"/>
  </si>
  <si>
    <t>Turnaround</t>
    <phoneticPr fontId="4" type="noConversion"/>
  </si>
  <si>
    <t>Intellectual Property and Deliverables</t>
    <phoneticPr fontId="4" type="noConversion"/>
  </si>
  <si>
    <t>Residuals</t>
    <phoneticPr fontId="4" type="noConversion"/>
  </si>
  <si>
    <t xml:space="preserve">Residuals will be disposed after 12 weeks from completion of the study. 
Should you have any questions or concerns, please feel free to contact us. </t>
    <phoneticPr fontId="12"/>
  </si>
  <si>
    <t>Kinase</t>
    <phoneticPr fontId="4" type="noConversion"/>
  </si>
  <si>
    <t>Flag</t>
    <phoneticPr fontId="4" type="noConversion"/>
  </si>
  <si>
    <r>
      <rPr>
        <b/>
        <sz val="11"/>
        <rFont val="Times New Roman"/>
        <family val="1"/>
      </rPr>
      <t>μ</t>
    </r>
    <r>
      <rPr>
        <b/>
        <sz val="11"/>
        <rFont val="Tahoma"/>
        <family val="2"/>
      </rPr>
      <t>M</t>
    </r>
    <phoneticPr fontId="12"/>
  </si>
  <si>
    <t>BTK [C481S]</t>
    <phoneticPr fontId="3"/>
  </si>
  <si>
    <t>JAK3</t>
    <phoneticPr fontId="3"/>
  </si>
  <si>
    <t>TYH2_JH2 Domain</t>
    <phoneticPr fontId="3"/>
  </si>
  <si>
    <t>CDK6/Cyc D3</t>
    <phoneticPr fontId="12"/>
  </si>
  <si>
    <t>MAPK14 (p38α)</t>
    <phoneticPr fontId="12"/>
  </si>
  <si>
    <t>MYLK2 (skMLCK)</t>
    <phoneticPr fontId="12"/>
  </si>
  <si>
    <t>NuaK1 (ARK5)</t>
    <phoneticPr fontId="12"/>
  </si>
  <si>
    <t>PKMYT1 (MYT1)</t>
    <phoneticPr fontId="3"/>
  </si>
  <si>
    <t>PRKAA2 (AMPKα2)</t>
    <phoneticPr fontId="12"/>
  </si>
  <si>
    <t>PKACα (PRKACA)</t>
    <phoneticPr fontId="12"/>
  </si>
  <si>
    <t>RSK2 (RPS6KA3)</t>
    <phoneticPr fontId="12"/>
  </si>
  <si>
    <t>RPS6KA4 (MSK2)</t>
    <phoneticPr fontId="12"/>
  </si>
  <si>
    <t>SIK2 (QIK, SNF1LK2)</t>
    <phoneticPr fontId="12"/>
  </si>
  <si>
    <r>
      <t>NanoBRET™</t>
    </r>
    <r>
      <rPr>
        <sz val="18"/>
        <rFont val="Tahoma"/>
        <family val="2"/>
      </rPr>
      <t xml:space="preserve"> Target Engagement Intracellular Kinase Cell-Based Assay Services</t>
    </r>
    <phoneticPr fontId="4" type="noConversion"/>
  </si>
  <si>
    <t>Turnaround time is 2 weeks after receiving your compound(s). Please contuct us as for the turnaround time of assays for custom targets.</t>
    <phoneticPr fontId="12"/>
  </si>
  <si>
    <t xml:space="preserve">All work products resulting from this services shall be the sole and exclusive property of the client. </t>
    <phoneticPr fontId="12"/>
  </si>
  <si>
    <t xml:space="preserve">Turnaround time is 3 weeks after determinig test concentration(s) of your compound(s). </t>
    <phoneticPr fontId="12"/>
  </si>
  <si>
    <t>CSNK1A1L</t>
    <phoneticPr fontId="3"/>
  </si>
  <si>
    <t>CLK2</t>
    <phoneticPr fontId="3"/>
  </si>
  <si>
    <t>CDKL2</t>
    <phoneticPr fontId="3"/>
  </si>
  <si>
    <t>CDK19/Cyc C</t>
    <phoneticPr fontId="3"/>
  </si>
  <si>
    <t>CDK9/Cyc K</t>
    <phoneticPr fontId="3"/>
  </si>
  <si>
    <t>CDK7/Cyc H</t>
    <phoneticPr fontId="3"/>
  </si>
  <si>
    <t>FGFR2 [L617F]</t>
    <phoneticPr fontId="3"/>
  </si>
  <si>
    <t>Target Kinase Information</t>
    <phoneticPr fontId="4" type="noConversion"/>
  </si>
  <si>
    <t>Please fill in your target(s) referring to the list below.</t>
    <phoneticPr fontId="3"/>
  </si>
  <si>
    <t>No.</t>
    <phoneticPr fontId="3"/>
  </si>
  <si>
    <t>Kinase name</t>
    <phoneticPr fontId="3"/>
  </si>
  <si>
    <t>ALK</t>
  </si>
  <si>
    <t>CDK7/Cyc H</t>
  </si>
  <si>
    <t>FGFR2 [L617F]</t>
  </si>
  <si>
    <t>FGFR2 [M537I]</t>
  </si>
  <si>
    <t>JAK1</t>
  </si>
  <si>
    <r>
      <t xml:space="preserve">Residence Time Measurement (n=2) 
</t>
    </r>
    <r>
      <rPr>
        <sz val="12"/>
        <color rgb="FFFF0000"/>
        <rFont val="Tahoma"/>
        <family val="2"/>
      </rPr>
      <t xml:space="preserve">Residence time(s) of your compound(s) are measured at the concentration(s) you want after determining IC50 concentration(s). </t>
    </r>
    <phoneticPr fontId="4" type="noConversion"/>
  </si>
  <si>
    <t>TNK2 (ACK)</t>
    <phoneticPr fontId="3"/>
  </si>
  <si>
    <t>TYK2</t>
    <phoneticPr fontId="3"/>
  </si>
  <si>
    <t>TTK</t>
    <phoneticPr fontId="3"/>
  </si>
  <si>
    <t>TRKB (NTRK2)</t>
    <phoneticPr fontId="3"/>
  </si>
  <si>
    <t>TRKA (NTRK1) [G667C]</t>
    <phoneticPr fontId="3"/>
  </si>
  <si>
    <t>TNNI3K (HH498)</t>
    <phoneticPr fontId="3"/>
  </si>
  <si>
    <t>TNK1</t>
    <phoneticPr fontId="3"/>
  </si>
  <si>
    <t>TLK1</t>
    <phoneticPr fontId="3"/>
  </si>
  <si>
    <t>TESK1</t>
    <phoneticPr fontId="3"/>
  </si>
  <si>
    <t>TEK (TIE2)</t>
    <phoneticPr fontId="3"/>
  </si>
  <si>
    <t>TEC</t>
    <phoneticPr fontId="3"/>
  </si>
  <si>
    <t>STK38L (NDR2)</t>
    <phoneticPr fontId="3"/>
  </si>
  <si>
    <t>STK38 (NDR1)</t>
    <phoneticPr fontId="3"/>
  </si>
  <si>
    <t>STK36</t>
    <phoneticPr fontId="3"/>
  </si>
  <si>
    <t>STK35</t>
    <phoneticPr fontId="3"/>
  </si>
  <si>
    <t>STK32B</t>
    <phoneticPr fontId="3"/>
  </si>
  <si>
    <t>STK11 (LKB1)</t>
    <phoneticPr fontId="3"/>
  </si>
  <si>
    <t>STK4 (MST1)</t>
    <phoneticPr fontId="3"/>
  </si>
  <si>
    <t>STK3 (MST2)</t>
    <phoneticPr fontId="3"/>
  </si>
  <si>
    <t>SNRK</t>
    <phoneticPr fontId="3"/>
  </si>
  <si>
    <t>SLK</t>
    <phoneticPr fontId="3"/>
  </si>
  <si>
    <t>SIK1 (SIK)</t>
    <phoneticPr fontId="3"/>
  </si>
  <si>
    <t>RSK3 (RPS6KA2)</t>
    <phoneticPr fontId="3"/>
  </si>
  <si>
    <t>RSK1 (RPS6KA1)</t>
    <phoneticPr fontId="3"/>
  </si>
  <si>
    <t>RPS6KA4 (MSK2)</t>
    <phoneticPr fontId="3"/>
  </si>
  <si>
    <t>RON</t>
    <phoneticPr fontId="3"/>
  </si>
  <si>
    <t>RIPK2</t>
    <phoneticPr fontId="3"/>
  </si>
  <si>
    <t>RIPK1</t>
    <phoneticPr fontId="3"/>
  </si>
  <si>
    <t>RET [V804M]</t>
    <phoneticPr fontId="3"/>
  </si>
  <si>
    <t>RET [M918T]</t>
    <phoneticPr fontId="3"/>
  </si>
  <si>
    <t>PRKX</t>
    <phoneticPr fontId="3"/>
  </si>
  <si>
    <t>PRKG2 (CGK2)</t>
    <phoneticPr fontId="3"/>
  </si>
  <si>
    <t>PRKAA2 (AMPKα2)</t>
    <phoneticPr fontId="3"/>
  </si>
  <si>
    <t>PLK4</t>
    <phoneticPr fontId="3"/>
  </si>
  <si>
    <t>PLK3</t>
    <phoneticPr fontId="3"/>
  </si>
  <si>
    <t>PKCη (PRKCH)</t>
    <phoneticPr fontId="3"/>
  </si>
  <si>
    <t>PKCε (PRKCE)</t>
    <phoneticPr fontId="3"/>
  </si>
  <si>
    <t>PKCδ (PRKCD)</t>
    <phoneticPr fontId="3"/>
  </si>
  <si>
    <t>PKCβ1 (PRKCB1)</t>
    <phoneticPr fontId="3"/>
  </si>
  <si>
    <t>PKCα (PRKCA)</t>
    <phoneticPr fontId="3"/>
  </si>
  <si>
    <t>PIKFYVE (PIP5K3)</t>
    <phoneticPr fontId="3"/>
  </si>
  <si>
    <t>PIK3CD/PIK3R1</t>
    <phoneticPr fontId="3"/>
  </si>
  <si>
    <t>PKCθ (PRKCQ)</t>
    <phoneticPr fontId="3"/>
  </si>
  <si>
    <t>PKACβ (PRKACB)</t>
    <phoneticPr fontId="3"/>
  </si>
  <si>
    <t>PKCγ (PRKCG)</t>
    <phoneticPr fontId="3"/>
  </si>
  <si>
    <t>PIK3CA/PIK3R1</t>
    <phoneticPr fontId="3"/>
  </si>
  <si>
    <t>PIK3CB/PIK3R1</t>
    <phoneticPr fontId="3"/>
  </si>
  <si>
    <t>MAP3K4</t>
    <phoneticPr fontId="3"/>
  </si>
  <si>
    <t>MET</t>
    <phoneticPr fontId="3"/>
  </si>
  <si>
    <t>MET [F1200I]</t>
    <phoneticPr fontId="3"/>
  </si>
  <si>
    <t>MET [T992I]</t>
    <phoneticPr fontId="3"/>
  </si>
  <si>
    <t>NEK11</t>
    <phoneticPr fontId="3"/>
  </si>
  <si>
    <t>FGFR3 [V555M]</t>
    <phoneticPr fontId="3"/>
  </si>
  <si>
    <t>FLT3</t>
    <phoneticPr fontId="3"/>
  </si>
  <si>
    <t>FLT3 [D835H]</t>
    <phoneticPr fontId="3"/>
  </si>
  <si>
    <t>FLT3 [D835V]</t>
    <phoneticPr fontId="3"/>
  </si>
  <si>
    <t>FLT3 [D835Y]</t>
    <phoneticPr fontId="3"/>
  </si>
  <si>
    <t>FLT3 [R834Q]</t>
    <phoneticPr fontId="3"/>
  </si>
  <si>
    <t>FYN</t>
    <phoneticPr fontId="3"/>
  </si>
  <si>
    <t>GAK</t>
    <phoneticPr fontId="3"/>
  </si>
  <si>
    <t>HIPK2</t>
    <phoneticPr fontId="3"/>
  </si>
  <si>
    <t>HIPK3</t>
    <phoneticPr fontId="3"/>
  </si>
  <si>
    <t>HIPK4</t>
    <phoneticPr fontId="3"/>
  </si>
  <si>
    <t>IRAK1</t>
    <phoneticPr fontId="3"/>
  </si>
  <si>
    <t>IRAK3</t>
    <phoneticPr fontId="3"/>
  </si>
  <si>
    <t>IRAK4</t>
    <phoneticPr fontId="3"/>
  </si>
  <si>
    <t>JAK2_JH1 Domain</t>
    <phoneticPr fontId="3"/>
  </si>
  <si>
    <t>JNK1 (MAPK8)</t>
    <phoneticPr fontId="3"/>
  </si>
  <si>
    <t>JNK3</t>
    <phoneticPr fontId="3"/>
  </si>
  <si>
    <t>KIT</t>
    <phoneticPr fontId="3"/>
  </si>
  <si>
    <t>CSNK2A1 (CK2α1)</t>
    <phoneticPr fontId="3"/>
  </si>
  <si>
    <t>CSNK2A2 (CK2α2)</t>
    <phoneticPr fontId="3"/>
  </si>
  <si>
    <t>CAMK1 (CaMK1α)</t>
    <phoneticPr fontId="3"/>
  </si>
  <si>
    <t>CAMK1D (CaMK1δ)</t>
    <phoneticPr fontId="3"/>
  </si>
  <si>
    <t>CAMK2A (CaMK2α)</t>
    <phoneticPr fontId="3"/>
  </si>
  <si>
    <t>CAMK2D (CaMK2δ)</t>
    <phoneticPr fontId="3"/>
  </si>
  <si>
    <t>CAMK2G (CaMK2γ)</t>
    <phoneticPr fontId="3"/>
  </si>
  <si>
    <t>SGK1 (SGK)</t>
    <phoneticPr fontId="3"/>
  </si>
  <si>
    <t>STK17B (DRAK2)</t>
    <phoneticPr fontId="3"/>
  </si>
  <si>
    <t>CSNK2A1 (CK2α1)</t>
  </si>
  <si>
    <t>CSNK2A2 (CK2α2)</t>
  </si>
  <si>
    <t>CAMK1 (CaMK1α)</t>
  </si>
  <si>
    <t>CAMK1D (CaMK1δ)</t>
  </si>
  <si>
    <t>CAMK2A (CaMK2α)</t>
  </si>
  <si>
    <t>CAMK2D (CaMK2δ)</t>
  </si>
  <si>
    <t>CAMK2G (CaMK2γ)</t>
  </si>
  <si>
    <t>PKCα (PRKCA)</t>
  </si>
  <si>
    <t>PKCβ1 (PRKCB1)</t>
  </si>
  <si>
    <t>PKCγ (PRKCG)</t>
  </si>
  <si>
    <t>PKCδ (PRKCD)</t>
  </si>
  <si>
    <t>PKCε (PRKCE)</t>
  </si>
  <si>
    <t>PKCη (PRKCH)</t>
  </si>
  <si>
    <t>PKCθ (PRKCQ)</t>
  </si>
  <si>
    <t>SGK1 (SGK)</t>
  </si>
  <si>
    <t>SIK1 (SIK)</t>
  </si>
  <si>
    <t>STK17B (DRAK2)</t>
  </si>
  <si>
    <t>TNK2 (ACK)</t>
  </si>
  <si>
    <r>
      <t>NanoBRET™</t>
    </r>
    <r>
      <rPr>
        <sz val="18"/>
        <rFont val="Tahoma"/>
        <family val="2"/>
      </rPr>
      <t xml:space="preserve"> Intracellular Kinome-Wide Profiling Cell-Based Assay Services</t>
    </r>
    <phoneticPr fontId="4" type="noConversion"/>
  </si>
  <si>
    <t xml:space="preserve">Please read the "Important Notice" stated below thoroughly before proceeding. </t>
    <phoneticPr fontId="4" type="noConversion"/>
  </si>
  <si>
    <t>Freeze</t>
    <phoneticPr fontId="4" type="noConversion"/>
  </si>
  <si>
    <t>Assay Information</t>
    <phoneticPr fontId="4" type="noConversion"/>
  </si>
  <si>
    <r>
      <t xml:space="preserve">Target Occupancy of 192 Kinases </t>
    </r>
    <r>
      <rPr>
        <sz val="11"/>
        <rFont val="Tahoma"/>
        <family val="2"/>
      </rPr>
      <t>at one (1) fixed concentration</t>
    </r>
    <r>
      <rPr>
        <sz val="16"/>
        <rFont val="Tahoma"/>
        <family val="2"/>
      </rPr>
      <t xml:space="preserve">
</t>
    </r>
    <r>
      <rPr>
        <sz val="11"/>
        <color rgb="FFFF0000"/>
        <rFont val="Tahoma"/>
        <family val="2"/>
      </rPr>
      <t>(For a multiple concentration request of one compound, please fill in each request conc. per line under the same compound name .)</t>
    </r>
    <phoneticPr fontId="4" type="noConversion"/>
  </si>
  <si>
    <t>n=2</t>
    <phoneticPr fontId="4" type="noConversion"/>
  </si>
  <si>
    <t>Compound State</t>
    <phoneticPr fontId="12"/>
  </si>
  <si>
    <t>1: Solution, 
2: Solid</t>
    <phoneticPr fontId="12"/>
  </si>
  <si>
    <t>Storage Temperature*</t>
    <phoneticPr fontId="12"/>
  </si>
  <si>
    <t>Please fill in the Test Concentration</t>
    <phoneticPr fontId="12"/>
  </si>
  <si>
    <t>Conc. (µM)</t>
    <phoneticPr fontId="12"/>
  </si>
  <si>
    <t>Freeze</t>
  </si>
  <si>
    <t>* A compound solution dissolved in DMSO prior to experiment is stored frozen. Any other storing condition should be instructed to us before shipping or informed in the Additional Information section on this Form.</t>
    <phoneticPr fontId="12"/>
  </si>
  <si>
    <t>Target List</t>
    <phoneticPr fontId="4" type="noConversion"/>
  </si>
  <si>
    <r>
      <t>NanoBRET</t>
    </r>
    <r>
      <rPr>
        <b/>
        <sz val="12"/>
        <rFont val="Calibri"/>
        <family val="2"/>
      </rPr>
      <t>™</t>
    </r>
    <r>
      <rPr>
        <b/>
        <sz val="12"/>
        <rFont val="Tahoma"/>
        <family val="2"/>
      </rPr>
      <t xml:space="preserve"> Intracellular Kinome-Wide Profiling </t>
    </r>
    <phoneticPr fontId="12"/>
  </si>
  <si>
    <r>
      <t xml:space="preserve">E, H, K </t>
    </r>
    <r>
      <rPr>
        <sz val="9"/>
        <rFont val="ＭＳ Ｐゴシック"/>
        <family val="3"/>
        <charset val="128"/>
      </rPr>
      <t>列の一番上の条件書式を絶対参照する。</t>
    </r>
    <rPh sb="8" eb="9">
      <t>ﾚﾂ</t>
    </rPh>
    <rPh sb="10" eb="12">
      <t>ｲﾁﾊﾞﾝ</t>
    </rPh>
    <rPh sb="12" eb="13">
      <t>ｳｴ</t>
    </rPh>
    <rPh sb="14" eb="16">
      <t>ｼﾞｮｳｹﾝ</t>
    </rPh>
    <rPh sb="16" eb="18">
      <t>ｼｮｼｷ</t>
    </rPh>
    <rPh sb="19" eb="21">
      <t>ｾﾞｯﾀｲ</t>
    </rPh>
    <rPh sb="21" eb="23">
      <t>ｻﾝｼｮｳ</t>
    </rPh>
    <phoneticPr fontId="4" type="noConversion"/>
  </si>
  <si>
    <t>ACK (TNK2)</t>
  </si>
  <si>
    <t>DLK (MAP3K12)</t>
  </si>
  <si>
    <r>
      <rPr>
        <sz val="9"/>
        <rFont val="ＭＳ Ｐゴシック"/>
        <family val="3"/>
        <charset val="128"/>
      </rPr>
      <t>（例：</t>
    </r>
    <r>
      <rPr>
        <sz val="9"/>
        <rFont val="Tahoma"/>
        <family val="2"/>
      </rPr>
      <t xml:space="preserve">$Q164 </t>
    </r>
    <r>
      <rPr>
        <sz val="9"/>
        <rFont val="ＭＳ Ｐゴシック"/>
        <family val="3"/>
        <charset val="128"/>
      </rPr>
      <t>を以下の列にトラッグ＆コピー）</t>
    </r>
    <rPh sb="10" eb="12">
      <t>ｲｶ</t>
    </rPh>
    <rPh sb="13" eb="14">
      <t>ﾚﾂ</t>
    </rPh>
    <phoneticPr fontId="4" type="noConversion"/>
  </si>
  <si>
    <t>DRAK2 (STK17B)</t>
  </si>
  <si>
    <t>その後、値コピーでセルライン名と差し替える。</t>
    <rPh sb="2" eb="3">
      <t>ｱﾄ</t>
    </rPh>
    <rPh sb="4" eb="5">
      <t>ｱﾀｲ</t>
    </rPh>
    <rPh sb="14" eb="15">
      <t>ﾒｲ</t>
    </rPh>
    <rPh sb="16" eb="17">
      <t>ｻ</t>
    </rPh>
    <rPh sb="18" eb="19">
      <t>ｶ</t>
    </rPh>
    <phoneticPr fontId="4" type="noConversion"/>
  </si>
  <si>
    <t>AMPKα1 (PRKAA1)</t>
  </si>
  <si>
    <t>チェックボックス触るのは最後！！</t>
    <rPh sb="8" eb="9">
      <t>ｻﾜ</t>
    </rPh>
    <rPh sb="12" eb="14">
      <t>ｻｲｺﾞ</t>
    </rPh>
    <phoneticPr fontId="4" type="noConversion"/>
  </si>
  <si>
    <t>AMPKα2 (PRKAA2)</t>
  </si>
  <si>
    <t>ARG (ABL2)</t>
  </si>
  <si>
    <t>QIK (SIK2)</t>
  </si>
  <si>
    <t>BRAF[V600E]</t>
  </si>
  <si>
    <t>RSK1</t>
  </si>
  <si>
    <t>RSK2</t>
  </si>
  <si>
    <t>CaMK1α (CAMK1)</t>
  </si>
  <si>
    <t>MLK1 (MAP3K9)</t>
  </si>
  <si>
    <t>RSK3</t>
  </si>
  <si>
    <t>CaMK2α (CAMK2A)</t>
  </si>
  <si>
    <t>MLK2 (MAP3K10)</t>
  </si>
  <si>
    <t>RSK4</t>
  </si>
  <si>
    <t>CaMK2δ (CAMK2D)</t>
  </si>
  <si>
    <t>MLK3 (MAP3K11)</t>
  </si>
  <si>
    <t>MLK4 (MAP3K21)</t>
  </si>
  <si>
    <t>SGK (SGK1)</t>
  </si>
  <si>
    <t>CDK2/CycE1</t>
  </si>
  <si>
    <t>FYN [isoform a] (FYN)</t>
  </si>
  <si>
    <t>MNK2 (MKNK2)</t>
  </si>
  <si>
    <t>SIK (SIK1)</t>
  </si>
  <si>
    <t>CDK3/CycE1</t>
  </si>
  <si>
    <t>MPSK1 (STK16)</t>
  </si>
  <si>
    <t>CDK4/CycD3</t>
  </si>
  <si>
    <t>HH498 (TNNI3K)</t>
  </si>
  <si>
    <t>MSK2 (RPS6KA4)</t>
  </si>
  <si>
    <t>skMLCK (MYLK2)</t>
  </si>
  <si>
    <t>CDK5/p25 (CDK5R1)</t>
  </si>
  <si>
    <t>MST1 (STK4)</t>
  </si>
  <si>
    <t>CDK6/CycD1</t>
  </si>
  <si>
    <t>MST2 (STK3)</t>
  </si>
  <si>
    <t>SRM (SRMS)</t>
  </si>
  <si>
    <t>CDK9/CycK</t>
  </si>
  <si>
    <t>HPK1 (MAP4K1)</t>
  </si>
  <si>
    <t>CDK10/CycL2</t>
  </si>
  <si>
    <t>CDK14/CycY</t>
  </si>
  <si>
    <t>MYT1 (PKMYT1)</t>
  </si>
  <si>
    <t>CDK15/CycY</t>
  </si>
  <si>
    <t>IKKε (IKBKE)</t>
  </si>
  <si>
    <t>NDR1 (STK38)</t>
  </si>
  <si>
    <t>CDK17/CycY</t>
  </si>
  <si>
    <t>NDR2 (STK38L)</t>
  </si>
  <si>
    <t>CDK18/CycY</t>
  </si>
  <si>
    <t>CDK20/CycH</t>
  </si>
  <si>
    <t>TIE2 (TEK)</t>
  </si>
  <si>
    <t>JAK2[V617F]</t>
  </si>
  <si>
    <t>JNK1</t>
  </si>
  <si>
    <t>CHK2 (CHEK2)</t>
  </si>
  <si>
    <t>JNK2</t>
  </si>
  <si>
    <t>CK1γ2 (CSNK1G2)</t>
  </si>
  <si>
    <t>CK1δ (CSNK1D)</t>
  </si>
  <si>
    <t>CK2α1 (CSNK2A1)</t>
  </si>
  <si>
    <t>NUAK1</t>
  </si>
  <si>
    <t>CK2α2 (CSNK2A2)</t>
  </si>
  <si>
    <t>p38α (MAPK14)</t>
  </si>
  <si>
    <t>p38β (MAPK11)</t>
  </si>
  <si>
    <t>LKB1 (STK11)</t>
  </si>
  <si>
    <t>LOK (STK10)</t>
  </si>
  <si>
    <t>ZAK (MLTK)</t>
  </si>
  <si>
    <t xml:space="preserve">1,000 X highest test conc. dissolved in 100% DMSO </t>
    <phoneticPr fontId="12"/>
  </si>
  <si>
    <t xml:space="preserve">Shipped in enough dry ice with a specified derivery date </t>
    <phoneticPr fontId="4" type="noConversion"/>
  </si>
  <si>
    <t>Important Notice</t>
    <phoneticPr fontId="4" type="noConversion"/>
  </si>
  <si>
    <t>Turnaround</t>
    <phoneticPr fontId="4" type="noConversion"/>
  </si>
  <si>
    <t>Turnaround time is approx. 4 weeks after receiving your compound(s).</t>
    <phoneticPr fontId="12"/>
  </si>
  <si>
    <t>ULK2</t>
    <phoneticPr fontId="3"/>
  </si>
  <si>
    <t>ULK1</t>
    <phoneticPr fontId="3"/>
  </si>
  <si>
    <t>TEK (TIE2) [R849W]</t>
    <phoneticPr fontId="3"/>
  </si>
  <si>
    <t>TEK (TIE2) [P883A]</t>
    <phoneticPr fontId="3"/>
  </si>
  <si>
    <t>STK26 (MST4)</t>
    <phoneticPr fontId="3"/>
  </si>
  <si>
    <t>STK16</t>
    <phoneticPr fontId="3"/>
  </si>
  <si>
    <t>SIK3 (QSK)</t>
    <phoneticPr fontId="3"/>
  </si>
  <si>
    <t>SGK2</t>
    <phoneticPr fontId="3"/>
  </si>
  <si>
    <t>RSK2 (RPS6KA3) [I416V]</t>
    <phoneticPr fontId="3"/>
  </si>
  <si>
    <t>RSK2 (RPS6KA3)</t>
    <phoneticPr fontId="3"/>
  </si>
  <si>
    <t>RIOK2</t>
    <phoneticPr fontId="3"/>
  </si>
  <si>
    <t>RET</t>
    <phoneticPr fontId="3"/>
  </si>
  <si>
    <t>PYK2 (PTK2B)</t>
    <phoneticPr fontId="3"/>
  </si>
  <si>
    <t>PRKAA1 (AMPKα1)</t>
    <phoneticPr fontId="3"/>
  </si>
  <si>
    <t>PNCK (CaMK1β)</t>
    <phoneticPr fontId="3"/>
  </si>
  <si>
    <t>PLK2</t>
    <phoneticPr fontId="3"/>
  </si>
  <si>
    <t>PAK7 (PAK5)</t>
    <phoneticPr fontId="3"/>
  </si>
  <si>
    <t>NLK</t>
    <phoneticPr fontId="3"/>
  </si>
  <si>
    <t>NEK9</t>
    <phoneticPr fontId="3"/>
  </si>
  <si>
    <t>NEK6</t>
    <phoneticPr fontId="3"/>
  </si>
  <si>
    <t>NEK5</t>
    <phoneticPr fontId="3"/>
  </si>
  <si>
    <t>NEK3</t>
    <phoneticPr fontId="3"/>
  </si>
  <si>
    <t>MET [Y1230D]</t>
    <phoneticPr fontId="3"/>
  </si>
  <si>
    <t>MET [Y1230C]</t>
    <phoneticPr fontId="3"/>
  </si>
  <si>
    <t>MET [Y1230A]</t>
    <phoneticPr fontId="3"/>
  </si>
  <si>
    <t>MET [T1173I]</t>
    <phoneticPr fontId="3"/>
  </si>
  <si>
    <t>MER (MERTK)</t>
    <phoneticPr fontId="3"/>
  </si>
  <si>
    <t>MAP4K3</t>
    <phoneticPr fontId="3"/>
  </si>
  <si>
    <t>MAP4K2</t>
    <phoneticPr fontId="3"/>
  </si>
  <si>
    <t>MAP3K19</t>
    <phoneticPr fontId="3"/>
  </si>
  <si>
    <t>MAP2K5 (MEK5)</t>
    <phoneticPr fontId="3"/>
  </si>
  <si>
    <t>LYN</t>
    <phoneticPr fontId="3"/>
  </si>
  <si>
    <t>LTK</t>
    <phoneticPr fontId="3"/>
  </si>
  <si>
    <t>LRRK2</t>
    <phoneticPr fontId="3"/>
  </si>
  <si>
    <t>LIMK1</t>
    <phoneticPr fontId="3"/>
  </si>
  <si>
    <t>KIT [A829P]</t>
    <phoneticPr fontId="3"/>
  </si>
  <si>
    <t>HCK</t>
    <phoneticPr fontId="3"/>
  </si>
  <si>
    <t>FGFR4</t>
    <phoneticPr fontId="3"/>
  </si>
  <si>
    <t>DCLK1 (DCAMKL1) isoform 2</t>
    <phoneticPr fontId="3"/>
  </si>
  <si>
    <t>DCLK1 (DCAMKL1) isoform 1</t>
    <phoneticPr fontId="3"/>
  </si>
  <si>
    <t>COQ8B</t>
    <phoneticPr fontId="3"/>
  </si>
  <si>
    <t>CDKL5</t>
    <phoneticPr fontId="3"/>
  </si>
  <si>
    <t>CDKL3</t>
    <phoneticPr fontId="3"/>
  </si>
  <si>
    <t>CDKL1</t>
    <phoneticPr fontId="3"/>
  </si>
  <si>
    <t>CDK14/Cyc Y</t>
    <phoneticPr fontId="3"/>
  </si>
  <si>
    <t>CDK13/Cyc K</t>
    <phoneticPr fontId="3"/>
  </si>
  <si>
    <t>CDK12/Cyc K</t>
    <phoneticPr fontId="3"/>
  </si>
  <si>
    <t>CDK11A/Cyc L2</t>
    <phoneticPr fontId="3"/>
  </si>
  <si>
    <t>CDK11A/Cyc K</t>
    <phoneticPr fontId="3"/>
  </si>
  <si>
    <t>CDK7</t>
    <phoneticPr fontId="3"/>
  </si>
  <si>
    <t>CDK5/CDK5R1</t>
    <phoneticPr fontId="3"/>
  </si>
  <si>
    <t>CDK2/Cyc A1</t>
    <phoneticPr fontId="3"/>
  </si>
  <si>
    <t>CDK1 (CDC2)/Cyc E1</t>
    <phoneticPr fontId="3"/>
  </si>
  <si>
    <t>CAMK1G (CaMK1γ)</t>
    <phoneticPr fontId="3"/>
  </si>
  <si>
    <t>BTK [E41K]</t>
    <phoneticPr fontId="3"/>
  </si>
  <si>
    <t>BRAF</t>
    <phoneticPr fontId="3"/>
  </si>
  <si>
    <t>BRAF</t>
    <phoneticPr fontId="3"/>
  </si>
  <si>
    <t>BRAF</t>
  </si>
  <si>
    <t>CDK12/Cyc K</t>
  </si>
  <si>
    <t>CDK13/Cyc K</t>
  </si>
  <si>
    <t>MAP2K5 (MEK5)</t>
  </si>
  <si>
    <t>PNCK (CaMK1β)</t>
  </si>
  <si>
    <t>JAK2 [V617F]</t>
    <phoneticPr fontId="3"/>
  </si>
  <si>
    <t>Storage Temperature*</t>
    <phoneticPr fontId="3"/>
  </si>
  <si>
    <t>CRAF (RAF1)</t>
    <phoneticPr fontId="3"/>
  </si>
  <si>
    <t>MET [D1228H]</t>
    <phoneticPr fontId="3"/>
  </si>
  <si>
    <r>
      <t xml:space="preserve">Target Occupancy of a Panel of Kinases </t>
    </r>
    <r>
      <rPr>
        <sz val="11"/>
        <rFont val="Tahoma"/>
        <family val="2"/>
      </rPr>
      <t>at one (1) fixed concentration</t>
    </r>
    <r>
      <rPr>
        <sz val="16"/>
        <rFont val="Tahoma"/>
        <family val="2"/>
      </rPr>
      <t xml:space="preserve">
</t>
    </r>
    <r>
      <rPr>
        <sz val="11"/>
        <color rgb="FFFF0000"/>
        <rFont val="Tahoma"/>
        <family val="2"/>
      </rPr>
      <t>(For a multiple concentration request of one compound, please fill in each request conc. per line under the same compound name .)</t>
    </r>
    <phoneticPr fontId="4" type="noConversion"/>
  </si>
  <si>
    <r>
      <t>NanoBRET</t>
    </r>
    <r>
      <rPr>
        <b/>
        <sz val="12"/>
        <rFont val="Calibri"/>
        <family val="2"/>
      </rPr>
      <t>™</t>
    </r>
    <r>
      <rPr>
        <b/>
        <sz val="12"/>
        <rFont val="Tahoma"/>
        <family val="2"/>
      </rPr>
      <t xml:space="preserve"> Intracellular CDK Panel Assay </t>
    </r>
    <phoneticPr fontId="12"/>
  </si>
  <si>
    <r>
      <t>NanoBRET™</t>
    </r>
    <r>
      <rPr>
        <sz val="18"/>
        <rFont val="Tahoma"/>
        <family val="2"/>
      </rPr>
      <t xml:space="preserve"> Intracellular CDK Panel Cell-Based Assay Services</t>
    </r>
    <phoneticPr fontId="4" type="noConversion"/>
  </si>
  <si>
    <t>CDK1 (CDC2)/CycB1</t>
    <phoneticPr fontId="3"/>
  </si>
  <si>
    <t>CDK16 (PCTAIRE1)/CycY</t>
    <phoneticPr fontId="3"/>
  </si>
  <si>
    <t>CDK4/CycD3</t>
    <phoneticPr fontId="3"/>
  </si>
  <si>
    <t>Turnaround time is approx. 2 weeks after receiving your compound(s).</t>
    <phoneticPr fontId="12"/>
  </si>
  <si>
    <t>FGFR2 [V564I]</t>
    <phoneticPr fontId="3"/>
  </si>
  <si>
    <t>DAPK2</t>
    <phoneticPr fontId="3"/>
  </si>
  <si>
    <t>DCLK3</t>
    <phoneticPr fontId="3"/>
  </si>
  <si>
    <t>DDR1</t>
    <phoneticPr fontId="3"/>
  </si>
  <si>
    <t>DYRK1A</t>
    <phoneticPr fontId="3"/>
  </si>
  <si>
    <t>DYRK1B</t>
    <phoneticPr fontId="3"/>
  </si>
  <si>
    <t>DYRK2</t>
    <phoneticPr fontId="3"/>
  </si>
  <si>
    <t>EIF2AK4 (GCN2)_Domain2</t>
    <phoneticPr fontId="3"/>
  </si>
  <si>
    <t>EPHA1</t>
    <phoneticPr fontId="3"/>
  </si>
  <si>
    <t>EPHA2</t>
    <phoneticPr fontId="3"/>
  </si>
  <si>
    <t>EPHA4</t>
    <phoneticPr fontId="3"/>
  </si>
  <si>
    <t>EPHA5</t>
    <phoneticPr fontId="3"/>
  </si>
  <si>
    <t>EPHA7</t>
    <phoneticPr fontId="3"/>
  </si>
  <si>
    <t>EPHA8</t>
    <phoneticPr fontId="3"/>
  </si>
  <si>
    <t>EPHB1</t>
    <phoneticPr fontId="3"/>
  </si>
  <si>
    <t>EPHB2</t>
    <phoneticPr fontId="3"/>
  </si>
  <si>
    <t>EPHB3</t>
    <phoneticPr fontId="3"/>
  </si>
  <si>
    <t>EPHB4</t>
    <phoneticPr fontId="3"/>
  </si>
  <si>
    <t>Erk2 (MAPK1)</t>
    <phoneticPr fontId="3"/>
  </si>
  <si>
    <t>ERN1</t>
    <phoneticPr fontId="3"/>
  </si>
  <si>
    <t>ERN2</t>
    <phoneticPr fontId="3"/>
  </si>
  <si>
    <t>FAK (PTK2)</t>
    <phoneticPr fontId="3"/>
  </si>
  <si>
    <t>FER</t>
    <phoneticPr fontId="3"/>
  </si>
  <si>
    <t>FES</t>
    <phoneticPr fontId="3"/>
  </si>
  <si>
    <t>FGFR1</t>
    <phoneticPr fontId="3"/>
  </si>
  <si>
    <t>FGFR2</t>
    <phoneticPr fontId="3"/>
  </si>
  <si>
    <t>FGFR2 [K659M]</t>
    <phoneticPr fontId="3"/>
  </si>
  <si>
    <t>FGFR2 [N549H]</t>
    <phoneticPr fontId="3"/>
  </si>
  <si>
    <t>FGFR2 [V564F]</t>
    <phoneticPr fontId="3"/>
  </si>
  <si>
    <t>DDR2 [N456S]</t>
    <phoneticPr fontId="3"/>
  </si>
  <si>
    <t>PI4KB</t>
    <phoneticPr fontId="3"/>
  </si>
  <si>
    <t>CDK7/CycH</t>
    <phoneticPr fontId="3"/>
  </si>
  <si>
    <t>CDK11A/Cyc L2</t>
    <phoneticPr fontId="3"/>
  </si>
  <si>
    <t>RIPK3</t>
    <phoneticPr fontId="3"/>
  </si>
  <si>
    <t>PLK1</t>
    <phoneticPr fontId="3"/>
  </si>
  <si>
    <t>LIMK2</t>
    <phoneticPr fontId="3"/>
  </si>
  <si>
    <t>PI4KA</t>
    <phoneticPr fontId="3"/>
  </si>
  <si>
    <t>CDK2/Cyc A2</t>
    <phoneticPr fontId="3"/>
  </si>
  <si>
    <t>CDK1 (CDC2)/Cyc A2</t>
    <phoneticPr fontId="3"/>
  </si>
  <si>
    <t>CDK1 (CDC2)/Cyc A2</t>
    <phoneticPr fontId="3"/>
  </si>
  <si>
    <t>CDK2/Cyc A2</t>
    <phoneticPr fontId="3"/>
  </si>
  <si>
    <t xml:space="preserve">To perform your  studies accurately without any unnecessary delay, 
</t>
    <phoneticPr fontId="12"/>
  </si>
  <si>
    <t>1)    We need you to check each box below after you confirm your compounds meet the requirements below:</t>
    <phoneticPr fontId="12"/>
  </si>
  <si>
    <t xml:space="preserve">If you notice any of your powder compounds don’t meet any of the requirements above, please describe the details in the additional information section on this form and consult us in advance. </t>
    <phoneticPr fontId="12"/>
  </si>
  <si>
    <t xml:space="preserve">2)   Please check the boxes below only if you agree to receive these treatments below: </t>
    <phoneticPr fontId="12"/>
  </si>
  <si>
    <r>
      <t xml:space="preserve">Please note that compound submissions of </t>
    </r>
    <r>
      <rPr>
        <u/>
        <sz val="10"/>
        <rFont val="Arial"/>
        <family val="2"/>
      </rPr>
      <t>more than 40 powders require one week of extra processing time.</t>
    </r>
    <phoneticPr fontId="12"/>
  </si>
  <si>
    <t>NB:  Compound(s) which can not be solubilized will be incorporated in your data report with the notation “not tested”.</t>
    <phoneticPr fontId="12"/>
  </si>
  <si>
    <t>Please double check before you ship :</t>
    <phoneticPr fontId="4" type="noConversion"/>
  </si>
  <si>
    <t xml:space="preserve">Carna Biosciences, Inc.
Attention: Yusuke Kawase
BMA3F 1-5-5 Minatojima-Minamimachi 
Chuo, Kobe 650-0047  Japan
TEL: +81 78-302-7091  /  FAX: +81 78-302-7086 </t>
    <phoneticPr fontId="12"/>
  </si>
  <si>
    <r>
      <t>Residuals will be disposed after 12 weeks from completion of the study. 
Should you have any questions or concerns, please feel free to contact us at</t>
    </r>
    <r>
      <rPr>
        <u/>
        <sz val="10"/>
        <rFont val="Tahoma"/>
        <family val="2"/>
      </rPr>
      <t xml:space="preserve"> info@carnabio.com</t>
    </r>
    <phoneticPr fontId="12"/>
  </si>
  <si>
    <t>Please feel free to consult us when the number of your targets is more than 10.</t>
  </si>
  <si>
    <t xml:space="preserve">Minimum required volume for your study: </t>
  </si>
  <si>
    <t>Dispose after completion of study</t>
    <phoneticPr fontId="3"/>
  </si>
  <si>
    <t>Return to the customer (at customer's cost)</t>
    <phoneticPr fontId="3"/>
  </si>
  <si>
    <r>
      <rPr>
        <sz val="10"/>
        <rFont val="Segoe UI Symbol"/>
        <family val="2"/>
      </rPr>
      <t xml:space="preserve"> </t>
    </r>
    <r>
      <rPr>
        <sz val="9"/>
        <color theme="1"/>
        <rFont val="Arial"/>
        <family val="2"/>
        <charset val="128"/>
      </rPr>
      <t>Your powder compound is soluble in 100% DMSO, to make a 1000 X highest test conc. solution.</t>
    </r>
    <phoneticPr fontId="12"/>
  </si>
  <si>
    <r>
      <rPr>
        <sz val="10"/>
        <rFont val="Segoe UI Symbol"/>
        <family val="2"/>
      </rPr>
      <t xml:space="preserve"> </t>
    </r>
    <r>
      <rPr>
        <sz val="9"/>
        <color theme="1"/>
        <rFont val="Arial"/>
        <family val="2"/>
        <charset val="128"/>
      </rPr>
      <t>Each vial containing your powder compound is large enough to accommodate a 10 mM DMSO solution and has adequate capacity for proper vortexing.</t>
    </r>
    <phoneticPr fontId="12"/>
  </si>
  <si>
    <r>
      <rPr>
        <sz val="10"/>
        <rFont val="Segoe UI Symbol"/>
        <family val="2"/>
      </rPr>
      <t xml:space="preserve"> </t>
    </r>
    <r>
      <rPr>
        <sz val="9"/>
        <color theme="1"/>
        <rFont val="Arial"/>
        <family val="2"/>
        <charset val="128"/>
      </rPr>
      <t>Each vial is transparent allowing solubility to be visually assessed by visual inspection.</t>
    </r>
    <phoneticPr fontId="12"/>
  </si>
  <si>
    <r>
      <rPr>
        <sz val="10"/>
        <rFont val="Segoe UI Symbol"/>
        <family val="2"/>
      </rPr>
      <t xml:space="preserve"> </t>
    </r>
    <r>
      <rPr>
        <sz val="9"/>
        <color theme="1"/>
        <rFont val="Arial"/>
        <family val="2"/>
        <charset val="128"/>
      </rPr>
      <t>Your compound weight(s), M.W. and purity as entered on this form are accurate.</t>
    </r>
    <phoneticPr fontId="12"/>
  </si>
  <si>
    <t>50 uL</t>
    <phoneticPr fontId="3"/>
  </si>
  <si>
    <t>YES1 (YES)</t>
    <phoneticPr fontId="12"/>
  </si>
  <si>
    <t>WEE2</t>
    <phoneticPr fontId="12"/>
  </si>
  <si>
    <t>ROCK2</t>
    <phoneticPr fontId="3"/>
  </si>
  <si>
    <t>ROCK1</t>
    <phoneticPr fontId="3"/>
  </si>
  <si>
    <t>PIP4K2C</t>
    <phoneticPr fontId="12"/>
  </si>
  <si>
    <t>MAPK14 (p38α)</t>
    <phoneticPr fontId="3"/>
  </si>
  <si>
    <t>LATS2</t>
    <phoneticPr fontId="12"/>
  </si>
  <si>
    <t>EGFR [L858R]</t>
    <phoneticPr fontId="3"/>
  </si>
  <si>
    <t>EGFR [d746-750]</t>
    <phoneticPr fontId="3"/>
  </si>
  <si>
    <t>EGFR</t>
    <phoneticPr fontId="3"/>
  </si>
  <si>
    <t>CSNK1G2 (CK1γ2)</t>
    <phoneticPr fontId="3"/>
  </si>
  <si>
    <t>CSNK1D (CK1δ)</t>
    <phoneticPr fontId="12"/>
  </si>
  <si>
    <t>CAMKK2 (165-445)</t>
    <phoneticPr fontId="3"/>
  </si>
  <si>
    <t>CAMKK1 (124-411)</t>
    <phoneticPr fontId="3"/>
  </si>
  <si>
    <t>BTK [T474I]</t>
    <phoneticPr fontId="3"/>
  </si>
  <si>
    <r>
      <t xml:space="preserve">Please note that compound submissions of </t>
    </r>
    <r>
      <rPr>
        <u/>
        <sz val="10"/>
        <rFont val="Tahoma"/>
        <family val="2"/>
      </rPr>
      <t>more than 40 powders require one week of extra processing time.</t>
    </r>
    <phoneticPr fontId="12"/>
  </si>
  <si>
    <t>BTK [T474I]</t>
    <phoneticPr fontId="12"/>
  </si>
  <si>
    <t>CAMKK1 (124-411)</t>
    <phoneticPr fontId="12"/>
  </si>
  <si>
    <t>CAMKK2 (165-445)</t>
    <phoneticPr fontId="12"/>
  </si>
  <si>
    <t>EGFR</t>
    <phoneticPr fontId="12"/>
  </si>
  <si>
    <t>EGFR [d746-750]</t>
    <phoneticPr fontId="12"/>
  </si>
  <si>
    <t>EGFR [L858R]</t>
    <phoneticPr fontId="12"/>
  </si>
  <si>
    <t>ROCK1</t>
    <phoneticPr fontId="12"/>
  </si>
  <si>
    <t>ROCK2</t>
    <phoneticPr fontId="12"/>
  </si>
  <si>
    <t>EGFR [T790M, L858R]</t>
  </si>
  <si>
    <t>EGFR [T790M, L858R]</t>
    <phoneticPr fontId="3"/>
  </si>
  <si>
    <t>EGFR [T790M, L858R]</t>
    <phoneticPr fontId="12"/>
  </si>
  <si>
    <t xml:space="preserve"> Each vial is transparent allowing solubility to be visually assessed by visual inspection.</t>
  </si>
  <si>
    <t xml:space="preserve"> Each vial containing your powder compound is large enough to accommodate a 10 mM DMSO solution and has adequate capacity for proper vortexing.</t>
  </si>
  <si>
    <t xml:space="preserve"> Each vial containing your powder compound is large enough to accommodate a 10 mM DMSO solution and has adequate capacity for proper vortexing.</t>
    <phoneticPr fontId="3"/>
  </si>
  <si>
    <t xml:space="preserve"> Each vial is transparent allowing solubility to be visually assessed by visual inspection.</t>
    <phoneticPr fontId="3"/>
  </si>
  <si>
    <t xml:space="preserve"> Your powder compound is soluble in 100% DMSO, to make a 1000 X highest test conc. solution.</t>
  </si>
  <si>
    <t xml:space="preserve"> Your powder compound is soluble in 100% DMSO, to make a 1000 X highest test conc. solution.</t>
    <phoneticPr fontId="3"/>
  </si>
  <si>
    <t xml:space="preserve"> Your compound weight(s), M.W. and purity as entered on this form are accurate.</t>
  </si>
  <si>
    <t xml:space="preserve"> Your compound weight(s), M.W. and purity as entered on this form are accurate.</t>
    <phoneticPr fontId="3"/>
  </si>
  <si>
    <t>BTK [T474I]</t>
  </si>
  <si>
    <t>CAMK1G (CaMK1γ)</t>
  </si>
  <si>
    <t>CAMKK1 (124-411)</t>
  </si>
  <si>
    <t>CAMKK2 (165-445)</t>
  </si>
  <si>
    <t>CDK1 (CDC2)/Cyc A2</t>
  </si>
  <si>
    <t>CDK2/Cyc A2</t>
  </si>
  <si>
    <t>CRAF (RAF1)</t>
  </si>
  <si>
    <t>DCLK1 (DCAMKL1) isoform 1</t>
  </si>
  <si>
    <t>DCLK1 (DCAMKL1) isoform 2</t>
  </si>
  <si>
    <t>EGFR</t>
  </si>
  <si>
    <t>EGFR [d746-750]</t>
  </si>
  <si>
    <t>EGFR [L858R]</t>
  </si>
  <si>
    <t>FGFR2 [V564I]</t>
  </si>
  <si>
    <t>KIT [V559D, T670I]</t>
  </si>
  <si>
    <t>KIT [V559D, V654A]</t>
  </si>
  <si>
    <t>PI4KA</t>
  </si>
  <si>
    <t>PI4KB</t>
  </si>
  <si>
    <t>PLK1</t>
  </si>
  <si>
    <t>RIPK3</t>
  </si>
  <si>
    <t>ROCK1</t>
  </si>
  <si>
    <t>ROCK2</t>
  </si>
  <si>
    <t>Dispose after completion of study</t>
    <phoneticPr fontId="3"/>
  </si>
  <si>
    <t>Return to the customer (at customer's cost)</t>
    <phoneticPr fontId="3"/>
  </si>
  <si>
    <t>Instruction for Shipping Compound as Solution &lt;Important&gt;</t>
    <phoneticPr fontId="4" type="noConversion"/>
  </si>
  <si>
    <t>Instruction for Shipping Compound as Powder &lt;Important&gt;</t>
    <phoneticPr fontId="12"/>
  </si>
  <si>
    <t>Instruction for Shipping Compound as Solution  &lt;Important&gt;</t>
    <phoneticPr fontId="4" type="noConversion"/>
  </si>
  <si>
    <t>Instruction for Shipping Compound as Powder  &lt;Important&gt;</t>
    <phoneticPr fontId="4" type="noConversion"/>
  </si>
  <si>
    <t>Please ship your compound(s) to</t>
    <phoneticPr fontId="4" type="noConversion"/>
  </si>
  <si>
    <t>Instruction for Shipping Compound as Solution   &lt;Important&gt;</t>
    <phoneticPr fontId="4" type="noConversion"/>
  </si>
  <si>
    <t>Instruction for Shipping Compound as Powder   &lt;Important&gt;</t>
    <phoneticPr fontId="4" type="noConversion"/>
  </si>
  <si>
    <t xml:space="preserve"> Your compounds can be sonicated (up to 10 min.), if required.</t>
    <phoneticPr fontId="3"/>
  </si>
  <si>
    <t xml:space="preserve"> Your compounds can be heated (up to at 70°C for 5 min.), if required.</t>
    <phoneticPr fontId="3"/>
  </si>
  <si>
    <t xml:space="preserve"> Your compounds can be sonicated (up to 10 min.), if required.</t>
    <phoneticPr fontId="3"/>
  </si>
  <si>
    <t xml:space="preserve"> Your compounds can be heated (up to at 70°C for 5 min.), if required.</t>
    <phoneticPr fontId="3"/>
  </si>
  <si>
    <t xml:space="preserve"> Your compounds can be sonicated (up to 10 min.), if required.</t>
    <phoneticPr fontId="12"/>
  </si>
  <si>
    <t xml:space="preserve"> Your compounds can be heated (up to at 70°C for 5 min.), if required.</t>
    <phoneticPr fontId="12"/>
  </si>
  <si>
    <t>Please note that compound submissions of more than 40 powders require one week of extra processing time.</t>
  </si>
  <si>
    <t xml:space="preserve">(Note) To prevent leak and/or damage, please pack your test sample securely. 
Carna takes no responsibility for any damage or loss caused in transit. 
You will be notified via E-mail or FAX when your sample arrives at our facility. </t>
    <phoneticPr fontId="3"/>
  </si>
  <si>
    <r>
      <t xml:space="preserve">Solid
</t>
    </r>
    <r>
      <rPr>
        <b/>
        <sz val="9"/>
        <color rgb="FFFF0000"/>
        <rFont val="Tahoma"/>
        <family val="2"/>
      </rPr>
      <t>(Please read the powder compound requirements from the line 106)</t>
    </r>
    <phoneticPr fontId="12"/>
  </si>
  <si>
    <r>
      <t xml:space="preserve">Solid
</t>
    </r>
    <r>
      <rPr>
        <b/>
        <sz val="9"/>
        <color rgb="FFFF0000"/>
        <rFont val="Tahoma"/>
        <family val="2"/>
      </rPr>
      <t>(Please read the powder compound requirements from the line 64)</t>
    </r>
    <phoneticPr fontId="12"/>
  </si>
  <si>
    <t xml:space="preserve">  Note: Unless otherwise indicated on the Application Form by the client, residuals will be disposed after 12 weeks from the completion of study.  For any other treatment,  please consult us prior to a study initiation. Residuals can be returned to the client upon an request at the client's expense.</t>
    <phoneticPr fontId="12"/>
  </si>
  <si>
    <t>To those who submit compounds as powder(s)</t>
    <phoneticPr fontId="12"/>
  </si>
  <si>
    <t>TGFBR1 (ALK5)</t>
    <phoneticPr fontId="3"/>
  </si>
  <si>
    <t>TGFBR1 (ALK5)</t>
    <phoneticPr fontId="12"/>
  </si>
  <si>
    <t xml:space="preserve">  Note: Unless otherwise indicated on the Application Form by the client, residuals will be disposed after12 weeks from the completion of study.  For any other treatment,  please consult us prior to a study initiation. Residuals can be returned to the client upon an request at the client's expense.</t>
    <phoneticPr fontId="12"/>
  </si>
  <si>
    <t>STK17A (DRAK1)</t>
    <phoneticPr fontId="3"/>
  </si>
  <si>
    <t>PIK3CG</t>
    <phoneticPr fontId="3"/>
  </si>
  <si>
    <t>FGFR3 [G380R]</t>
    <phoneticPr fontId="3"/>
  </si>
  <si>
    <t>FGFR3 [G380R]</t>
    <phoneticPr fontId="12"/>
  </si>
  <si>
    <t>PIK3CG</t>
    <phoneticPr fontId="12"/>
  </si>
  <si>
    <t>STK17A (DRAK1)</t>
    <phoneticPr fontId="12"/>
  </si>
  <si>
    <t>BTK [L528W]</t>
    <phoneticPr fontId="3"/>
  </si>
  <si>
    <t>BTK [L528W]</t>
    <phoneticPr fontId="12"/>
  </si>
  <si>
    <t>BTK [L528W]</t>
    <phoneticPr fontId="3"/>
  </si>
  <si>
    <t>LCK</t>
    <phoneticPr fontId="12"/>
  </si>
  <si>
    <t>PIM3</t>
    <phoneticPr fontId="3"/>
  </si>
  <si>
    <t>PIP5K1B</t>
    <phoneticPr fontId="12"/>
  </si>
  <si>
    <t>LCK</t>
    <phoneticPr fontId="3"/>
  </si>
  <si>
    <t>PIP5K1B</t>
    <phoneticPr fontId="3"/>
  </si>
  <si>
    <t>ULK3</t>
    <phoneticPr fontId="12"/>
  </si>
  <si>
    <t>TRKC (NTRK3)</t>
    <phoneticPr fontId="3"/>
  </si>
  <si>
    <t>LATS1</t>
    <phoneticPr fontId="12"/>
  </si>
  <si>
    <t>JAK1_JH2 Domain</t>
    <phoneticPr fontId="3"/>
  </si>
  <si>
    <t>CSNK1E (CK1ε)</t>
    <phoneticPr fontId="12"/>
  </si>
  <si>
    <t>KDR (VEGFR2)</t>
    <phoneticPr fontId="3"/>
  </si>
  <si>
    <r>
      <t xml:space="preserve">Solid 
</t>
    </r>
    <r>
      <rPr>
        <b/>
        <sz val="9"/>
        <color rgb="FFFF0000"/>
        <rFont val="Tahoma"/>
        <family val="2"/>
      </rPr>
      <t>(Please read the powder compound requirements from the line 162)</t>
    </r>
    <phoneticPr fontId="3"/>
  </si>
  <si>
    <t>JAK1_JH2 Domain</t>
    <phoneticPr fontId="12"/>
  </si>
  <si>
    <t>KDR (VEGFR2)</t>
    <phoneticPr fontId="12"/>
  </si>
  <si>
    <t>TRKC (NTRK3)</t>
    <phoneticPr fontId="12"/>
  </si>
  <si>
    <r>
      <t xml:space="preserve">Solid
</t>
    </r>
    <r>
      <rPr>
        <b/>
        <sz val="9"/>
        <color rgb="FFFF0000"/>
        <rFont val="Tahoma"/>
        <family val="2"/>
      </rPr>
      <t>(Please read the powder compound requirements from the line 164)</t>
    </r>
    <phoneticPr fontId="12"/>
  </si>
  <si>
    <t>TRKC (NTRK3)</t>
    <phoneticPr fontId="3"/>
  </si>
  <si>
    <t>JAK1_JH2 Domain</t>
    <phoneticPr fontId="3"/>
  </si>
  <si>
    <t>KDR (VEGFR2)</t>
    <phoneticPr fontId="3"/>
  </si>
  <si>
    <t>PKN1</t>
    <phoneticPr fontId="12"/>
  </si>
  <si>
    <r>
      <t>PKACα</t>
    </r>
    <r>
      <rPr>
        <b/>
        <sz val="10"/>
        <color theme="1"/>
        <rFont val="游ゴシック"/>
        <family val="2"/>
        <charset val="128"/>
      </rPr>
      <t xml:space="preserve"> </t>
    </r>
    <r>
      <rPr>
        <b/>
        <sz val="10"/>
        <color theme="1"/>
        <rFont val="Tahoma"/>
        <family val="2"/>
      </rPr>
      <t>(PRKCA)</t>
    </r>
    <phoneticPr fontId="12"/>
  </si>
  <si>
    <t>PKN1</t>
    <phoneticPr fontId="3"/>
  </si>
  <si>
    <t>Rev. 2025_0101</t>
    <phoneticPr fontId="4" type="noConversion"/>
  </si>
  <si>
    <t>PKN1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</si>
</sst>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92" x14ac:knownFonts="1">
    <font>
      <sz val="9"/>
      <color theme="1"/>
      <name val="Arial"/>
      <family val="2"/>
      <charset val="128"/>
    </font>
    <font>
      <sz val="18"/>
      <color indexed="8"/>
      <name val="Tahoma"/>
      <family val="2"/>
    </font>
    <font>
      <sz val="18"/>
      <name val="Tahoma"/>
      <family val="2"/>
    </font>
    <font>
      <sz val="6"/>
      <name val="Arial"/>
      <family val="2"/>
      <charset val="128"/>
    </font>
    <font>
      <sz val="8"/>
      <name val="Arial"/>
      <family val="2"/>
    </font>
    <font>
      <b/>
      <sz val="18"/>
      <name val="Tahoma"/>
      <family val="2"/>
    </font>
    <font>
      <sz val="14"/>
      <color indexed="10"/>
      <name val="Tahoma"/>
      <family val="2"/>
    </font>
    <font>
      <sz val="7"/>
      <name val="Tahoma"/>
      <family val="2"/>
    </font>
    <font>
      <sz val="10"/>
      <name val="Tahoma"/>
      <family val="2"/>
    </font>
    <font>
      <b/>
      <sz val="12"/>
      <name val="Tahoma"/>
      <family val="2"/>
    </font>
    <font>
      <sz val="10"/>
      <name val="Arial"/>
      <family val="2"/>
    </font>
    <font>
      <sz val="10.5"/>
      <name val="Tahoma"/>
      <family val="2"/>
    </font>
    <font>
      <sz val="6"/>
      <name val="ＭＳ Ｐゴシック"/>
      <family val="3"/>
      <charset val="128"/>
    </font>
    <font>
      <sz val="16"/>
      <name val="Tahoma"/>
      <family val="2"/>
    </font>
    <font>
      <sz val="11"/>
      <name val="Tahoma"/>
      <family val="2"/>
    </font>
    <font>
      <sz val="16"/>
      <color rgb="FFFF0000"/>
      <name val="Tahoma"/>
      <family val="2"/>
    </font>
    <font>
      <b/>
      <sz val="10"/>
      <name val="Tahoma"/>
      <family val="2"/>
    </font>
    <font>
      <sz val="10"/>
      <color indexed="10"/>
      <name val="Tahoma"/>
      <family val="2"/>
    </font>
    <font>
      <b/>
      <sz val="12"/>
      <name val="Calibri"/>
      <family val="2"/>
    </font>
    <font>
      <b/>
      <sz val="10.5"/>
      <color theme="1"/>
      <name val="Tahoma"/>
      <family val="2"/>
    </font>
    <font>
      <sz val="9"/>
      <color rgb="FF000000"/>
      <name val="Meiryo UI"/>
      <family val="3"/>
      <charset val="128"/>
    </font>
    <font>
      <b/>
      <sz val="11"/>
      <color theme="1"/>
      <name val="Tahoma"/>
      <family val="2"/>
    </font>
    <font>
      <sz val="9"/>
      <name val="Tahoma"/>
      <family val="2"/>
    </font>
    <font>
      <b/>
      <sz val="9"/>
      <name val="Tahoma"/>
      <family val="2"/>
    </font>
    <font>
      <b/>
      <sz val="8"/>
      <name val="Tahoma"/>
      <family val="2"/>
    </font>
    <font>
      <b/>
      <sz val="10"/>
      <color theme="1"/>
      <name val="Tahoma"/>
      <family val="2"/>
    </font>
    <font>
      <sz val="10"/>
      <color theme="1"/>
      <name val="Tahoma"/>
      <family val="2"/>
    </font>
    <font>
      <b/>
      <sz val="12"/>
      <color indexed="8"/>
      <name val="Tahoma"/>
      <family val="2"/>
    </font>
    <font>
      <sz val="9"/>
      <color theme="1"/>
      <name val="Tahoma"/>
      <family val="2"/>
    </font>
    <font>
      <sz val="14"/>
      <color indexed="8"/>
      <name val="Tahoma"/>
      <family val="2"/>
    </font>
    <font>
      <sz val="16"/>
      <color indexed="18"/>
      <name val="Tahoma"/>
      <family val="2"/>
    </font>
    <font>
      <sz val="6"/>
      <name val="Tahoma"/>
      <family val="2"/>
    </font>
    <font>
      <b/>
      <sz val="11"/>
      <color indexed="8"/>
      <name val="Tahoma"/>
      <family val="2"/>
    </font>
    <font>
      <b/>
      <sz val="11"/>
      <name val="Tahoma"/>
      <family val="2"/>
    </font>
    <font>
      <b/>
      <sz val="11"/>
      <color indexed="10"/>
      <name val="Tahoma"/>
      <family val="2"/>
    </font>
    <font>
      <b/>
      <sz val="11"/>
      <color indexed="18"/>
      <name val="Tahoma"/>
      <family val="2"/>
    </font>
    <font>
      <u/>
      <sz val="10"/>
      <color theme="10"/>
      <name val="Arial"/>
      <family val="2"/>
    </font>
    <font>
      <u/>
      <sz val="12"/>
      <color theme="10"/>
      <name val="Arial"/>
      <family val="2"/>
    </font>
    <font>
      <sz val="12"/>
      <name val="Tahoma"/>
      <family val="2"/>
    </font>
    <font>
      <sz val="12"/>
      <color indexed="10"/>
      <name val="Tahoma"/>
      <family val="2"/>
    </font>
    <font>
      <sz val="12"/>
      <name val="ＭＳ Ｐゴシック"/>
      <family val="3"/>
      <charset val="128"/>
    </font>
    <font>
      <sz val="8"/>
      <name val="Tahoma"/>
      <family val="2"/>
    </font>
    <font>
      <sz val="8"/>
      <color indexed="9"/>
      <name val="Tahoma"/>
      <family val="2"/>
    </font>
    <font>
      <i/>
      <sz val="9"/>
      <color theme="1"/>
      <name val="Tahoma"/>
      <family val="2"/>
    </font>
    <font>
      <b/>
      <sz val="9"/>
      <color theme="1"/>
      <name val="Tahoma"/>
      <family val="2"/>
    </font>
    <font>
      <b/>
      <sz val="12"/>
      <color rgb="FFFF0000"/>
      <name val="Tahoma"/>
      <family val="2"/>
    </font>
    <font>
      <sz val="10.5"/>
      <color indexed="10"/>
      <name val="Tahoma"/>
      <family val="2"/>
    </font>
    <font>
      <sz val="10.5"/>
      <color theme="1"/>
      <name val="Tahoma"/>
      <family val="2"/>
    </font>
    <font>
      <sz val="9"/>
      <color rgb="FF000000"/>
      <name val="MS UI Gothic"/>
      <family val="3"/>
      <charset val="128"/>
    </font>
    <font>
      <b/>
      <sz val="20"/>
      <color indexed="18"/>
      <name val="Tahoma"/>
      <family val="2"/>
    </font>
    <font>
      <b/>
      <sz val="14"/>
      <name val="Tahoma"/>
      <family val="2"/>
    </font>
    <font>
      <sz val="10"/>
      <color indexed="10"/>
      <name val="ＭＳ Ｐゴシック"/>
      <family val="3"/>
      <charset val="128"/>
    </font>
    <font>
      <sz val="10"/>
      <color indexed="9"/>
      <name val="Tahoma"/>
      <family val="2"/>
    </font>
    <font>
      <sz val="12"/>
      <color rgb="FFFF0000"/>
      <name val="Tahoma"/>
      <family val="2"/>
    </font>
    <font>
      <sz val="16"/>
      <color indexed="9"/>
      <name val="Tahoma"/>
      <family val="2"/>
    </font>
    <font>
      <sz val="16"/>
      <color indexed="10"/>
      <name val="Tahoma"/>
      <family val="2"/>
    </font>
    <font>
      <b/>
      <sz val="6"/>
      <name val="Tahoma"/>
      <family val="2"/>
    </font>
    <font>
      <b/>
      <vertAlign val="subscript"/>
      <sz val="10"/>
      <name val="Tahoma"/>
      <family val="2"/>
    </font>
    <font>
      <sz val="14"/>
      <name val="Tahoma"/>
      <family val="2"/>
    </font>
    <font>
      <sz val="10"/>
      <color rgb="FFFF0000"/>
      <name val="Tahoma"/>
      <family val="2"/>
    </font>
    <font>
      <sz val="26"/>
      <color indexed="8"/>
      <name val="Tahoma"/>
      <family val="2"/>
    </font>
    <font>
      <sz val="10"/>
      <color rgb="FF0070C0"/>
      <name val="Tahoma"/>
      <family val="2"/>
    </font>
    <font>
      <sz val="10"/>
      <color indexed="8"/>
      <name val="Tahoma"/>
      <family val="2"/>
    </font>
    <font>
      <sz val="16"/>
      <color indexed="8"/>
      <name val="Tahoma"/>
      <family val="2"/>
    </font>
    <font>
      <sz val="6"/>
      <color indexed="9"/>
      <name val="Tahoma"/>
      <family val="2"/>
    </font>
    <font>
      <u/>
      <sz val="11"/>
      <name val="Tahoma"/>
      <family val="2"/>
    </font>
    <font>
      <u/>
      <sz val="12"/>
      <name val="Tahoma"/>
      <family val="2"/>
    </font>
    <font>
      <sz val="11"/>
      <name val="ＭＳ Ｐゴシック"/>
      <family val="3"/>
      <charset val="128"/>
    </font>
    <font>
      <sz val="10"/>
      <name val="ＭＳ Ｐゴシック"/>
      <family val="3"/>
      <charset val="128"/>
    </font>
    <font>
      <sz val="8"/>
      <color indexed="9"/>
      <name val="ＭＳ Ｐゴシック"/>
      <family val="3"/>
      <charset val="128"/>
    </font>
    <font>
      <sz val="8"/>
      <color indexed="8"/>
      <name val="Tahoma"/>
      <family val="2"/>
    </font>
    <font>
      <sz val="8"/>
      <color rgb="FFFF0000"/>
      <name val="Tahoma"/>
      <family val="2"/>
    </font>
    <font>
      <b/>
      <sz val="11"/>
      <name val="Times New Roman"/>
      <family val="1"/>
    </font>
    <font>
      <sz val="9"/>
      <color theme="1"/>
      <name val="ＭＳ Ｐゴシック"/>
      <family val="3"/>
      <charset val="128"/>
    </font>
    <font>
      <b/>
      <sz val="10"/>
      <color indexed="8"/>
      <name val="Tahoma"/>
      <family val="2"/>
    </font>
    <font>
      <sz val="11"/>
      <color rgb="FFFF0000"/>
      <name val="Tahoma"/>
      <family val="2"/>
    </font>
    <font>
      <b/>
      <sz val="10.5"/>
      <name val="Tahoma"/>
      <family val="2"/>
    </font>
    <font>
      <sz val="9"/>
      <name val="ＭＳ Ｐゴシック"/>
      <family val="3"/>
      <charset val="128"/>
    </font>
    <font>
      <sz val="9"/>
      <color rgb="FF0070C0"/>
      <name val="Tahoma"/>
      <family val="2"/>
    </font>
    <font>
      <b/>
      <u/>
      <sz val="12"/>
      <name val="ＭＳ Ｐゴシック"/>
      <family val="3"/>
      <charset val="128"/>
    </font>
    <font>
      <sz val="8"/>
      <color indexed="10"/>
      <name val="Tahoma"/>
      <family val="2"/>
    </font>
    <font>
      <sz val="10"/>
      <color indexed="9"/>
      <name val="ＭＳ Ｐゴシック"/>
      <family val="3"/>
      <charset val="128"/>
    </font>
    <font>
      <sz val="14"/>
      <color theme="0"/>
      <name val="Arial"/>
      <family val="2"/>
    </font>
    <font>
      <sz val="10"/>
      <name val="Segoe UI Symbol"/>
      <family val="2"/>
    </font>
    <font>
      <u/>
      <sz val="10"/>
      <name val="Arial"/>
      <family val="2"/>
    </font>
    <font>
      <sz val="14"/>
      <color theme="1"/>
      <name val="Baskerville Old Face"/>
      <family val="1"/>
    </font>
    <font>
      <b/>
      <sz val="12"/>
      <color theme="1"/>
      <name val="Tahoma"/>
      <family val="2"/>
    </font>
    <font>
      <sz val="10"/>
      <color theme="1"/>
      <name val="Arial"/>
      <family val="2"/>
      <charset val="128"/>
    </font>
    <font>
      <u/>
      <sz val="10"/>
      <name val="Tahoma"/>
      <family val="2"/>
    </font>
    <font>
      <b/>
      <sz val="10"/>
      <color rgb="FFFF0000"/>
      <name val="Tahoma"/>
      <family val="2"/>
    </font>
    <font>
      <b/>
      <sz val="9"/>
      <color rgb="FFFF0000"/>
      <name val="Tahoma"/>
      <family val="2"/>
    </font>
    <font>
      <b/>
      <sz val="10"/>
      <color theme="1"/>
      <name val="游ゴシック"/>
      <family val="2"/>
      <charset val="128"/>
    </font>
  </fonts>
  <fills count="23">
    <fill>
      <patternFill patternType="none"/>
    </fill>
    <fill>
      <patternFill patternType="gray125"/>
    </fill>
    <fill>
      <patternFill patternType="solid">
        <fgColor indexed="9"/>
        <bgColor indexed="64"/>
      </patternFill>
    </fill>
    <fill>
      <patternFill patternType="solid">
        <fgColor indexed="24"/>
        <bgColor indexed="64"/>
      </patternFill>
    </fill>
    <fill>
      <patternFill patternType="solid">
        <fgColor indexed="31"/>
        <bgColor indexed="64"/>
      </patternFill>
    </fill>
    <fill>
      <patternFill patternType="solid">
        <fgColor rgb="FFC4D79B"/>
        <bgColor indexed="64"/>
      </patternFill>
    </fill>
    <fill>
      <patternFill patternType="solid">
        <fgColor rgb="FF92D050"/>
        <bgColor indexed="64"/>
      </patternFill>
    </fill>
    <fill>
      <patternFill patternType="solid">
        <fgColor indexed="22"/>
        <bgColor indexed="64"/>
      </patternFill>
    </fill>
    <fill>
      <patternFill patternType="solid">
        <fgColor indexed="14"/>
        <bgColor indexed="64"/>
      </patternFill>
    </fill>
    <fill>
      <patternFill patternType="solid">
        <fgColor rgb="FFFFFF00"/>
        <bgColor indexed="64"/>
      </patternFill>
    </fill>
    <fill>
      <patternFill patternType="solid">
        <fgColor rgb="FFCCCCFF"/>
        <bgColor indexed="64"/>
      </patternFill>
    </fill>
    <fill>
      <patternFill patternType="solid">
        <fgColor rgb="FFFFFF99"/>
        <bgColor indexed="64"/>
      </patternFill>
    </fill>
    <fill>
      <patternFill patternType="solid">
        <fgColor indexed="9"/>
        <bgColor indexed="22"/>
      </patternFill>
    </fill>
    <fill>
      <patternFill patternType="solid">
        <fgColor rgb="FFC0504D"/>
        <bgColor indexed="64"/>
      </patternFill>
    </fill>
    <fill>
      <patternFill patternType="solid">
        <fgColor rgb="FF33CCCC"/>
        <bgColor indexed="64"/>
      </patternFill>
    </fill>
    <fill>
      <patternFill patternType="solid">
        <fgColor theme="5" tint="0.59999389629810485"/>
        <bgColor indexed="64"/>
      </patternFill>
    </fill>
    <fill>
      <patternFill patternType="solid">
        <fgColor theme="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bgColor indexed="64"/>
      </patternFill>
    </fill>
    <fill>
      <patternFill patternType="solid">
        <fgColor rgb="FF66FF99"/>
        <bgColor indexed="64"/>
      </patternFill>
    </fill>
    <fill>
      <patternFill patternType="solid">
        <fgColor rgb="FF00CC66"/>
        <bgColor indexed="64"/>
      </patternFill>
    </fill>
    <fill>
      <patternFill patternType="solid">
        <fgColor rgb="FF9999FF"/>
        <bgColor indexed="64"/>
      </patternFill>
    </fill>
  </fills>
  <borders count="154">
    <border>
      <left/>
      <right/>
      <top/>
      <bottom/>
      <diagonal/>
    </border>
    <border>
      <left style="thin">
        <color indexed="23"/>
      </left>
      <right/>
      <top/>
      <bottom/>
      <diagonal/>
    </border>
    <border>
      <left/>
      <right style="thin">
        <color indexed="23"/>
      </right>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style="thin">
        <color indexed="23"/>
      </bottom>
      <diagonal/>
    </border>
    <border>
      <left/>
      <right style="thin">
        <color indexed="23"/>
      </right>
      <top/>
      <bottom style="thin">
        <color indexed="23"/>
      </bottom>
      <diagonal/>
    </border>
    <border>
      <left/>
      <right style="thin">
        <color theme="0" tint="-0.499984740745262"/>
      </right>
      <top/>
      <bottom/>
      <diagonal/>
    </border>
    <border>
      <left style="thin">
        <color indexed="23"/>
      </left>
      <right/>
      <top style="thin">
        <color indexed="23"/>
      </top>
      <bottom style="hair">
        <color indexed="23"/>
      </bottom>
      <diagonal/>
    </border>
    <border>
      <left/>
      <right/>
      <top style="thin">
        <color indexed="23"/>
      </top>
      <bottom style="hair">
        <color indexed="23"/>
      </bottom>
      <diagonal/>
    </border>
    <border>
      <left style="thin">
        <color indexed="23"/>
      </left>
      <right/>
      <top style="hair">
        <color indexed="23"/>
      </top>
      <bottom style="hair">
        <color indexed="23"/>
      </bottom>
      <diagonal/>
    </border>
    <border>
      <left/>
      <right/>
      <top style="hair">
        <color indexed="23"/>
      </top>
      <bottom style="hair">
        <color indexed="23"/>
      </bottom>
      <diagonal/>
    </border>
    <border>
      <left style="thin">
        <color indexed="23"/>
      </left>
      <right/>
      <top style="hair">
        <color indexed="23"/>
      </top>
      <bottom style="thin">
        <color indexed="23"/>
      </bottom>
      <diagonal/>
    </border>
    <border>
      <left/>
      <right/>
      <top style="hair">
        <color indexed="23"/>
      </top>
      <bottom style="thin">
        <color indexed="23"/>
      </bottom>
      <diagonal/>
    </border>
    <border>
      <left/>
      <right/>
      <top/>
      <bottom style="thin">
        <color indexed="23"/>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theme="0" tint="-0.499984740745262"/>
      </bottom>
      <diagonal/>
    </border>
    <border>
      <left/>
      <right style="thin">
        <color indexed="23"/>
      </right>
      <top style="thin">
        <color theme="0" tint="-0.499984740745262"/>
      </top>
      <bottom/>
      <diagonal/>
    </border>
    <border>
      <left style="thin">
        <color indexed="23"/>
      </left>
      <right/>
      <top/>
      <bottom style="thin">
        <color theme="0" tint="-0.499984740745262"/>
      </bottom>
      <diagonal/>
    </border>
    <border>
      <left style="thin">
        <color indexed="23"/>
      </left>
      <right style="thin">
        <color theme="0" tint="-0.499984740745262"/>
      </right>
      <top/>
      <bottom/>
      <diagonal/>
    </border>
    <border>
      <left style="thin">
        <color indexed="23"/>
      </left>
      <right style="thin">
        <color theme="0" tint="-0.499984740745262"/>
      </right>
      <top/>
      <bottom style="thin">
        <color indexed="23"/>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indexed="23"/>
      </bottom>
      <diagonal/>
    </border>
    <border>
      <left style="thin">
        <color theme="0" tint="-0.499984740745262"/>
      </left>
      <right style="double">
        <color theme="0" tint="-0.499984740745262"/>
      </right>
      <top/>
      <bottom style="thin">
        <color indexed="23"/>
      </bottom>
      <diagonal/>
    </border>
    <border>
      <left/>
      <right style="thin">
        <color theme="0" tint="-0.499984740745262"/>
      </right>
      <top style="thin">
        <color indexed="23"/>
      </top>
      <bottom style="hair">
        <color theme="0" tint="-0.499984740745262"/>
      </bottom>
      <diagonal/>
    </border>
    <border>
      <left style="thin">
        <color theme="0" tint="-0.499984740745262"/>
      </left>
      <right style="thin">
        <color theme="0" tint="-0.499984740745262"/>
      </right>
      <top style="thin">
        <color indexed="23"/>
      </top>
      <bottom style="hair">
        <color theme="0" tint="-0.499984740745262"/>
      </bottom>
      <diagonal/>
    </border>
    <border>
      <left/>
      <right/>
      <top style="thin">
        <color indexed="23"/>
      </top>
      <bottom style="hair">
        <color theme="0" tint="-0.499984740745262"/>
      </bottom>
      <diagonal/>
    </border>
    <border>
      <left style="thin">
        <color indexed="23"/>
      </left>
      <right/>
      <top style="thin">
        <color indexed="23"/>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indexed="23"/>
      </left>
      <right/>
      <top style="hair">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indexed="23"/>
      </top>
      <bottom style="thin">
        <color indexed="23"/>
      </bottom>
      <diagonal/>
    </border>
    <border>
      <left style="thin">
        <color theme="0" tint="-0.499984740745262"/>
      </left>
      <right/>
      <top style="thin">
        <color indexed="23"/>
      </top>
      <bottom/>
      <diagonal/>
    </border>
    <border>
      <left/>
      <right style="thin">
        <color theme="0" tint="-0.499984740745262"/>
      </right>
      <top style="thin">
        <color indexed="23"/>
      </top>
      <bottom style="hair">
        <color indexed="23"/>
      </bottom>
      <diagonal/>
    </border>
    <border>
      <left/>
      <right style="thin">
        <color theme="0" tint="-0.499984740745262"/>
      </right>
      <top style="hair">
        <color indexed="23"/>
      </top>
      <bottom style="hair">
        <color indexed="23"/>
      </bottom>
      <diagonal/>
    </border>
    <border>
      <left style="thin">
        <color theme="0" tint="-0.499984740745262"/>
      </left>
      <right/>
      <top/>
      <bottom style="thin">
        <color indexed="23"/>
      </bottom>
      <diagonal/>
    </border>
    <border>
      <left/>
      <right style="thin">
        <color theme="0" tint="-0.499984740745262"/>
      </right>
      <top style="hair">
        <color indexed="23"/>
      </top>
      <bottom style="thin">
        <color indexed="23"/>
      </bottom>
      <diagonal/>
    </border>
    <border>
      <left/>
      <right style="thin">
        <color theme="0" tint="-0.499984740745262"/>
      </right>
      <top style="thin">
        <color indexed="23"/>
      </top>
      <bottom/>
      <diagonal/>
    </border>
    <border>
      <left style="thin">
        <color theme="0" tint="-0.499984740745262"/>
      </left>
      <right style="thin">
        <color indexed="23"/>
      </right>
      <top/>
      <bottom/>
      <diagonal/>
    </border>
    <border>
      <left style="thin">
        <color theme="0" tint="-0.499984740745262"/>
      </left>
      <right style="thin">
        <color indexed="23"/>
      </right>
      <top/>
      <bottom style="thin">
        <color indexed="23"/>
      </bottom>
      <diagonal/>
    </border>
    <border>
      <left style="thin">
        <color indexed="23"/>
      </left>
      <right style="thin">
        <color theme="0" tint="-0.499984740745262"/>
      </right>
      <top style="thin">
        <color indexed="23"/>
      </top>
      <bottom style="thin">
        <color theme="0" tint="-0.499984740745262"/>
      </bottom>
      <diagonal/>
    </border>
    <border>
      <left style="thin">
        <color theme="0" tint="-0.499984740745262"/>
      </left>
      <right style="thin">
        <color indexed="23"/>
      </right>
      <top style="thin">
        <color indexed="23"/>
      </top>
      <bottom style="hair">
        <color indexed="23"/>
      </bottom>
      <diagonal/>
    </border>
    <border>
      <left style="thin">
        <color theme="0" tint="-0.499984740745262"/>
      </left>
      <right style="thin">
        <color indexed="23"/>
      </right>
      <top style="hair">
        <color indexed="23"/>
      </top>
      <bottom style="hair">
        <color indexed="23"/>
      </bottom>
      <diagonal/>
    </border>
    <border>
      <left style="thin">
        <color theme="0" tint="-0.499984740745262"/>
      </left>
      <right style="thin">
        <color indexed="23"/>
      </right>
      <top style="hair">
        <color indexed="23"/>
      </top>
      <bottom style="thin">
        <color theme="0" tint="-0.499984740745262"/>
      </bottom>
      <diagonal/>
    </border>
    <border>
      <left style="thin">
        <color theme="0" tint="-0.499984740745262"/>
      </left>
      <right/>
      <top style="thin">
        <color indexed="64"/>
      </top>
      <bottom style="thin">
        <color indexed="64"/>
      </bottom>
      <diagonal/>
    </border>
    <border>
      <left style="thin">
        <color theme="0" tint="-0.499984740745262"/>
      </left>
      <right/>
      <top style="thin">
        <color indexed="23"/>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tint="-0.499984740745262"/>
      </right>
      <top style="hair">
        <color theme="0" tint="-0.499984740745262"/>
      </top>
      <bottom style="thin">
        <color theme="0" tint="-0.499984740745262"/>
      </bottom>
      <diagonal/>
    </border>
    <border>
      <left style="thin">
        <color indexed="23"/>
      </left>
      <right style="thin">
        <color indexed="23"/>
      </right>
      <top/>
      <bottom/>
      <diagonal/>
    </border>
    <border>
      <left style="thin">
        <color indexed="23"/>
      </left>
      <right style="thin">
        <color indexed="23"/>
      </right>
      <top style="thin">
        <color theme="0" tint="-0.499984740745262"/>
      </top>
      <bottom/>
      <diagonal/>
    </border>
    <border>
      <left style="thin">
        <color indexed="23"/>
      </left>
      <right style="thin">
        <color theme="0" tint="-0.499984740745262"/>
      </right>
      <top style="thin">
        <color theme="0" tint="-0.499984740745262"/>
      </top>
      <bottom/>
      <diagonal/>
    </border>
    <border>
      <left/>
      <right style="double">
        <color theme="0" tint="-0.499984740745262"/>
      </right>
      <top style="thin">
        <color theme="0" tint="-0.499984740745262"/>
      </top>
      <bottom/>
      <diagonal/>
    </border>
    <border>
      <left style="double">
        <color theme="0" tint="-0.499984740745262"/>
      </left>
      <right/>
      <top style="thin">
        <color theme="0" tint="-0.499984740745262"/>
      </top>
      <bottom/>
      <diagonal/>
    </border>
    <border>
      <left style="thin">
        <color indexed="23"/>
      </left>
      <right style="thin">
        <color indexed="23"/>
      </right>
      <top/>
      <bottom style="thin">
        <color indexed="23"/>
      </bottom>
      <diagonal/>
    </border>
    <border>
      <left style="double">
        <color theme="0" tint="-0.499984740745262"/>
      </left>
      <right/>
      <top/>
      <bottom/>
      <diagonal/>
    </border>
    <border>
      <left style="thin">
        <color indexed="23"/>
      </left>
      <right style="thin">
        <color indexed="23"/>
      </right>
      <top style="thin">
        <color indexed="23"/>
      </top>
      <bottom style="hair">
        <color indexed="23"/>
      </bottom>
      <diagonal/>
    </border>
    <border>
      <left/>
      <right style="thin">
        <color indexed="23"/>
      </right>
      <top style="thin">
        <color indexed="23"/>
      </top>
      <bottom style="hair">
        <color indexed="23"/>
      </bottom>
      <diagonal/>
    </border>
    <border>
      <left style="thin">
        <color indexed="23"/>
      </left>
      <right style="thin">
        <color theme="0" tint="-0.499984740745262"/>
      </right>
      <top style="thin">
        <color indexed="23"/>
      </top>
      <bottom style="hair">
        <color indexed="23"/>
      </bottom>
      <diagonal/>
    </border>
    <border>
      <left style="thin">
        <color theme="0" tint="-0.499984740745262"/>
      </left>
      <right style="double">
        <color theme="0" tint="-0.499984740745262"/>
      </right>
      <top style="thin">
        <color indexed="23"/>
      </top>
      <bottom style="hair">
        <color theme="0" tint="-0.499984740745262"/>
      </bottom>
      <diagonal/>
    </border>
    <border>
      <left style="double">
        <color theme="0" tint="-0.499984740745262"/>
      </left>
      <right/>
      <top style="thin">
        <color indexed="23"/>
      </top>
      <bottom style="hair">
        <color theme="0" tint="-0.499984740745262"/>
      </bottom>
      <diagonal/>
    </border>
    <border>
      <left style="thin">
        <color indexed="23"/>
      </left>
      <right style="thin">
        <color indexed="23"/>
      </right>
      <top style="hair">
        <color indexed="23"/>
      </top>
      <bottom style="hair">
        <color indexed="23"/>
      </bottom>
      <diagonal/>
    </border>
    <border>
      <left/>
      <right style="thin">
        <color indexed="23"/>
      </right>
      <top style="hair">
        <color indexed="23"/>
      </top>
      <bottom style="hair">
        <color indexed="23"/>
      </bottom>
      <diagonal/>
    </border>
    <border>
      <left style="thin">
        <color indexed="23"/>
      </left>
      <right style="thin">
        <color theme="0" tint="-0.499984740745262"/>
      </right>
      <top style="hair">
        <color indexed="23"/>
      </top>
      <bottom style="hair">
        <color indexed="23"/>
      </bottom>
      <diagonal/>
    </border>
    <border>
      <left style="thin">
        <color theme="0" tint="-0.499984740745262"/>
      </left>
      <right style="double">
        <color theme="0" tint="-0.499984740745262"/>
      </right>
      <top/>
      <bottom style="hair">
        <color theme="0" tint="-0.499984740745262"/>
      </bottom>
      <diagonal/>
    </border>
    <border>
      <left style="double">
        <color theme="0" tint="-0.499984740745262"/>
      </left>
      <right/>
      <top style="hair">
        <color theme="0" tint="-0.499984740745262"/>
      </top>
      <bottom style="hair">
        <color theme="0" tint="-0.499984740745262"/>
      </bottom>
      <diagonal/>
    </border>
    <border>
      <left/>
      <right/>
      <top/>
      <bottom style="hair">
        <color theme="0" tint="-0.499984740745262"/>
      </bottom>
      <diagonal/>
    </border>
    <border>
      <left style="thin">
        <color indexed="23"/>
      </left>
      <right style="thin">
        <color theme="0" tint="-0.499984740745262"/>
      </right>
      <top style="hair">
        <color indexed="23"/>
      </top>
      <bottom style="thin">
        <color indexed="23"/>
      </bottom>
      <diagonal/>
    </border>
    <border>
      <left style="thin">
        <color indexed="64"/>
      </left>
      <right/>
      <top style="thin">
        <color indexed="64"/>
      </top>
      <bottom style="thin">
        <color indexed="64"/>
      </bottom>
      <diagonal/>
    </border>
    <border>
      <left style="thin">
        <color indexed="64"/>
      </left>
      <right/>
      <top/>
      <bottom/>
      <diagonal/>
    </border>
    <border>
      <left/>
      <right style="thin">
        <color theme="0" tint="-0.499984740745262"/>
      </right>
      <top/>
      <bottom style="hair">
        <color theme="0" tint="-0.499984740745262"/>
      </bottom>
      <diagonal/>
    </border>
    <border>
      <left/>
      <right style="thin">
        <color indexed="23"/>
      </right>
      <top style="hair">
        <color indexed="23"/>
      </top>
      <bottom style="thin">
        <color indexed="23"/>
      </bottom>
      <diagonal/>
    </border>
    <border>
      <left/>
      <right style="thin">
        <color theme="0" tint="-0.499984740745262"/>
      </right>
      <top/>
      <bottom style="thin">
        <color indexed="23"/>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23"/>
      </left>
      <right/>
      <top style="thin">
        <color indexed="23"/>
      </top>
      <bottom style="thin">
        <color indexed="23"/>
      </bottom>
      <diagonal/>
    </border>
    <border>
      <left style="thin">
        <color indexed="23"/>
      </left>
      <right style="double">
        <color theme="0" tint="-0.499984740745262"/>
      </right>
      <top style="thin">
        <color theme="0" tint="-0.499984740745262"/>
      </top>
      <bottom/>
      <diagonal/>
    </border>
    <border>
      <left style="thin">
        <color indexed="23"/>
      </left>
      <right style="double">
        <color theme="0" tint="-0.499984740745262"/>
      </right>
      <top/>
      <bottom style="thin">
        <color indexed="23"/>
      </bottom>
      <diagonal/>
    </border>
    <border>
      <left/>
      <right style="thin">
        <color indexed="23"/>
      </right>
      <top style="thin">
        <color theme="0" tint="-0.499984740745262"/>
      </top>
      <bottom style="thin">
        <color indexed="23"/>
      </bottom>
      <diagonal/>
    </border>
    <border>
      <left style="thin">
        <color indexed="23"/>
      </left>
      <right style="thin">
        <color indexed="23"/>
      </right>
      <top style="thin">
        <color indexed="23"/>
      </top>
      <bottom/>
      <diagonal/>
    </border>
    <border>
      <left style="thin">
        <color indexed="23"/>
      </left>
      <right style="double">
        <color theme="0" tint="-0.499984740745262"/>
      </right>
      <top style="thin">
        <color indexed="23"/>
      </top>
      <bottom style="hair">
        <color indexed="23"/>
      </bottom>
      <diagonal/>
    </border>
    <border>
      <left style="thin">
        <color indexed="23"/>
      </left>
      <right style="thin">
        <color theme="0" tint="-0.499984740745262"/>
      </right>
      <top style="thin">
        <color indexed="23"/>
      </top>
      <bottom style="hair">
        <color theme="0" tint="-0.499984740745262"/>
      </bottom>
      <diagonal/>
    </border>
    <border>
      <left style="thin">
        <color indexed="23"/>
      </left>
      <right style="thin">
        <color indexed="23"/>
      </right>
      <top style="thin">
        <color indexed="23"/>
      </top>
      <bottom style="hair">
        <color theme="0" tint="-0.499984740745262"/>
      </bottom>
      <diagonal/>
    </border>
    <border>
      <left style="thin">
        <color indexed="23"/>
      </left>
      <right style="double">
        <color theme="0" tint="-0.499984740745262"/>
      </right>
      <top style="hair">
        <color indexed="23"/>
      </top>
      <bottom style="hair">
        <color indexed="23"/>
      </bottom>
      <diagonal/>
    </border>
    <border>
      <left style="thin">
        <color indexed="23"/>
      </left>
      <right style="thin">
        <color theme="0" tint="-0.499984740745262"/>
      </right>
      <top style="hair">
        <color theme="0" tint="-0.499984740745262"/>
      </top>
      <bottom style="hair">
        <color theme="0" tint="-0.499984740745262"/>
      </bottom>
      <diagonal/>
    </border>
    <border>
      <left style="thin">
        <color indexed="23"/>
      </left>
      <right style="thin">
        <color indexed="23"/>
      </right>
      <top style="hair">
        <color theme="0" tint="-0.499984740745262"/>
      </top>
      <bottom style="hair">
        <color theme="0" tint="-0.499984740745262"/>
      </bottom>
      <diagonal/>
    </border>
    <border>
      <left style="thin">
        <color indexed="23"/>
      </left>
      <right style="thin">
        <color theme="0" tint="-0.499984740745262"/>
      </right>
      <top/>
      <bottom style="hair">
        <color theme="0" tint="-0.499984740745262"/>
      </bottom>
      <diagonal/>
    </border>
    <border>
      <left style="thin">
        <color indexed="23"/>
      </left>
      <right style="double">
        <color theme="0" tint="-0.499984740745262"/>
      </right>
      <top style="hair">
        <color indexed="23"/>
      </top>
      <bottom style="thin">
        <color indexed="23"/>
      </bottom>
      <diagonal/>
    </border>
    <border>
      <left style="thin">
        <color indexed="23"/>
      </left>
      <right style="thin">
        <color theme="0" tint="-0.499984740745262"/>
      </right>
      <top/>
      <bottom style="hair">
        <color indexed="2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double">
        <color theme="0" tint="-0.499984740745262"/>
      </right>
      <top/>
      <bottom style="thin">
        <color indexed="23"/>
      </bottom>
      <diagonal/>
    </border>
    <border>
      <left style="thin">
        <color theme="0" tint="-0.499984740745262"/>
      </left>
      <right style="thin">
        <color theme="1" tint="0.499984740745262"/>
      </right>
      <top/>
      <bottom style="thin">
        <color indexed="23"/>
      </bottom>
      <diagonal/>
    </border>
    <border>
      <left/>
      <right style="thin">
        <color theme="1" tint="0.499984740745262"/>
      </right>
      <top/>
      <bottom/>
      <diagonal/>
    </border>
    <border>
      <left style="thin">
        <color theme="0" tint="-0.499984740745262"/>
      </left>
      <right style="thin">
        <color theme="1" tint="0.499984740745262"/>
      </right>
      <top/>
      <bottom/>
      <diagonal/>
    </border>
    <border>
      <left/>
      <right style="double">
        <color theme="0" tint="-0.499984740745262"/>
      </right>
      <top/>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0" tint="-0.499984740745262"/>
      </left>
      <right/>
      <top style="hair">
        <color theme="0" tint="-0.499984740745262"/>
      </top>
      <bottom style="thin">
        <color indexed="23"/>
      </bottom>
      <diagonal/>
    </border>
    <border>
      <left/>
      <right/>
      <top style="hair">
        <color theme="0" tint="-0.499984740745262"/>
      </top>
      <bottom style="thin">
        <color indexed="23"/>
      </bottom>
      <diagonal/>
    </border>
    <border>
      <left/>
      <right style="thin">
        <color theme="0" tint="-0.499984740745262"/>
      </right>
      <top style="hair">
        <color theme="0" tint="-0.499984740745262"/>
      </top>
      <bottom style="thin">
        <color indexed="23"/>
      </bottom>
      <diagonal/>
    </border>
    <border>
      <left/>
      <right/>
      <top style="thin">
        <color theme="2" tint="-0.499984740745262"/>
      </top>
      <bottom style="thin">
        <color indexed="23"/>
      </bottom>
      <diagonal/>
    </border>
    <border>
      <left/>
      <right style="thin">
        <color theme="2" tint="-0.499984740745262"/>
      </right>
      <top style="thin">
        <color theme="2" tint="-0.499984740745262"/>
      </top>
      <bottom style="thin">
        <color indexed="23"/>
      </bottom>
      <diagonal/>
    </border>
    <border>
      <left/>
      <right style="thin">
        <color theme="2" tint="-0.499984740745262"/>
      </right>
      <top style="thin">
        <color indexed="23"/>
      </top>
      <bottom/>
      <diagonal/>
    </border>
    <border>
      <left style="thin">
        <color theme="2" tint="-0.499984740745262"/>
      </left>
      <right/>
      <top style="thin">
        <color theme="2" tint="-0.499984740745262"/>
      </top>
      <bottom style="thin">
        <color indexed="23"/>
      </bottom>
      <diagonal/>
    </border>
    <border>
      <left style="thin">
        <color theme="1" tint="0.499984740745262"/>
      </left>
      <right/>
      <top/>
      <bottom/>
      <diagonal/>
    </border>
  </borders>
  <cellStyleXfs count="4">
    <xf numFmtId="0" fontId="0" fillId="0" borderId="0">
      <alignment vertical="center"/>
    </xf>
    <xf numFmtId="0" fontId="10" fillId="0" borderId="0"/>
    <xf numFmtId="0" fontId="36" fillId="0" borderId="0" applyNumberFormat="0" applyFill="0" applyBorder="0" applyAlignment="0" applyProtection="0"/>
    <xf numFmtId="0" fontId="10" fillId="0" borderId="0"/>
  </cellStyleXfs>
  <cellXfs count="761">
    <xf numFmtId="0" fontId="0" fillId="0" borderId="0" xfId="0">
      <alignment vertical="center"/>
    </xf>
    <xf numFmtId="0" fontId="8" fillId="2" borderId="12" xfId="1" applyFont="1" applyFill="1" applyBorder="1" applyProtection="1">
      <protection locked="0"/>
    </xf>
    <xf numFmtId="0" fontId="8" fillId="2" borderId="12" xfId="1" applyFont="1" applyFill="1" applyBorder="1"/>
    <xf numFmtId="0" fontId="8" fillId="2" borderId="14" xfId="1" applyFont="1" applyFill="1" applyBorder="1" applyProtection="1">
      <protection locked="0"/>
    </xf>
    <xf numFmtId="0" fontId="8" fillId="2" borderId="14" xfId="1" applyFont="1" applyFill="1" applyBorder="1"/>
    <xf numFmtId="0" fontId="11" fillId="2" borderId="13" xfId="1" applyFont="1" applyFill="1" applyBorder="1" applyAlignment="1" applyProtection="1">
      <alignment horizontal="left"/>
      <protection locked="0"/>
    </xf>
    <xf numFmtId="0" fontId="11" fillId="4" borderId="13" xfId="1" applyFont="1" applyFill="1" applyBorder="1" applyAlignment="1" applyProtection="1">
      <alignment horizontal="left"/>
      <protection locked="0"/>
    </xf>
    <xf numFmtId="0" fontId="8" fillId="2" borderId="16" xfId="1" applyFont="1" applyFill="1" applyBorder="1" applyProtection="1">
      <protection locked="0"/>
    </xf>
    <xf numFmtId="0" fontId="8" fillId="2" borderId="16" xfId="1" applyFont="1" applyFill="1" applyBorder="1"/>
    <xf numFmtId="0" fontId="9" fillId="3" borderId="3" xfId="0" applyFont="1" applyFill="1" applyBorder="1">
      <alignment vertical="center"/>
    </xf>
    <xf numFmtId="0" fontId="9" fillId="3" borderId="4" xfId="0" applyFont="1" applyFill="1" applyBorder="1">
      <alignment vertical="center"/>
    </xf>
    <xf numFmtId="0" fontId="9" fillId="3" borderId="26" xfId="0" applyFont="1" applyFill="1" applyBorder="1">
      <alignment vertical="center"/>
    </xf>
    <xf numFmtId="0" fontId="8" fillId="6" borderId="0" xfId="0" applyFont="1" applyFill="1" applyAlignment="1" applyProtection="1">
      <alignment vertical="top"/>
      <protection locked="0"/>
    </xf>
    <xf numFmtId="0" fontId="17" fillId="5" borderId="27" xfId="0" applyFont="1" applyFill="1" applyBorder="1" applyAlignment="1">
      <alignment vertical="center" wrapText="1"/>
    </xf>
    <xf numFmtId="0" fontId="17" fillId="5" borderId="28" xfId="0" applyFont="1" applyFill="1" applyBorder="1" applyAlignment="1">
      <alignment vertical="center" wrapText="1"/>
    </xf>
    <xf numFmtId="0" fontId="16" fillId="6" borderId="29" xfId="0" applyFont="1" applyFill="1" applyBorder="1" applyAlignment="1">
      <alignment horizontal="center" vertical="center" wrapText="1"/>
    </xf>
    <xf numFmtId="0" fontId="0" fillId="0" borderId="23" xfId="0" applyBorder="1">
      <alignment vertical="center"/>
    </xf>
    <xf numFmtId="0" fontId="8" fillId="0" borderId="0" xfId="0" applyFont="1" applyAlignment="1" applyProtection="1">
      <protection locked="0"/>
    </xf>
    <xf numFmtId="0" fontId="23" fillId="0" borderId="50" xfId="0" applyFont="1" applyBorder="1" applyAlignment="1" applyProtection="1">
      <alignment horizontal="center" vertical="center"/>
      <protection locked="0"/>
    </xf>
    <xf numFmtId="0" fontId="24" fillId="0" borderId="50" xfId="0" applyFont="1" applyBorder="1" applyAlignment="1" applyProtection="1">
      <alignment horizontal="center" vertical="center" shrinkToFit="1"/>
      <protection locked="0"/>
    </xf>
    <xf numFmtId="0" fontId="22" fillId="0" borderId="50" xfId="0" applyFont="1" applyBorder="1" applyAlignment="1" applyProtection="1">
      <alignment vertical="center" shrinkToFit="1"/>
      <protection locked="0"/>
    </xf>
    <xf numFmtId="0" fontId="22" fillId="0" borderId="0" xfId="0" applyFont="1" applyAlignment="1" applyProtection="1">
      <alignment vertical="center" shrinkToFit="1"/>
      <protection locked="0"/>
    </xf>
    <xf numFmtId="0" fontId="22" fillId="0" borderId="0" xfId="0" applyFont="1" applyProtection="1">
      <alignment vertical="center"/>
      <protection locked="0"/>
    </xf>
    <xf numFmtId="0" fontId="8" fillId="0" borderId="47" xfId="0" applyFont="1" applyBorder="1">
      <alignment vertical="center"/>
    </xf>
    <xf numFmtId="0" fontId="0" fillId="0" borderId="10" xfId="0" applyBorder="1">
      <alignment vertical="center"/>
    </xf>
    <xf numFmtId="0" fontId="8" fillId="0" borderId="0" xfId="0" applyFont="1" applyAlignment="1">
      <alignment horizontal="right"/>
    </xf>
    <xf numFmtId="0" fontId="31" fillId="0" borderId="6" xfId="0" applyFont="1" applyBorder="1" applyAlignment="1">
      <alignment horizontal="center" vertical="center"/>
    </xf>
    <xf numFmtId="0" fontId="8" fillId="0" borderId="7" xfId="0" applyFont="1" applyBorder="1" applyAlignment="1">
      <alignment horizontal="left" vertical="center"/>
    </xf>
    <xf numFmtId="0" fontId="31" fillId="0" borderId="1" xfId="0" applyFont="1" applyBorder="1" applyAlignment="1">
      <alignment horizontal="center" vertical="center"/>
    </xf>
    <xf numFmtId="0" fontId="8" fillId="0" borderId="2" xfId="0" applyFont="1" applyBorder="1" applyAlignment="1">
      <alignment horizontal="left" vertical="center"/>
    </xf>
    <xf numFmtId="0" fontId="8" fillId="0" borderId="10" xfId="0" applyFont="1" applyBorder="1" applyAlignment="1">
      <alignment horizontal="left" vertical="center"/>
    </xf>
    <xf numFmtId="0" fontId="31" fillId="0" borderId="20" xfId="0" applyFont="1" applyBorder="1" applyAlignment="1">
      <alignment horizontal="center" vertical="center"/>
    </xf>
    <xf numFmtId="0" fontId="8" fillId="0" borderId="23" xfId="0" applyFont="1" applyBorder="1" applyAlignment="1">
      <alignment horizontal="left" vertical="center"/>
    </xf>
    <xf numFmtId="0" fontId="8" fillId="0" borderId="0" xfId="0" applyFont="1" applyAlignment="1" applyProtection="1">
      <alignment horizontal="left"/>
      <protection locked="0"/>
    </xf>
    <xf numFmtId="0" fontId="8" fillId="0" borderId="0" xfId="0" applyFont="1" applyProtection="1">
      <alignment vertical="center"/>
      <protection locked="0"/>
    </xf>
    <xf numFmtId="0" fontId="8" fillId="0" borderId="0" xfId="0" applyFont="1" applyAlignment="1" applyProtection="1">
      <alignment vertical="top"/>
      <protection locked="0"/>
    </xf>
    <xf numFmtId="0" fontId="16" fillId="0" borderId="0" xfId="0" applyFont="1" applyAlignment="1">
      <alignment horizontal="left" vertical="top"/>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7" fillId="0" borderId="52" xfId="0" applyFont="1" applyBorder="1" applyAlignment="1"/>
    <xf numFmtId="0" fontId="8" fillId="2" borderId="58" xfId="1" applyFont="1" applyFill="1" applyBorder="1"/>
    <xf numFmtId="0" fontId="8" fillId="2" borderId="59" xfId="1" applyFont="1" applyFill="1" applyBorder="1"/>
    <xf numFmtId="0" fontId="8" fillId="2" borderId="61" xfId="1" applyFont="1" applyFill="1" applyBorder="1"/>
    <xf numFmtId="0" fontId="0" fillId="0" borderId="52" xfId="0" applyBorder="1">
      <alignment vertical="center"/>
    </xf>
    <xf numFmtId="0" fontId="9" fillId="3" borderId="56" xfId="0" applyFont="1" applyFill="1" applyBorder="1">
      <alignment vertical="center"/>
    </xf>
    <xf numFmtId="0" fontId="19" fillId="0" borderId="0" xfId="0" applyFont="1" applyAlignment="1">
      <alignment horizontal="left" vertical="center"/>
    </xf>
    <xf numFmtId="0" fontId="17" fillId="5" borderId="65" xfId="0" applyFont="1" applyFill="1" applyBorder="1" applyAlignment="1">
      <alignment vertical="center" wrapText="1"/>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25" fillId="0" borderId="0" xfId="0" applyFont="1">
      <alignment vertical="center"/>
    </xf>
    <xf numFmtId="0" fontId="26" fillId="0" borderId="0" xfId="0" applyFont="1">
      <alignment vertical="center"/>
    </xf>
    <xf numFmtId="0" fontId="0" fillId="0" borderId="20" xfId="0" applyBorder="1">
      <alignment vertical="center"/>
    </xf>
    <xf numFmtId="0" fontId="41" fillId="0" borderId="0" xfId="0" applyFont="1" applyAlignment="1" applyProtection="1">
      <protection locked="0"/>
    </xf>
    <xf numFmtId="0" fontId="41" fillId="7" borderId="0" xfId="0" applyFont="1" applyFill="1" applyAlignment="1" applyProtection="1">
      <alignment horizontal="left" vertical="center" shrinkToFit="1"/>
      <protection locked="0"/>
    </xf>
    <xf numFmtId="0" fontId="42" fillId="8" borderId="0" xfId="0" applyFont="1" applyFill="1" applyAlignment="1" applyProtection="1">
      <alignment horizontal="left" shrinkToFit="1"/>
      <protection locked="0"/>
    </xf>
    <xf numFmtId="0" fontId="8" fillId="0" borderId="74" xfId="0" applyFont="1" applyBorder="1" applyAlignment="1" applyProtection="1">
      <protection locked="0"/>
    </xf>
    <xf numFmtId="0" fontId="45" fillId="2" borderId="0" xfId="0" applyFont="1" applyFill="1" applyAlignment="1"/>
    <xf numFmtId="0" fontId="45" fillId="2" borderId="0" xfId="0" applyFont="1" applyFill="1">
      <alignment vertical="center"/>
    </xf>
    <xf numFmtId="0" fontId="46" fillId="2" borderId="11" xfId="1" applyFont="1" applyFill="1" applyBorder="1" applyAlignment="1" applyProtection="1">
      <alignment horizontal="left"/>
      <protection locked="0"/>
    </xf>
    <xf numFmtId="0" fontId="11" fillId="2" borderId="13" xfId="1" quotePrefix="1" applyFont="1" applyFill="1" applyBorder="1" applyAlignment="1" applyProtection="1">
      <alignment horizontal="left"/>
      <protection locked="0"/>
    </xf>
    <xf numFmtId="0" fontId="11" fillId="10" borderId="13" xfId="1" applyFont="1" applyFill="1" applyBorder="1" applyAlignment="1" applyProtection="1">
      <alignment horizontal="left"/>
      <protection locked="0"/>
    </xf>
    <xf numFmtId="0" fontId="36" fillId="2" borderId="15" xfId="2" applyFill="1" applyBorder="1" applyAlignment="1" applyProtection="1">
      <alignment horizontal="left"/>
      <protection locked="0"/>
    </xf>
    <xf numFmtId="0" fontId="11" fillId="2" borderId="12" xfId="1" applyFont="1" applyFill="1" applyBorder="1" applyProtection="1">
      <protection locked="0"/>
    </xf>
    <xf numFmtId="0" fontId="11" fillId="2" borderId="14" xfId="1" applyFont="1" applyFill="1" applyBorder="1" applyProtection="1">
      <protection locked="0"/>
    </xf>
    <xf numFmtId="0" fontId="47" fillId="2" borderId="14" xfId="1" applyFont="1" applyFill="1" applyBorder="1" applyProtection="1">
      <protection locked="0"/>
    </xf>
    <xf numFmtId="0" fontId="11" fillId="2" borderId="16" xfId="1" applyFont="1" applyFill="1" applyBorder="1" applyProtection="1">
      <protection locked="0"/>
    </xf>
    <xf numFmtId="0" fontId="8" fillId="0" borderId="6" xfId="3" applyFont="1" applyBorder="1"/>
    <xf numFmtId="0" fontId="8" fillId="2" borderId="5" xfId="3" applyFont="1" applyFill="1" applyBorder="1"/>
    <xf numFmtId="0" fontId="49" fillId="2" borderId="5" xfId="3" applyFont="1" applyFill="1" applyBorder="1" applyAlignment="1">
      <alignment horizontal="center"/>
    </xf>
    <xf numFmtId="0" fontId="38" fillId="2" borderId="5" xfId="3" applyFont="1" applyFill="1" applyBorder="1"/>
    <xf numFmtId="0" fontId="8" fillId="0" borderId="10" xfId="3" applyFont="1" applyBorder="1" applyProtection="1">
      <protection locked="0"/>
    </xf>
    <xf numFmtId="0" fontId="8" fillId="0" borderId="0" xfId="3" applyFont="1" applyProtection="1">
      <protection locked="0"/>
    </xf>
    <xf numFmtId="0" fontId="8" fillId="0" borderId="0" xfId="3" applyFont="1" applyAlignment="1" applyProtection="1">
      <alignment horizontal="left"/>
      <protection locked="0"/>
    </xf>
    <xf numFmtId="0" fontId="7" fillId="2" borderId="1" xfId="3" applyFont="1" applyFill="1" applyBorder="1"/>
    <xf numFmtId="0" fontId="8" fillId="0" borderId="0" xfId="3" applyFont="1"/>
    <xf numFmtId="0" fontId="50" fillId="2" borderId="0" xfId="3" applyFont="1" applyFill="1" applyAlignment="1">
      <alignment vertical="center"/>
    </xf>
    <xf numFmtId="0" fontId="8" fillId="2" borderId="0" xfId="3" applyFont="1" applyFill="1"/>
    <xf numFmtId="0" fontId="8" fillId="2" borderId="0" xfId="3" applyFont="1" applyFill="1" applyAlignment="1">
      <alignment horizontal="right"/>
    </xf>
    <xf numFmtId="0" fontId="9" fillId="0" borderId="0" xfId="3" applyFont="1" applyProtection="1">
      <protection locked="0"/>
    </xf>
    <xf numFmtId="0" fontId="41" fillId="0" borderId="0" xfId="3" applyFont="1" applyAlignment="1" applyProtection="1">
      <alignment horizontal="left" vertical="center"/>
      <protection locked="0"/>
    </xf>
    <xf numFmtId="0" fontId="41" fillId="0" borderId="10" xfId="3" applyFont="1" applyBorder="1" applyProtection="1">
      <protection locked="0"/>
    </xf>
    <xf numFmtId="0" fontId="41" fillId="0" borderId="0" xfId="3" applyFont="1" applyProtection="1">
      <protection locked="0"/>
    </xf>
    <xf numFmtId="0" fontId="8" fillId="0" borderId="40" xfId="3" applyFont="1" applyBorder="1" applyProtection="1">
      <protection locked="0"/>
    </xf>
    <xf numFmtId="0" fontId="8" fillId="0" borderId="73" xfId="3" applyFont="1" applyBorder="1" applyProtection="1">
      <protection locked="0"/>
    </xf>
    <xf numFmtId="0" fontId="8" fillId="0" borderId="74" xfId="3" applyFont="1" applyBorder="1" applyProtection="1">
      <protection locked="0"/>
    </xf>
    <xf numFmtId="0" fontId="22" fillId="0" borderId="0" xfId="3" applyFont="1" applyAlignment="1" applyProtection="1">
      <alignment horizontal="left" vertical="center"/>
      <protection locked="0"/>
    </xf>
    <xf numFmtId="0" fontId="8" fillId="0" borderId="76" xfId="3" applyFont="1" applyBorder="1" applyProtection="1">
      <protection locked="0"/>
    </xf>
    <xf numFmtId="0" fontId="22" fillId="0" borderId="75" xfId="3" applyFont="1" applyBorder="1" applyAlignment="1" applyProtection="1">
      <alignment horizontal="left" vertical="center"/>
      <protection locked="0"/>
    </xf>
    <xf numFmtId="0" fontId="8" fillId="0" borderId="1" xfId="1" applyFont="1" applyBorder="1"/>
    <xf numFmtId="0" fontId="8" fillId="0" borderId="0" xfId="1" applyFont="1"/>
    <xf numFmtId="0" fontId="11" fillId="2" borderId="0" xfId="1" applyFont="1" applyFill="1" applyAlignment="1">
      <alignment horizontal="left"/>
    </xf>
    <xf numFmtId="0" fontId="8" fillId="2" borderId="0" xfId="1" applyFont="1" applyFill="1"/>
    <xf numFmtId="0" fontId="8" fillId="0" borderId="0" xfId="3" applyFont="1" applyAlignment="1" applyProtection="1">
      <alignment vertical="center"/>
      <protection locked="0"/>
    </xf>
    <xf numFmtId="0" fontId="52" fillId="0" borderId="0" xfId="3" applyFont="1" applyAlignment="1" applyProtection="1">
      <alignment horizontal="left"/>
      <protection locked="0"/>
    </xf>
    <xf numFmtId="0" fontId="13" fillId="0" borderId="10" xfId="3" applyFont="1" applyBorder="1" applyProtection="1">
      <protection locked="0"/>
    </xf>
    <xf numFmtId="0" fontId="13" fillId="0" borderId="0" xfId="3" applyFont="1" applyProtection="1">
      <protection locked="0"/>
    </xf>
    <xf numFmtId="0" fontId="54" fillId="0" borderId="0" xfId="3" applyFont="1" applyAlignment="1" applyProtection="1">
      <alignment horizontal="left"/>
      <protection locked="0"/>
    </xf>
    <xf numFmtId="0" fontId="8" fillId="0" borderId="0" xfId="3" applyFont="1" applyAlignment="1" applyProtection="1">
      <alignment horizontal="center"/>
      <protection locked="0"/>
    </xf>
    <xf numFmtId="0" fontId="54" fillId="0" borderId="0" xfId="3" applyFont="1" applyProtection="1">
      <protection locked="0"/>
    </xf>
    <xf numFmtId="0" fontId="8" fillId="0" borderId="0" xfId="3" applyFont="1" applyAlignment="1" applyProtection="1">
      <alignment horizontal="center" vertical="center"/>
      <protection locked="0"/>
    </xf>
    <xf numFmtId="0" fontId="55" fillId="0" borderId="10" xfId="3" applyFont="1" applyBorder="1" applyProtection="1">
      <protection locked="0"/>
    </xf>
    <xf numFmtId="0" fontId="55" fillId="0" borderId="0" xfId="3" applyFont="1" applyProtection="1">
      <protection locked="0"/>
    </xf>
    <xf numFmtId="0" fontId="13" fillId="0" borderId="0" xfId="3" applyFont="1" applyAlignment="1" applyProtection="1">
      <alignment horizontal="left"/>
      <protection locked="0"/>
    </xf>
    <xf numFmtId="0" fontId="8" fillId="0" borderId="50" xfId="3" applyFont="1" applyBorder="1" applyAlignment="1" applyProtection="1">
      <alignment horizontal="center" vertical="center"/>
      <protection locked="0"/>
    </xf>
    <xf numFmtId="0" fontId="8" fillId="0" borderId="0" xfId="3" applyFont="1" applyAlignment="1" applyProtection="1">
      <alignment vertical="top"/>
      <protection locked="0"/>
    </xf>
    <xf numFmtId="0" fontId="41" fillId="0" borderId="0" xfId="3" applyFont="1" applyAlignment="1" applyProtection="1">
      <alignment horizontal="left" vertical="top"/>
      <protection locked="0"/>
    </xf>
    <xf numFmtId="0" fontId="52" fillId="0" borderId="0" xfId="3" applyFont="1" applyProtection="1">
      <protection locked="0"/>
    </xf>
    <xf numFmtId="0" fontId="8" fillId="0" borderId="0" xfId="3" applyFont="1" applyAlignment="1" applyProtection="1">
      <alignment horizontal="center" vertical="top"/>
      <protection locked="0"/>
    </xf>
    <xf numFmtId="0" fontId="8" fillId="0" borderId="10" xfId="3" applyFont="1" applyBorder="1" applyAlignment="1" applyProtection="1">
      <alignment vertical="top"/>
      <protection locked="0"/>
    </xf>
    <xf numFmtId="0" fontId="8" fillId="0" borderId="50" xfId="3" applyFont="1" applyBorder="1" applyAlignment="1" applyProtection="1">
      <alignment horizontal="center"/>
      <protection locked="0"/>
    </xf>
    <xf numFmtId="0" fontId="16" fillId="11" borderId="80" xfId="3" applyFont="1" applyFill="1" applyBorder="1" applyAlignment="1" applyProtection="1">
      <alignment horizontal="center" vertical="center"/>
      <protection locked="0"/>
    </xf>
    <xf numFmtId="0" fontId="16" fillId="11" borderId="35" xfId="3" applyFont="1" applyFill="1" applyBorder="1" applyAlignment="1">
      <alignment horizontal="center" vertical="center" wrapText="1"/>
    </xf>
    <xf numFmtId="0" fontId="22" fillId="0" borderId="0" xfId="3" applyFont="1" applyAlignment="1">
      <alignment horizontal="center" vertical="center" wrapText="1"/>
    </xf>
    <xf numFmtId="0" fontId="56" fillId="0" borderId="0" xfId="3" applyFont="1" applyAlignment="1" applyProtection="1">
      <alignment vertical="top" shrinkToFit="1"/>
      <protection locked="0"/>
    </xf>
    <xf numFmtId="0" fontId="16" fillId="0" borderId="0" xfId="3" applyFont="1" applyAlignment="1">
      <alignment horizontal="center" vertical="center" wrapText="1"/>
    </xf>
    <xf numFmtId="0" fontId="23" fillId="0" borderId="0" xfId="3" applyFont="1" applyAlignment="1" applyProtection="1">
      <alignment horizontal="center" vertical="center"/>
      <protection locked="0"/>
    </xf>
    <xf numFmtId="0" fontId="24" fillId="0" borderId="0" xfId="3" applyFont="1" applyAlignment="1" applyProtection="1">
      <alignment horizontal="center" vertical="center" shrinkToFit="1"/>
      <protection locked="0"/>
    </xf>
    <xf numFmtId="0" fontId="41" fillId="0" borderId="0" xfId="3" applyFont="1" applyAlignment="1" applyProtection="1">
      <alignment horizontal="center" vertical="center" shrinkToFit="1"/>
      <protection locked="0"/>
    </xf>
    <xf numFmtId="0" fontId="8" fillId="0" borderId="84" xfId="3" applyFont="1" applyBorder="1" applyAlignment="1">
      <alignment horizontal="center" vertical="center"/>
    </xf>
    <xf numFmtId="0" fontId="16" fillId="0" borderId="86" xfId="3" applyFont="1" applyBorder="1" applyAlignment="1" applyProtection="1">
      <alignment horizontal="center" vertical="center"/>
      <protection locked="0"/>
    </xf>
    <xf numFmtId="0" fontId="16" fillId="12" borderId="87" xfId="3" applyFont="1" applyFill="1" applyBorder="1" applyAlignment="1" applyProtection="1">
      <alignment horizontal="center" shrinkToFit="1"/>
      <protection locked="0"/>
    </xf>
    <xf numFmtId="0" fontId="16" fillId="0" borderId="38" xfId="3" applyFont="1" applyBorder="1" applyAlignment="1">
      <alignment horizontal="center"/>
    </xf>
    <xf numFmtId="0" fontId="8" fillId="0" borderId="0" xfId="3" applyFont="1" applyAlignment="1" applyProtection="1">
      <alignment horizontal="left" vertical="top"/>
      <protection locked="0"/>
    </xf>
    <xf numFmtId="0" fontId="8" fillId="0" borderId="50" xfId="3" applyFont="1" applyBorder="1" applyAlignment="1" applyProtection="1">
      <alignment vertical="top"/>
      <protection locked="0"/>
    </xf>
    <xf numFmtId="0" fontId="31" fillId="0" borderId="0" xfId="3" applyFont="1" applyAlignment="1" applyProtection="1">
      <alignment vertical="top" shrinkToFit="1"/>
      <protection locked="0"/>
    </xf>
    <xf numFmtId="0" fontId="22" fillId="0" borderId="0" xfId="3" applyFont="1" applyAlignment="1" applyProtection="1">
      <alignment vertical="center" shrinkToFit="1"/>
      <protection locked="0"/>
    </xf>
    <xf numFmtId="0" fontId="22" fillId="0" borderId="0" xfId="3" applyFont="1" applyAlignment="1" applyProtection="1">
      <alignment vertical="center"/>
      <protection locked="0"/>
    </xf>
    <xf numFmtId="0" fontId="41" fillId="0" borderId="0" xfId="3" applyFont="1" applyAlignment="1" applyProtection="1">
      <alignment vertical="top" shrinkToFit="1"/>
      <protection locked="0"/>
    </xf>
    <xf numFmtId="0" fontId="8" fillId="0" borderId="89" xfId="3" applyFont="1" applyBorder="1" applyAlignment="1">
      <alignment horizontal="center" vertical="center"/>
    </xf>
    <xf numFmtId="0" fontId="16" fillId="0" borderId="91" xfId="3" applyFont="1" applyBorder="1" applyAlignment="1" applyProtection="1">
      <alignment horizontal="center" vertical="center"/>
      <protection locked="0"/>
    </xf>
    <xf numFmtId="0" fontId="16" fillId="12" borderId="92" xfId="3" applyFont="1" applyFill="1" applyBorder="1" applyAlignment="1" applyProtection="1">
      <alignment horizontal="center" shrinkToFit="1"/>
      <protection locked="0"/>
    </xf>
    <xf numFmtId="0" fontId="16" fillId="0" borderId="42" xfId="3" applyFont="1" applyBorder="1" applyAlignment="1">
      <alignment horizontal="center"/>
    </xf>
    <xf numFmtId="0" fontId="8" fillId="0" borderId="50" xfId="3" applyFont="1" applyBorder="1" applyProtection="1">
      <protection locked="0"/>
    </xf>
    <xf numFmtId="0" fontId="16" fillId="0" borderId="94" xfId="3" applyFont="1" applyBorder="1" applyAlignment="1">
      <alignment horizontal="center"/>
    </xf>
    <xf numFmtId="0" fontId="17" fillId="0" borderId="0" xfId="3" applyFont="1" applyAlignment="1" applyProtection="1">
      <alignment horizontal="left"/>
      <protection locked="0"/>
    </xf>
    <xf numFmtId="0" fontId="8" fillId="0" borderId="50" xfId="3" applyFont="1" applyBorder="1" applyAlignment="1" applyProtection="1">
      <alignment vertical="center"/>
      <protection locked="0"/>
    </xf>
    <xf numFmtId="0" fontId="16" fillId="0" borderId="95" xfId="3" applyFont="1" applyBorder="1" applyAlignment="1" applyProtection="1">
      <alignment horizontal="center" vertical="center"/>
      <protection locked="0"/>
    </xf>
    <xf numFmtId="0" fontId="16" fillId="0" borderId="17" xfId="3" applyFont="1" applyBorder="1" applyAlignment="1">
      <alignment horizontal="center"/>
    </xf>
    <xf numFmtId="0" fontId="8" fillId="0" borderId="6" xfId="3" applyFont="1" applyBorder="1" applyAlignment="1">
      <alignment vertical="top"/>
    </xf>
    <xf numFmtId="0" fontId="9" fillId="0" borderId="0" xfId="3" applyFont="1" applyAlignment="1">
      <alignment horizontal="left" vertical="center"/>
    </xf>
    <xf numFmtId="0" fontId="8" fillId="0" borderId="1" xfId="3" applyFont="1" applyBorder="1" applyAlignment="1">
      <alignment vertical="center"/>
    </xf>
    <xf numFmtId="0" fontId="52" fillId="0" borderId="0" xfId="3" applyFont="1" applyAlignment="1" applyProtection="1">
      <alignment horizontal="left" vertical="center"/>
      <protection locked="0"/>
    </xf>
    <xf numFmtId="0" fontId="8" fillId="2" borderId="5" xfId="3" applyFont="1" applyFill="1" applyBorder="1" applyAlignment="1">
      <alignment horizontal="left"/>
    </xf>
    <xf numFmtId="0" fontId="41" fillId="2" borderId="5" xfId="3" applyFont="1" applyFill="1" applyBorder="1" applyAlignment="1">
      <alignment horizontal="left"/>
    </xf>
    <xf numFmtId="0" fontId="58" fillId="2" borderId="0" xfId="3" applyFont="1" applyFill="1" applyAlignment="1">
      <alignment vertical="center"/>
    </xf>
    <xf numFmtId="0" fontId="45" fillId="2" borderId="0" xfId="3" applyFont="1" applyFill="1"/>
    <xf numFmtId="0" fontId="59" fillId="0" borderId="0" xfId="3" applyFont="1"/>
    <xf numFmtId="0" fontId="22" fillId="2" borderId="0" xfId="3" applyFont="1" applyFill="1"/>
    <xf numFmtId="0" fontId="22" fillId="2" borderId="0" xfId="3" applyFont="1" applyFill="1" applyAlignment="1">
      <alignment horizontal="left"/>
    </xf>
    <xf numFmtId="0" fontId="8" fillId="0" borderId="97" xfId="3" applyFont="1" applyBorder="1" applyProtection="1">
      <protection locked="0"/>
    </xf>
    <xf numFmtId="0" fontId="41" fillId="2" borderId="0" xfId="3" applyFont="1" applyFill="1" applyAlignment="1">
      <alignment horizontal="left"/>
    </xf>
    <xf numFmtId="0" fontId="8" fillId="0" borderId="0" xfId="3" applyFont="1" applyAlignment="1">
      <alignment vertical="center"/>
    </xf>
    <xf numFmtId="0" fontId="60" fillId="0" borderId="0" xfId="3" applyFont="1" applyAlignment="1">
      <alignment vertical="top" wrapText="1"/>
    </xf>
    <xf numFmtId="0" fontId="61" fillId="0" borderId="0" xfId="3" applyFont="1"/>
    <xf numFmtId="0" fontId="8" fillId="0" borderId="97" xfId="3" applyFont="1" applyBorder="1" applyAlignment="1">
      <alignment horizontal="left"/>
    </xf>
    <xf numFmtId="0" fontId="62" fillId="0" borderId="0" xfId="3" applyFont="1" applyAlignment="1">
      <alignment shrinkToFit="1"/>
    </xf>
    <xf numFmtId="0" fontId="8" fillId="0" borderId="1" xfId="3" applyFont="1" applyBorder="1"/>
    <xf numFmtId="0" fontId="9" fillId="0" borderId="0" xfId="3" applyFont="1"/>
    <xf numFmtId="0" fontId="29" fillId="0" borderId="0" xfId="3" applyFont="1" applyAlignment="1">
      <alignment horizontal="left" vertical="center" indent="2"/>
    </xf>
    <xf numFmtId="0" fontId="63" fillId="0" borderId="0" xfId="3" applyFont="1" applyAlignment="1">
      <alignment vertical="center"/>
    </xf>
    <xf numFmtId="0" fontId="30" fillId="0" borderId="0" xfId="3" applyFont="1" applyAlignment="1">
      <alignment horizontal="center" vertical="center"/>
    </xf>
    <xf numFmtId="0" fontId="33" fillId="0" borderId="0" xfId="3" applyFont="1" applyAlignment="1">
      <alignment horizontal="left" vertical="center"/>
    </xf>
    <xf numFmtId="0" fontId="33" fillId="0" borderId="0" xfId="3" applyFont="1"/>
    <xf numFmtId="0" fontId="34" fillId="0" borderId="0" xfId="3" applyFont="1" applyAlignment="1">
      <alignment horizontal="left"/>
    </xf>
    <xf numFmtId="0" fontId="14" fillId="0" borderId="0" xfId="3" applyFont="1" applyAlignment="1">
      <alignment vertical="top"/>
    </xf>
    <xf numFmtId="0" fontId="33" fillId="0" borderId="0" xfId="3" applyFont="1" applyAlignment="1">
      <alignment horizontal="left" vertical="center" wrapText="1"/>
    </xf>
    <xf numFmtId="0" fontId="64" fillId="0" borderId="0" xfId="3" applyFont="1" applyAlignment="1">
      <alignment horizontal="center" vertical="center"/>
    </xf>
    <xf numFmtId="0" fontId="8" fillId="0" borderId="0" xfId="3" applyFont="1" applyAlignment="1">
      <alignment horizontal="left" vertical="center"/>
    </xf>
    <xf numFmtId="0" fontId="35" fillId="0" borderId="0" xfId="3" applyFont="1" applyAlignment="1">
      <alignment vertical="center" wrapText="1"/>
    </xf>
    <xf numFmtId="14" fontId="8" fillId="0" borderId="0" xfId="3" quotePrefix="1" applyNumberFormat="1" applyFont="1" applyAlignment="1">
      <alignment horizontal="center" vertical="center"/>
    </xf>
    <xf numFmtId="0" fontId="35" fillId="0" borderId="0" xfId="3" applyFont="1" applyAlignment="1">
      <alignment vertical="center"/>
    </xf>
    <xf numFmtId="0" fontId="14" fillId="0" borderId="0" xfId="3" applyFont="1" applyAlignment="1">
      <alignment horizontal="left" indent="8"/>
    </xf>
    <xf numFmtId="0" fontId="38" fillId="0" borderId="0" xfId="3" applyFont="1" applyAlignment="1">
      <alignment horizontal="right" vertical="center"/>
    </xf>
    <xf numFmtId="0" fontId="39" fillId="0" borderId="0" xfId="3" applyFont="1" applyAlignment="1">
      <alignment horizontal="right" vertical="center"/>
    </xf>
    <xf numFmtId="0" fontId="34" fillId="0" borderId="0" xfId="3" applyFont="1"/>
    <xf numFmtId="0" fontId="8" fillId="0" borderId="98" xfId="3" applyFont="1" applyBorder="1" applyProtection="1">
      <protection locked="0"/>
    </xf>
    <xf numFmtId="0" fontId="14" fillId="0" borderId="0" xfId="3" applyFont="1"/>
    <xf numFmtId="0" fontId="22" fillId="0" borderId="0" xfId="3" applyFont="1"/>
    <xf numFmtId="0" fontId="65" fillId="0" borderId="1" xfId="3" applyFont="1" applyBorder="1" applyAlignment="1">
      <alignment horizontal="left" vertical="top"/>
    </xf>
    <xf numFmtId="0" fontId="16" fillId="0" borderId="0" xfId="3" applyFont="1" applyAlignment="1">
      <alignment horizontal="left" vertical="top"/>
    </xf>
    <xf numFmtId="0" fontId="66" fillId="0" borderId="0" xfId="3" applyFont="1" applyAlignment="1">
      <alignment horizontal="left" vertical="top"/>
    </xf>
    <xf numFmtId="0" fontId="66" fillId="0" borderId="0" xfId="3" applyFont="1" applyAlignment="1">
      <alignment vertical="top"/>
    </xf>
    <xf numFmtId="0" fontId="38" fillId="0" borderId="0" xfId="3" applyFont="1" applyAlignment="1">
      <alignment vertical="top"/>
    </xf>
    <xf numFmtId="0" fontId="14" fillId="0" borderId="10" xfId="3" applyFont="1" applyBorder="1" applyAlignment="1">
      <alignment vertical="top"/>
    </xf>
    <xf numFmtId="0" fontId="14" fillId="0" borderId="0" xfId="3" applyFont="1" applyAlignment="1" applyProtection="1">
      <alignment vertical="top"/>
      <protection locked="0"/>
    </xf>
    <xf numFmtId="0" fontId="14" fillId="0" borderId="0" xfId="3" applyFont="1" applyAlignment="1">
      <alignment horizontal="right" vertical="top"/>
    </xf>
    <xf numFmtId="0" fontId="65" fillId="0" borderId="1" xfId="3" applyFont="1" applyBorder="1" applyAlignment="1">
      <alignment horizontal="left"/>
    </xf>
    <xf numFmtId="0" fontId="66" fillId="0" borderId="0" xfId="3" applyFont="1" applyAlignment="1">
      <alignment horizontal="left"/>
    </xf>
    <xf numFmtId="0" fontId="66" fillId="0" borderId="0" xfId="3" applyFont="1"/>
    <xf numFmtId="0" fontId="38" fillId="0" borderId="0" xfId="3" applyFont="1"/>
    <xf numFmtId="0" fontId="14" fillId="0" borderId="10" xfId="3" applyFont="1" applyBorder="1"/>
    <xf numFmtId="0" fontId="14" fillId="0" borderId="0" xfId="3" applyFont="1" applyProtection="1">
      <protection locked="0"/>
    </xf>
    <xf numFmtId="0" fontId="14" fillId="0" borderId="0" xfId="3" applyFont="1" applyAlignment="1">
      <alignment horizontal="right"/>
    </xf>
    <xf numFmtId="0" fontId="14" fillId="0" borderId="1" xfId="3" applyFont="1" applyBorder="1"/>
    <xf numFmtId="0" fontId="38" fillId="0" borderId="0" xfId="3" applyFont="1" applyAlignment="1">
      <alignment vertical="top" wrapText="1"/>
    </xf>
    <xf numFmtId="0" fontId="14" fillId="0" borderId="0" xfId="3" applyFont="1" applyAlignment="1">
      <alignment horizontal="left" vertical="top" wrapText="1"/>
    </xf>
    <xf numFmtId="0" fontId="14" fillId="0" borderId="0" xfId="3" applyFont="1" applyAlignment="1">
      <alignment horizontal="right" vertical="center"/>
    </xf>
    <xf numFmtId="0" fontId="14" fillId="0" borderId="8" xfId="3" applyFont="1" applyBorder="1" applyAlignment="1">
      <alignment horizontal="left"/>
    </xf>
    <xf numFmtId="0" fontId="14" fillId="0" borderId="17" xfId="3" applyFont="1" applyBorder="1" applyAlignment="1">
      <alignment horizontal="left"/>
    </xf>
    <xf numFmtId="0" fontId="14" fillId="0" borderId="23" xfId="3" applyFont="1" applyBorder="1"/>
    <xf numFmtId="0" fontId="14" fillId="0" borderId="5" xfId="3" applyFont="1" applyBorder="1"/>
    <xf numFmtId="0" fontId="67" fillId="0" borderId="5" xfId="3" applyFont="1" applyBorder="1" applyAlignment="1">
      <alignment horizontal="left" vertical="top" wrapText="1"/>
    </xf>
    <xf numFmtId="0" fontId="14" fillId="0" borderId="5" xfId="3" applyFont="1" applyBorder="1" applyAlignment="1">
      <alignment horizontal="left" vertical="top" wrapText="1"/>
    </xf>
    <xf numFmtId="0" fontId="67" fillId="0" borderId="0" xfId="3" applyFont="1" applyAlignment="1">
      <alignment horizontal="left" vertical="top" wrapText="1"/>
    </xf>
    <xf numFmtId="0" fontId="68" fillId="0" borderId="0" xfId="3" applyFont="1" applyAlignment="1">
      <alignment horizontal="left" vertical="top" wrapText="1"/>
    </xf>
    <xf numFmtId="0" fontId="8" fillId="0" borderId="0" xfId="3" applyFont="1" applyAlignment="1">
      <alignment horizontal="left" vertical="top" wrapText="1"/>
    </xf>
    <xf numFmtId="0" fontId="8" fillId="0" borderId="0" xfId="3" applyFont="1" applyAlignment="1">
      <alignment horizontal="right" vertical="center"/>
    </xf>
    <xf numFmtId="0" fontId="41" fillId="2" borderId="0" xfId="3" applyFont="1" applyFill="1" applyAlignment="1">
      <alignment horizontal="left" vertical="center"/>
    </xf>
    <xf numFmtId="0" fontId="69" fillId="0" borderId="0" xfId="3" applyFont="1" applyAlignment="1">
      <alignment vertical="center" shrinkToFit="1"/>
    </xf>
    <xf numFmtId="0" fontId="41" fillId="0" borderId="0" xfId="3" applyFont="1" applyAlignment="1" applyProtection="1">
      <alignment horizontal="left" shrinkToFit="1"/>
      <protection locked="0"/>
    </xf>
    <xf numFmtId="0" fontId="42" fillId="0" borderId="0" xfId="3" applyFont="1" applyAlignment="1" applyProtection="1">
      <alignment horizontal="left" shrinkToFit="1"/>
      <protection locked="0"/>
    </xf>
    <xf numFmtId="0" fontId="41" fillId="7" borderId="0" xfId="3" applyFont="1" applyFill="1" applyAlignment="1" applyProtection="1">
      <alignment horizontal="left" vertical="center" shrinkToFit="1"/>
      <protection locked="0"/>
    </xf>
    <xf numFmtId="0" fontId="42" fillId="8" borderId="0" xfId="3" applyFont="1" applyFill="1" applyAlignment="1" applyProtection="1">
      <alignment horizontal="left" shrinkToFit="1"/>
      <protection locked="0"/>
    </xf>
    <xf numFmtId="0" fontId="41" fillId="0" borderId="0" xfId="3" applyFont="1" applyAlignment="1" applyProtection="1">
      <alignment horizontal="left"/>
      <protection locked="0"/>
    </xf>
    <xf numFmtId="0" fontId="41" fillId="0" borderId="0" xfId="3" applyFont="1" applyAlignment="1" applyProtection="1">
      <alignment vertical="top"/>
      <protection locked="0"/>
    </xf>
    <xf numFmtId="0" fontId="70" fillId="0" borderId="0" xfId="3" applyFont="1" applyProtection="1">
      <protection locked="0"/>
    </xf>
    <xf numFmtId="0" fontId="41" fillId="0" borderId="0" xfId="3" applyFont="1" applyAlignment="1" applyProtection="1">
      <alignment horizontal="center" textRotation="75"/>
      <protection locked="0"/>
    </xf>
    <xf numFmtId="0" fontId="71" fillId="0" borderId="0" xfId="3" applyFont="1" applyAlignment="1">
      <alignment vertical="center" shrinkToFit="1"/>
    </xf>
    <xf numFmtId="0" fontId="41" fillId="0" borderId="0" xfId="3" applyFont="1" applyAlignment="1">
      <alignment vertical="center"/>
    </xf>
    <xf numFmtId="0" fontId="33" fillId="0" borderId="24" xfId="3" applyFont="1" applyBorder="1" applyProtection="1">
      <protection locked="0"/>
    </xf>
    <xf numFmtId="0" fontId="33" fillId="0" borderId="84" xfId="3" applyFont="1" applyBorder="1" applyAlignment="1" applyProtection="1">
      <alignment horizontal="center" vertical="center"/>
      <protection locked="0"/>
    </xf>
    <xf numFmtId="0" fontId="33" fillId="0" borderId="89" xfId="3" applyFont="1" applyBorder="1" applyAlignment="1" applyProtection="1">
      <alignment horizontal="center" vertical="center"/>
      <protection locked="0"/>
    </xf>
    <xf numFmtId="0" fontId="33" fillId="0" borderId="0" xfId="3" applyFont="1" applyAlignment="1" applyProtection="1">
      <alignment horizontal="center" vertical="center"/>
      <protection locked="0"/>
    </xf>
    <xf numFmtId="0" fontId="16" fillId="0" borderId="0" xfId="3" applyFont="1" applyAlignment="1">
      <alignment vertical="center"/>
    </xf>
    <xf numFmtId="0" fontId="16" fillId="0" borderId="0" xfId="3" applyFont="1" applyProtection="1">
      <protection locked="0"/>
    </xf>
    <xf numFmtId="0" fontId="25" fillId="0" borderId="37" xfId="0" applyFont="1" applyBorder="1" applyAlignment="1">
      <alignment horizontal="right" vertical="center" shrinkToFit="1"/>
    </xf>
    <xf numFmtId="0" fontId="25" fillId="0" borderId="36" xfId="0" applyFont="1" applyBorder="1" applyAlignment="1">
      <alignment horizontal="right" vertical="center" shrinkToFit="1"/>
    </xf>
    <xf numFmtId="0" fontId="25" fillId="0" borderId="44" xfId="0" applyFont="1" applyBorder="1" applyAlignment="1">
      <alignment horizontal="right" vertical="center" shrinkToFit="1"/>
    </xf>
    <xf numFmtId="0" fontId="25" fillId="0" borderId="41" xfId="0" applyFont="1" applyBorder="1" applyAlignment="1">
      <alignment horizontal="right" vertical="center" shrinkToFit="1"/>
    </xf>
    <xf numFmtId="0" fontId="25" fillId="0" borderId="40" xfId="0" applyFont="1" applyBorder="1" applyAlignment="1">
      <alignment horizontal="right" vertical="center" shrinkToFit="1"/>
    </xf>
    <xf numFmtId="0" fontId="25" fillId="0" borderId="22" xfId="0" applyFont="1" applyBorder="1" applyAlignment="1">
      <alignment horizontal="right" vertical="center" shrinkToFit="1"/>
    </xf>
    <xf numFmtId="0" fontId="25" fillId="0" borderId="23" xfId="0" applyFont="1" applyBorder="1" applyAlignment="1">
      <alignment horizontal="right" vertical="center" shrinkToFit="1"/>
    </xf>
    <xf numFmtId="0" fontId="40" fillId="0" borderId="0" xfId="3" applyFont="1" applyAlignment="1">
      <alignment horizontal="left" vertical="top" wrapText="1"/>
    </xf>
    <xf numFmtId="0" fontId="38" fillId="0" borderId="0" xfId="3" applyFont="1" applyAlignment="1">
      <alignment horizontal="left" vertical="top" wrapText="1"/>
    </xf>
    <xf numFmtId="0" fontId="26" fillId="0" borderId="0" xfId="0" applyFont="1" applyAlignment="1">
      <alignment horizontal="center" vertical="center"/>
    </xf>
    <xf numFmtId="0" fontId="27" fillId="0" borderId="1" xfId="3" applyFont="1" applyBorder="1" applyAlignment="1">
      <alignment vertical="center"/>
    </xf>
    <xf numFmtId="0" fontId="27" fillId="0" borderId="0" xfId="3" applyFont="1" applyAlignment="1">
      <alignment vertical="center"/>
    </xf>
    <xf numFmtId="0" fontId="27" fillId="0" borderId="10" xfId="3" applyFont="1" applyBorder="1" applyAlignment="1">
      <alignment vertical="center"/>
    </xf>
    <xf numFmtId="0" fontId="0" fillId="0" borderId="0" xfId="0" applyProtection="1">
      <alignment vertical="center"/>
      <protection locked="0"/>
    </xf>
    <xf numFmtId="0" fontId="0" fillId="0" borderId="49" xfId="0" applyBorder="1" applyProtection="1">
      <alignment vertical="center"/>
      <protection locked="0"/>
    </xf>
    <xf numFmtId="0" fontId="0" fillId="0" borderId="48" xfId="0" applyBorder="1" applyProtection="1">
      <alignment vertical="center"/>
      <protection locked="0"/>
    </xf>
    <xf numFmtId="0" fontId="0" fillId="0" borderId="50" xfId="0" applyBorder="1" applyAlignment="1" applyProtection="1">
      <alignment horizontal="center"/>
      <protection locked="0"/>
    </xf>
    <xf numFmtId="0" fontId="0" fillId="0" borderId="73" xfId="0" applyBorder="1" applyProtection="1">
      <alignment vertical="center"/>
      <protection locked="0"/>
    </xf>
    <xf numFmtId="0" fontId="22" fillId="0" borderId="50"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0" fillId="0" borderId="75" xfId="0" applyBorder="1" applyProtection="1">
      <alignment vertical="center"/>
      <protection locked="0"/>
    </xf>
    <xf numFmtId="0" fontId="28" fillId="0" borderId="0" xfId="0" applyFont="1" applyProtection="1">
      <alignment vertical="center"/>
      <protection locked="0"/>
    </xf>
    <xf numFmtId="0" fontId="26" fillId="0" borderId="0" xfId="0" applyFont="1" applyProtection="1">
      <alignment vertical="center"/>
      <protection locked="0"/>
    </xf>
    <xf numFmtId="0" fontId="43" fillId="0" borderId="0" xfId="0" applyFont="1" applyAlignment="1" applyProtection="1">
      <alignment vertical="center" textRotation="45"/>
      <protection locked="0"/>
    </xf>
    <xf numFmtId="0" fontId="44" fillId="0" borderId="0" xfId="0" applyFont="1" applyProtection="1">
      <alignment vertical="center"/>
      <protection locked="0"/>
    </xf>
    <xf numFmtId="0" fontId="28" fillId="0" borderId="72"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5" fillId="0" borderId="24" xfId="0" applyFont="1" applyBorder="1" applyProtection="1">
      <alignment vertical="center"/>
      <protection locked="0"/>
    </xf>
    <xf numFmtId="0" fontId="25" fillId="0" borderId="40" xfId="0" applyFont="1" applyBorder="1" applyAlignment="1" applyProtection="1">
      <alignment horizontal="center" vertical="center"/>
      <protection locked="0"/>
    </xf>
    <xf numFmtId="0" fontId="25" fillId="0" borderId="41"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0" fontId="41" fillId="9" borderId="0" xfId="0" applyFont="1" applyFill="1" applyAlignment="1" applyProtection="1">
      <alignment horizontal="left" shrinkToFit="1"/>
      <protection locked="0"/>
    </xf>
    <xf numFmtId="0" fontId="16" fillId="0" borderId="0" xfId="0" applyFont="1">
      <alignment vertical="center"/>
    </xf>
    <xf numFmtId="0" fontId="8" fillId="2" borderId="97" xfId="3" applyFont="1" applyFill="1" applyBorder="1" applyAlignment="1">
      <alignment vertical="center"/>
    </xf>
    <xf numFmtId="0" fontId="9" fillId="2" borderId="0" xfId="3" applyFont="1" applyFill="1" applyAlignment="1">
      <alignment vertical="center"/>
    </xf>
    <xf numFmtId="0" fontId="8" fillId="2" borderId="0" xfId="3" applyFont="1" applyFill="1" applyAlignment="1">
      <alignment vertical="center"/>
    </xf>
    <xf numFmtId="0" fontId="33" fillId="11" borderId="50" xfId="3" applyFont="1" applyFill="1" applyBorder="1" applyAlignment="1">
      <alignment horizontal="center" vertical="center"/>
    </xf>
    <xf numFmtId="0" fontId="33" fillId="11" borderId="46" xfId="3" applyFont="1" applyFill="1" applyBorder="1" applyAlignment="1" applyProtection="1">
      <alignment horizontal="center" vertical="center"/>
      <protection locked="0"/>
    </xf>
    <xf numFmtId="0" fontId="8" fillId="0" borderId="106" xfId="3" applyFont="1" applyBorder="1" applyAlignment="1">
      <alignment horizontal="center" vertical="center"/>
    </xf>
    <xf numFmtId="0" fontId="8" fillId="0" borderId="108" xfId="3" applyFont="1" applyBorder="1" applyAlignment="1">
      <alignment horizontal="center" vertical="center"/>
    </xf>
    <xf numFmtId="0" fontId="8" fillId="0" borderId="101" xfId="3" applyFont="1" applyBorder="1" applyAlignment="1" applyProtection="1">
      <alignment horizontal="center" vertical="center"/>
      <protection locked="0"/>
    </xf>
    <xf numFmtId="0" fontId="8" fillId="2" borderId="103" xfId="3" applyFont="1" applyFill="1" applyBorder="1" applyAlignment="1">
      <alignment horizontal="center" vertical="center"/>
    </xf>
    <xf numFmtId="0" fontId="8" fillId="0" borderId="105" xfId="3" applyFont="1" applyBorder="1" applyAlignment="1" applyProtection="1">
      <alignment horizontal="center" vertical="center"/>
      <protection locked="0"/>
    </xf>
    <xf numFmtId="0" fontId="8" fillId="0" borderId="111" xfId="3" applyFont="1" applyBorder="1" applyAlignment="1" applyProtection="1">
      <alignment horizontal="center" vertical="center"/>
      <protection locked="0"/>
    </xf>
    <xf numFmtId="0" fontId="74" fillId="0" borderId="0" xfId="3" applyFont="1" applyAlignment="1">
      <alignment shrinkToFit="1"/>
    </xf>
    <xf numFmtId="0" fontId="8" fillId="2" borderId="7" xfId="3" applyFont="1" applyFill="1" applyBorder="1"/>
    <xf numFmtId="0" fontId="8" fillId="2" borderId="85" xfId="1" applyFont="1" applyFill="1" applyBorder="1"/>
    <xf numFmtId="0" fontId="8" fillId="2" borderId="90" xfId="1" applyFont="1" applyFill="1" applyBorder="1"/>
    <xf numFmtId="0" fontId="11" fillId="2" borderId="15" xfId="1" applyFont="1" applyFill="1" applyBorder="1" applyAlignment="1" applyProtection="1">
      <alignment horizontal="left"/>
      <protection locked="0"/>
    </xf>
    <xf numFmtId="0" fontId="8" fillId="2" borderId="99" xfId="1" applyFont="1" applyFill="1" applyBorder="1"/>
    <xf numFmtId="0" fontId="8" fillId="2" borderId="2" xfId="1" applyFont="1" applyFill="1" applyBorder="1"/>
    <xf numFmtId="0" fontId="9" fillId="14" borderId="117" xfId="3" applyFont="1" applyFill="1" applyBorder="1" applyAlignment="1">
      <alignment vertical="center"/>
    </xf>
    <xf numFmtId="0" fontId="9" fillId="14" borderId="3" xfId="3" applyFont="1" applyFill="1" applyBorder="1" applyAlignment="1">
      <alignment vertical="center"/>
    </xf>
    <xf numFmtId="0" fontId="9" fillId="14" borderId="4" xfId="3" applyFont="1" applyFill="1" applyBorder="1" applyAlignment="1">
      <alignment vertical="center"/>
    </xf>
    <xf numFmtId="0" fontId="8" fillId="0" borderId="49" xfId="3" applyFont="1" applyBorder="1" applyAlignment="1" applyProtection="1">
      <alignment horizontal="center"/>
      <protection locked="0"/>
    </xf>
    <xf numFmtId="0" fontId="10" fillId="0" borderId="0" xfId="3"/>
    <xf numFmtId="0" fontId="8" fillId="16" borderId="0" xfId="3" applyFont="1" applyFill="1" applyAlignment="1" applyProtection="1">
      <alignment vertical="top"/>
      <protection locked="0"/>
    </xf>
    <xf numFmtId="0" fontId="8" fillId="16" borderId="3" xfId="3" applyFont="1" applyFill="1" applyBorder="1" applyAlignment="1">
      <alignment vertical="center"/>
    </xf>
    <xf numFmtId="0" fontId="17" fillId="16" borderId="3" xfId="3" applyFont="1" applyFill="1" applyBorder="1" applyAlignment="1">
      <alignment vertical="center" wrapText="1"/>
    </xf>
    <xf numFmtId="0" fontId="17" fillId="16" borderId="4" xfId="3" applyFont="1" applyFill="1" applyBorder="1" applyAlignment="1">
      <alignment vertical="center" wrapText="1"/>
    </xf>
    <xf numFmtId="0" fontId="16" fillId="16" borderId="120" xfId="3" applyFont="1" applyFill="1" applyBorder="1" applyAlignment="1">
      <alignment horizontal="center" vertical="center" wrapText="1"/>
    </xf>
    <xf numFmtId="0" fontId="16" fillId="15" borderId="27" xfId="3" applyFont="1" applyFill="1" applyBorder="1" applyAlignment="1">
      <alignment horizontal="center" vertical="center" wrapText="1"/>
    </xf>
    <xf numFmtId="0" fontId="17" fillId="15" borderId="121" xfId="3" applyFont="1" applyFill="1" applyBorder="1" applyAlignment="1">
      <alignment vertical="center" wrapText="1"/>
    </xf>
    <xf numFmtId="0" fontId="16" fillId="0" borderId="84" xfId="3" applyFont="1" applyBorder="1" applyAlignment="1" applyProtection="1">
      <alignment vertical="center"/>
      <protection locked="0"/>
    </xf>
    <xf numFmtId="0" fontId="16" fillId="0" borderId="84" xfId="3" applyFont="1" applyBorder="1" applyAlignment="1" applyProtection="1">
      <alignment horizontal="center" vertical="center"/>
      <protection locked="0"/>
    </xf>
    <xf numFmtId="0" fontId="16" fillId="0" borderId="122" xfId="3" applyFont="1" applyBorder="1" applyAlignment="1" applyProtection="1">
      <alignment horizontal="center" vertical="center"/>
      <protection locked="0"/>
    </xf>
    <xf numFmtId="0" fontId="16" fillId="12" borderId="12" xfId="3" applyFont="1" applyFill="1" applyBorder="1" applyAlignment="1" applyProtection="1">
      <alignment horizontal="right" shrinkToFit="1"/>
      <protection locked="0"/>
    </xf>
    <xf numFmtId="0" fontId="16" fillId="17" borderId="123" xfId="3" applyFont="1" applyFill="1" applyBorder="1" applyAlignment="1">
      <alignment horizontal="right"/>
    </xf>
    <xf numFmtId="0" fontId="16" fillId="17" borderId="124" xfId="3" applyFont="1" applyFill="1" applyBorder="1" applyAlignment="1">
      <alignment horizontal="right"/>
    </xf>
    <xf numFmtId="0" fontId="16" fillId="0" borderId="89" xfId="3" applyFont="1" applyBorder="1" applyAlignment="1" applyProtection="1">
      <alignment vertical="center"/>
      <protection locked="0"/>
    </xf>
    <xf numFmtId="0" fontId="16" fillId="0" borderId="89" xfId="3" applyFont="1" applyBorder="1" applyAlignment="1" applyProtection="1">
      <alignment horizontal="center" vertical="center"/>
      <protection locked="0"/>
    </xf>
    <xf numFmtId="0" fontId="16" fillId="0" borderId="125" xfId="3" applyFont="1" applyBorder="1" applyAlignment="1" applyProtection="1">
      <alignment horizontal="center" vertical="center"/>
      <protection locked="0"/>
    </xf>
    <xf numFmtId="0" fontId="16" fillId="17" borderId="126" xfId="3" applyFont="1" applyFill="1" applyBorder="1" applyAlignment="1">
      <alignment horizontal="right"/>
    </xf>
    <xf numFmtId="0" fontId="16" fillId="17" borderId="127" xfId="3" applyFont="1" applyFill="1" applyBorder="1" applyAlignment="1">
      <alignment horizontal="right"/>
    </xf>
    <xf numFmtId="0" fontId="16" fillId="17" borderId="128" xfId="3" applyFont="1" applyFill="1" applyBorder="1" applyAlignment="1">
      <alignment horizontal="right"/>
    </xf>
    <xf numFmtId="0" fontId="17" fillId="0" borderId="0" xfId="3" applyFont="1" applyAlignment="1" applyProtection="1">
      <alignment vertical="center"/>
      <protection locked="0"/>
    </xf>
    <xf numFmtId="0" fontId="17" fillId="0" borderId="0" xfId="3" applyFont="1" applyProtection="1">
      <protection locked="0"/>
    </xf>
    <xf numFmtId="0" fontId="16" fillId="0" borderId="129" xfId="3" applyFont="1" applyBorder="1" applyAlignment="1" applyProtection="1">
      <alignment horizontal="center" vertical="center"/>
      <protection locked="0"/>
    </xf>
    <xf numFmtId="0" fontId="16" fillId="17" borderId="130" xfId="3" applyFont="1" applyFill="1" applyBorder="1" applyAlignment="1">
      <alignment horizontal="right"/>
    </xf>
    <xf numFmtId="0" fontId="41" fillId="2" borderId="7" xfId="3" applyFont="1" applyFill="1" applyBorder="1" applyAlignment="1">
      <alignment horizontal="left"/>
    </xf>
    <xf numFmtId="0" fontId="22" fillId="2" borderId="2" xfId="3" applyFont="1" applyFill="1" applyBorder="1" applyAlignment="1">
      <alignment horizontal="left"/>
    </xf>
    <xf numFmtId="0" fontId="8" fillId="0" borderId="1" xfId="3" applyFont="1" applyBorder="1" applyProtection="1">
      <protection locked="0"/>
    </xf>
    <xf numFmtId="0" fontId="41" fillId="2" borderId="2" xfId="3" applyFont="1" applyFill="1" applyBorder="1" applyAlignment="1">
      <alignment horizontal="left"/>
    </xf>
    <xf numFmtId="0" fontId="16" fillId="0" borderId="0" xfId="3" applyFont="1" applyAlignment="1">
      <alignment horizontal="left" vertical="center"/>
    </xf>
    <xf numFmtId="0" fontId="61" fillId="0" borderId="2" xfId="3" applyFont="1" applyBorder="1"/>
    <xf numFmtId="0" fontId="77" fillId="0" borderId="0" xfId="3" applyFont="1" applyAlignment="1" applyProtection="1">
      <alignment horizontal="left" vertical="center"/>
      <protection locked="0"/>
    </xf>
    <xf numFmtId="0" fontId="78" fillId="0" borderId="0" xfId="3" applyFont="1"/>
    <xf numFmtId="0" fontId="78" fillId="2" borderId="0" xfId="3" applyFont="1" applyFill="1"/>
    <xf numFmtId="0" fontId="61" fillId="0" borderId="0" xfId="3" applyFont="1" applyAlignment="1">
      <alignment vertical="center"/>
    </xf>
    <xf numFmtId="0" fontId="61" fillId="0" borderId="2" xfId="3" applyFont="1" applyBorder="1" applyProtection="1">
      <protection locked="0"/>
    </xf>
    <xf numFmtId="0" fontId="61" fillId="0" borderId="0" xfId="3" applyFont="1" applyAlignment="1">
      <alignment horizontal="left"/>
    </xf>
    <xf numFmtId="0" fontId="61" fillId="0" borderId="0" xfId="3" applyFont="1" applyAlignment="1">
      <alignment horizontal="left" vertical="center"/>
    </xf>
    <xf numFmtId="0" fontId="61" fillId="0" borderId="0" xfId="3" applyFont="1" applyProtection="1">
      <protection locked="0"/>
    </xf>
    <xf numFmtId="0" fontId="61" fillId="0" borderId="2" xfId="3" applyFont="1" applyBorder="1" applyAlignment="1">
      <alignment vertical="center"/>
    </xf>
    <xf numFmtId="0" fontId="63" fillId="0" borderId="2" xfId="3" applyFont="1" applyBorder="1" applyAlignment="1">
      <alignment horizontal="left" vertical="center" indent="2"/>
    </xf>
    <xf numFmtId="0" fontId="9" fillId="0" borderId="2" xfId="3" applyFont="1" applyBorder="1" applyAlignment="1">
      <alignment horizontal="left" vertical="center"/>
    </xf>
    <xf numFmtId="0" fontId="9" fillId="0" borderId="2" xfId="3" applyFont="1" applyBorder="1" applyAlignment="1">
      <alignment horizontal="left"/>
    </xf>
    <xf numFmtId="0" fontId="33" fillId="0" borderId="2" xfId="3" applyFont="1" applyBorder="1" applyAlignment="1">
      <alignment horizontal="left" vertical="center"/>
    </xf>
    <xf numFmtId="0" fontId="65" fillId="0" borderId="6" xfId="3" applyFont="1" applyBorder="1" applyAlignment="1">
      <alignment horizontal="left"/>
    </xf>
    <xf numFmtId="0" fontId="79" fillId="0" borderId="5" xfId="3" applyFont="1" applyBorder="1" applyAlignment="1">
      <alignment horizontal="left"/>
    </xf>
    <xf numFmtId="0" fontId="66" fillId="0" borderId="5" xfId="3" applyFont="1" applyBorder="1" applyAlignment="1">
      <alignment horizontal="left"/>
    </xf>
    <xf numFmtId="0" fontId="66" fillId="0" borderId="5" xfId="3" applyFont="1" applyBorder="1"/>
    <xf numFmtId="0" fontId="38" fillId="0" borderId="5" xfId="3" applyFont="1" applyBorder="1"/>
    <xf numFmtId="0" fontId="14" fillId="0" borderId="7" xfId="3" applyFont="1" applyBorder="1"/>
    <xf numFmtId="0" fontId="14" fillId="0" borderId="2" xfId="3" applyFont="1" applyBorder="1" applyAlignment="1">
      <alignment vertical="top"/>
    </xf>
    <xf numFmtId="0" fontId="14" fillId="0" borderId="2" xfId="3" applyFont="1" applyBorder="1"/>
    <xf numFmtId="0" fontId="14" fillId="0" borderId="1" xfId="3" applyFont="1" applyBorder="1" applyAlignment="1">
      <alignment vertical="top"/>
    </xf>
    <xf numFmtId="0" fontId="79" fillId="0" borderId="0" xfId="3" applyFont="1" applyAlignment="1">
      <alignment horizontal="left"/>
    </xf>
    <xf numFmtId="0" fontId="14" fillId="0" borderId="9" xfId="3" applyFont="1" applyBorder="1" applyAlignment="1">
      <alignment horizontal="left"/>
    </xf>
    <xf numFmtId="0" fontId="41" fillId="0" borderId="131" xfId="3" applyFont="1" applyBorder="1" applyAlignment="1" applyProtection="1">
      <alignment horizontal="left"/>
      <protection locked="0"/>
    </xf>
    <xf numFmtId="0" fontId="41" fillId="0" borderId="131" xfId="3" applyFont="1" applyBorder="1" applyProtection="1">
      <protection locked="0"/>
    </xf>
    <xf numFmtId="0" fontId="70" fillId="0" borderId="131" xfId="3" applyFont="1" applyBorder="1" applyProtection="1">
      <protection locked="0"/>
    </xf>
    <xf numFmtId="0" fontId="41" fillId="0" borderId="132" xfId="3" applyFont="1" applyBorder="1" applyProtection="1">
      <protection locked="0"/>
    </xf>
    <xf numFmtId="0" fontId="70" fillId="18" borderId="131" xfId="3" applyFont="1" applyFill="1" applyBorder="1" applyProtection="1">
      <protection locked="0"/>
    </xf>
    <xf numFmtId="0" fontId="41" fillId="0" borderId="132" xfId="3" applyFont="1" applyBorder="1" applyAlignment="1" applyProtection="1">
      <alignment vertical="top"/>
      <protection locked="0"/>
    </xf>
    <xf numFmtId="0" fontId="41" fillId="0" borderId="131" xfId="3" applyFont="1" applyBorder="1" applyAlignment="1" applyProtection="1">
      <alignment vertical="top"/>
      <protection locked="0"/>
    </xf>
    <xf numFmtId="0" fontId="80" fillId="0" borderId="131" xfId="3" applyFont="1" applyBorder="1" applyProtection="1">
      <protection locked="0"/>
    </xf>
    <xf numFmtId="0" fontId="24" fillId="0" borderId="0" xfId="3" applyFont="1" applyAlignment="1" applyProtection="1">
      <alignment horizontal="left" vertical="center"/>
      <protection locked="0"/>
    </xf>
    <xf numFmtId="0" fontId="81" fillId="0" borderId="0" xfId="3" applyFont="1" applyAlignment="1">
      <alignment vertical="center" shrinkToFit="1"/>
    </xf>
    <xf numFmtId="0" fontId="24" fillId="0" borderId="0" xfId="3" applyFont="1" applyAlignment="1">
      <alignment vertical="center"/>
    </xf>
    <xf numFmtId="0" fontId="0" fillId="0" borderId="135" xfId="0" applyBorder="1">
      <alignment vertical="center"/>
    </xf>
    <xf numFmtId="0" fontId="33" fillId="0" borderId="24" xfId="3" applyFont="1" applyBorder="1" applyAlignment="1" applyProtection="1">
      <alignment horizontal="center"/>
      <protection locked="0"/>
    </xf>
    <xf numFmtId="0" fontId="33" fillId="0" borderId="22" xfId="3" applyFont="1" applyBorder="1" applyAlignment="1" applyProtection="1">
      <alignment horizontal="center"/>
      <protection locked="0"/>
    </xf>
    <xf numFmtId="0" fontId="9" fillId="19" borderId="117" xfId="3" applyFont="1" applyFill="1" applyBorder="1" applyAlignment="1">
      <alignment vertical="center"/>
    </xf>
    <xf numFmtId="0" fontId="9" fillId="19" borderId="3" xfId="3" applyFont="1" applyFill="1" applyBorder="1" applyAlignment="1">
      <alignment vertical="center"/>
    </xf>
    <xf numFmtId="0" fontId="9" fillId="19" borderId="4" xfId="3" applyFont="1" applyFill="1" applyBorder="1" applyAlignment="1">
      <alignment vertical="center"/>
    </xf>
    <xf numFmtId="0" fontId="16" fillId="20" borderId="27" xfId="3" applyFont="1" applyFill="1" applyBorder="1" applyAlignment="1">
      <alignment horizontal="center" vertical="center" wrapText="1"/>
    </xf>
    <xf numFmtId="0" fontId="17" fillId="20" borderId="121" xfId="3" applyFont="1" applyFill="1" applyBorder="1" applyAlignment="1">
      <alignment vertical="center" wrapText="1"/>
    </xf>
    <xf numFmtId="0" fontId="8" fillId="21" borderId="0" xfId="3" applyFont="1" applyFill="1" applyAlignment="1" applyProtection="1">
      <alignment vertical="top"/>
      <protection locked="0"/>
    </xf>
    <xf numFmtId="0" fontId="16" fillId="21" borderId="120" xfId="3" applyFont="1" applyFill="1" applyBorder="1" applyAlignment="1">
      <alignment horizontal="center" vertical="center" wrapText="1"/>
    </xf>
    <xf numFmtId="0" fontId="8" fillId="21" borderId="3" xfId="3" applyFont="1" applyFill="1" applyBorder="1" applyAlignment="1">
      <alignment vertical="center"/>
    </xf>
    <xf numFmtId="0" fontId="17" fillId="21" borderId="3" xfId="3" applyFont="1" applyFill="1" applyBorder="1" applyAlignment="1">
      <alignment vertical="center" wrapText="1"/>
    </xf>
    <xf numFmtId="0" fontId="17" fillId="21" borderId="4" xfId="3" applyFont="1" applyFill="1" applyBorder="1" applyAlignment="1">
      <alignment vertical="center" wrapText="1"/>
    </xf>
    <xf numFmtId="0" fontId="10" fillId="2" borderId="0" xfId="0" applyFont="1" applyFill="1" applyAlignment="1"/>
    <xf numFmtId="0" fontId="10" fillId="0" borderId="0" xfId="0" applyFont="1" applyAlignment="1" applyProtection="1">
      <protection locked="0"/>
    </xf>
    <xf numFmtId="0" fontId="10" fillId="0" borderId="0" xfId="0" applyFont="1" applyAlignment="1"/>
    <xf numFmtId="0" fontId="0" fillId="2" borderId="0" xfId="0" applyFill="1" applyAlignment="1"/>
    <xf numFmtId="0" fontId="0" fillId="0" borderId="0" xfId="0" applyAlignment="1"/>
    <xf numFmtId="0" fontId="0" fillId="0" borderId="0" xfId="0" applyAlignment="1">
      <alignment vertical="top" wrapText="1"/>
    </xf>
    <xf numFmtId="0" fontId="0" fillId="0" borderId="73" xfId="0" applyBorder="1" applyAlignment="1" applyProtection="1">
      <alignment horizontal="center"/>
      <protection locked="0"/>
    </xf>
    <xf numFmtId="0" fontId="82" fillId="0" borderId="0" xfId="0" applyFont="1" applyAlignment="1"/>
    <xf numFmtId="0" fontId="0" fillId="0" borderId="0" xfId="0" applyAlignment="1">
      <alignment horizontal="left" vertical="center"/>
    </xf>
    <xf numFmtId="0" fontId="85" fillId="22" borderId="0" xfId="0" applyFont="1" applyFill="1" applyAlignment="1"/>
    <xf numFmtId="0" fontId="8" fillId="6" borderId="17" xfId="0" applyFont="1" applyFill="1" applyBorder="1">
      <alignment vertical="center"/>
    </xf>
    <xf numFmtId="0" fontId="17" fillId="6" borderId="17" xfId="0" applyFont="1" applyFill="1" applyBorder="1" applyAlignment="1">
      <alignment vertical="center" wrapText="1"/>
    </xf>
    <xf numFmtId="0" fontId="17" fillId="6" borderId="100" xfId="0" applyFont="1" applyFill="1" applyBorder="1" applyAlignment="1">
      <alignment vertical="center" wrapText="1"/>
    </xf>
    <xf numFmtId="0" fontId="10" fillId="2" borderId="143" xfId="0" applyFont="1" applyFill="1" applyBorder="1" applyAlignment="1"/>
    <xf numFmtId="0" fontId="10" fillId="2" borderId="144" xfId="0" applyFont="1" applyFill="1" applyBorder="1" applyAlignment="1"/>
    <xf numFmtId="0" fontId="0" fillId="2" borderId="144" xfId="0" applyFill="1" applyBorder="1" applyAlignment="1"/>
    <xf numFmtId="0" fontId="0" fillId="2" borderId="145" xfId="0" applyFill="1" applyBorder="1" applyAlignment="1"/>
    <xf numFmtId="0" fontId="10" fillId="2" borderId="138" xfId="0" applyFont="1" applyFill="1" applyBorder="1" applyAlignment="1"/>
    <xf numFmtId="0" fontId="10" fillId="2" borderId="139" xfId="0" applyFont="1" applyFill="1" applyBorder="1" applyAlignment="1"/>
    <xf numFmtId="0" fontId="10" fillId="2" borderId="140" xfId="0" applyFont="1" applyFill="1" applyBorder="1" applyAlignment="1"/>
    <xf numFmtId="0" fontId="27" fillId="0" borderId="0" xfId="0" applyFont="1" applyAlignment="1">
      <alignment horizontal="left" vertical="center" wrapText="1"/>
    </xf>
    <xf numFmtId="0" fontId="33" fillId="0" borderId="0" xfId="0" applyFont="1" applyAlignment="1"/>
    <xf numFmtId="0" fontId="35" fillId="0" borderId="0" xfId="0" applyFont="1" applyAlignment="1">
      <alignment horizontal="left" vertical="center" wrapText="1"/>
    </xf>
    <xf numFmtId="0" fontId="35" fillId="0" borderId="0" xfId="0" applyFont="1" applyAlignment="1">
      <alignment vertical="center" wrapText="1"/>
    </xf>
    <xf numFmtId="0" fontId="0" fillId="0" borderId="151" xfId="0" applyBorder="1">
      <alignment vertical="center"/>
    </xf>
    <xf numFmtId="0" fontId="29" fillId="0" borderId="0" xfId="0" applyFont="1" applyAlignment="1">
      <alignment horizontal="left" vertical="center" indent="2"/>
    </xf>
    <xf numFmtId="0" fontId="30" fillId="0" borderId="0" xfId="0" applyFont="1" applyAlignment="1">
      <alignment horizontal="center" vertical="center"/>
    </xf>
    <xf numFmtId="0" fontId="14" fillId="0" borderId="0" xfId="0" applyFont="1" applyAlignment="1"/>
    <xf numFmtId="0" fontId="8" fillId="0" borderId="0" xfId="0" applyFont="1" applyAlignment="1"/>
    <xf numFmtId="0" fontId="0" fillId="0" borderId="142" xfId="0" applyBorder="1">
      <alignment vertical="center"/>
    </xf>
    <xf numFmtId="0" fontId="38" fillId="0" borderId="0" xfId="0" applyFont="1" applyAlignment="1">
      <alignment horizontal="right" vertical="center"/>
    </xf>
    <xf numFmtId="0" fontId="39" fillId="0" borderId="0" xfId="0" applyFont="1" applyAlignment="1">
      <alignment horizontal="right" vertical="center"/>
    </xf>
    <xf numFmtId="0" fontId="34" fillId="0" borderId="0" xfId="0" applyFont="1" applyAlignment="1"/>
    <xf numFmtId="0" fontId="31" fillId="0" borderId="0" xfId="0" applyFont="1" applyAlignment="1">
      <alignment horizontal="center" vertical="center"/>
    </xf>
    <xf numFmtId="0" fontId="0" fillId="0" borderId="141" xfId="0" applyBorder="1">
      <alignment vertical="center"/>
    </xf>
    <xf numFmtId="0" fontId="0" fillId="0" borderId="143" xfId="0" applyBorder="1">
      <alignment vertical="center"/>
    </xf>
    <xf numFmtId="0" fontId="0" fillId="0" borderId="144" xfId="0" applyBorder="1">
      <alignment vertical="center"/>
    </xf>
    <xf numFmtId="0" fontId="0" fillId="0" borderId="145" xfId="0" applyBorder="1">
      <alignment vertical="center"/>
    </xf>
    <xf numFmtId="0" fontId="27" fillId="0" borderId="141" xfId="0" applyFont="1" applyBorder="1" applyAlignment="1">
      <alignment horizontal="left" vertical="center" wrapText="1"/>
    </xf>
    <xf numFmtId="0" fontId="27" fillId="0" borderId="142"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14" fontId="8" fillId="0" borderId="0" xfId="0" quotePrefix="1" applyNumberFormat="1" applyFont="1" applyAlignment="1">
      <alignment horizontal="center" vertical="center"/>
    </xf>
    <xf numFmtId="0" fontId="0" fillId="0" borderId="5" xfId="0" applyBorder="1">
      <alignment vertical="center"/>
    </xf>
    <xf numFmtId="0" fontId="0" fillId="0" borderId="153" xfId="0" applyBorder="1" applyProtection="1">
      <alignment vertical="center"/>
      <protection locked="0"/>
    </xf>
    <xf numFmtId="0" fontId="82" fillId="0" borderId="153" xfId="0" applyFont="1" applyBorder="1" applyAlignment="1"/>
    <xf numFmtId="0" fontId="10" fillId="2" borderId="153" xfId="0" applyFont="1" applyFill="1" applyBorder="1" applyAlignment="1"/>
    <xf numFmtId="0" fontId="0" fillId="0" borderId="153" xfId="0" applyBorder="1" applyAlignment="1">
      <alignment vertical="top" wrapText="1"/>
    </xf>
    <xf numFmtId="0" fontId="0" fillId="2" borderId="153" xfId="0" applyFill="1" applyBorder="1" applyAlignment="1"/>
    <xf numFmtId="0" fontId="0" fillId="0" borderId="153" xfId="0" applyBorder="1" applyAlignment="1"/>
    <xf numFmtId="0" fontId="0" fillId="0" borderId="153" xfId="0" applyBorder="1" applyAlignment="1">
      <alignment horizontal="left" vertical="center"/>
    </xf>
    <xf numFmtId="0" fontId="8" fillId="0" borderId="153" xfId="3" applyFont="1" applyBorder="1" applyProtection="1">
      <protection locked="0"/>
    </xf>
    <xf numFmtId="0" fontId="17" fillId="0" borderId="0" xfId="3" applyFont="1" applyAlignment="1">
      <alignment wrapText="1"/>
    </xf>
    <xf numFmtId="0" fontId="17" fillId="0" borderId="2" xfId="3" applyFont="1" applyBorder="1" applyAlignment="1">
      <alignment wrapText="1"/>
    </xf>
    <xf numFmtId="0" fontId="28" fillId="0" borderId="0" xfId="0" applyFont="1" applyAlignment="1">
      <alignment vertical="top"/>
    </xf>
    <xf numFmtId="0" fontId="28" fillId="0" borderId="142" xfId="0" applyFont="1" applyBorder="1" applyAlignment="1">
      <alignment vertical="top"/>
    </xf>
    <xf numFmtId="0" fontId="28" fillId="2" borderId="0" xfId="0" applyFont="1" applyFill="1" applyAlignment="1">
      <alignment vertical="top"/>
    </xf>
    <xf numFmtId="0" fontId="86" fillId="22" borderId="0" xfId="0" applyFont="1" applyFill="1">
      <alignment vertical="center"/>
    </xf>
    <xf numFmtId="0" fontId="28" fillId="2" borderId="141" xfId="0" applyFont="1" applyFill="1" applyBorder="1" applyAlignment="1"/>
    <xf numFmtId="0" fontId="28" fillId="2" borderId="0" xfId="0" applyFont="1" applyFill="1" applyAlignment="1"/>
    <xf numFmtId="0" fontId="89" fillId="2" borderId="141" xfId="0" applyFont="1" applyFill="1" applyBorder="1" applyAlignment="1"/>
    <xf numFmtId="0" fontId="28" fillId="0" borderId="0" xfId="0" applyFont="1" applyAlignment="1"/>
    <xf numFmtId="0" fontId="17" fillId="0" borderId="10" xfId="3" applyFont="1" applyBorder="1" applyAlignment="1">
      <alignment wrapText="1"/>
    </xf>
    <xf numFmtId="0" fontId="28" fillId="0" borderId="0" xfId="0" applyFont="1" applyAlignment="1">
      <alignment vertical="top" wrapText="1"/>
    </xf>
    <xf numFmtId="0" fontId="8" fillId="0" borderId="1" xfId="3" applyFont="1" applyBorder="1" applyAlignment="1">
      <alignment vertical="top"/>
    </xf>
    <xf numFmtId="0" fontId="10" fillId="0" borderId="0" xfId="3" applyAlignment="1">
      <alignment wrapText="1"/>
    </xf>
    <xf numFmtId="0" fontId="10" fillId="0" borderId="2" xfId="3" applyBorder="1" applyAlignment="1">
      <alignment wrapText="1"/>
    </xf>
    <xf numFmtId="0" fontId="14" fillId="0" borderId="0" xfId="0" applyFont="1">
      <alignment vertical="center"/>
    </xf>
    <xf numFmtId="0" fontId="14" fillId="0" borderId="1" xfId="3" applyFont="1" applyBorder="1" applyAlignment="1">
      <alignment vertical="center"/>
    </xf>
    <xf numFmtId="0" fontId="38" fillId="0" borderId="0" xfId="3" applyFont="1" applyAlignment="1">
      <alignment vertical="center" wrapText="1"/>
    </xf>
    <xf numFmtId="0" fontId="14" fillId="0" borderId="2" xfId="3" applyFont="1" applyBorder="1" applyAlignment="1">
      <alignment vertical="center"/>
    </xf>
    <xf numFmtId="0" fontId="14" fillId="0" borderId="0" xfId="3" applyFont="1" applyAlignment="1">
      <alignment vertical="center"/>
    </xf>
    <xf numFmtId="0" fontId="14" fillId="0" borderId="0" xfId="3" applyFont="1" applyAlignment="1">
      <alignment horizontal="left" vertical="center" wrapText="1"/>
    </xf>
    <xf numFmtId="0" fontId="14" fillId="0" borderId="0" xfId="3" applyFont="1" applyAlignment="1" applyProtection="1">
      <alignment vertical="center"/>
      <protection locked="0"/>
    </xf>
    <xf numFmtId="0" fontId="28" fillId="2" borderId="141" xfId="0" applyFont="1" applyFill="1" applyBorder="1" applyAlignment="1">
      <alignment vertical="top"/>
    </xf>
    <xf numFmtId="0" fontId="0" fillId="2" borderId="0" xfId="0" applyFill="1" applyAlignment="1">
      <alignment vertical="top"/>
    </xf>
    <xf numFmtId="0" fontId="0" fillId="0" borderId="0" xfId="0" applyAlignment="1">
      <alignment vertical="top"/>
    </xf>
    <xf numFmtId="0" fontId="8" fillId="0" borderId="52" xfId="3" applyFont="1" applyBorder="1" applyProtection="1">
      <protection locked="0"/>
    </xf>
    <xf numFmtId="0" fontId="10" fillId="2" borderId="10" xfId="0" applyFont="1" applyFill="1" applyBorder="1" applyAlignment="1"/>
    <xf numFmtId="0" fontId="28" fillId="0" borderId="10" xfId="0" applyFont="1" applyBorder="1" applyAlignment="1">
      <alignment vertical="top" wrapText="1"/>
    </xf>
    <xf numFmtId="0" fontId="28" fillId="2" borderId="10" xfId="0" applyFont="1" applyFill="1" applyBorder="1" applyAlignment="1"/>
    <xf numFmtId="0" fontId="0" fillId="2" borderId="10" xfId="0" applyFill="1" applyBorder="1" applyAlignment="1"/>
    <xf numFmtId="0" fontId="0" fillId="0" borderId="10" xfId="0" applyBorder="1" applyAlignment="1"/>
    <xf numFmtId="0" fontId="0" fillId="0" borderId="10" xfId="0" applyBorder="1" applyAlignment="1">
      <alignment horizontal="left" vertical="center"/>
    </xf>
    <xf numFmtId="0" fontId="76" fillId="2" borderId="6" xfId="3" applyFont="1" applyFill="1" applyBorder="1" applyAlignment="1">
      <alignment horizontal="left" vertical="center" indent="4"/>
    </xf>
    <xf numFmtId="0" fontId="76" fillId="2" borderId="5" xfId="3" applyFont="1" applyFill="1" applyBorder="1" applyAlignment="1">
      <alignment horizontal="left" vertical="center" indent="4"/>
    </xf>
    <xf numFmtId="0" fontId="8" fillId="2" borderId="5" xfId="3" applyFont="1" applyFill="1" applyBorder="1" applyAlignment="1">
      <alignment vertical="center"/>
    </xf>
    <xf numFmtId="0" fontId="8" fillId="2" borderId="7" xfId="3" applyFont="1" applyFill="1" applyBorder="1" applyAlignment="1">
      <alignment vertical="center"/>
    </xf>
    <xf numFmtId="0" fontId="76" fillId="2" borderId="1" xfId="3" applyFont="1" applyFill="1" applyBorder="1" applyAlignment="1">
      <alignment horizontal="left" vertical="center" indent="4"/>
    </xf>
    <xf numFmtId="0" fontId="50" fillId="2" borderId="0" xfId="3" applyFont="1" applyFill="1" applyAlignment="1">
      <alignment horizontal="left" vertical="center" indent="4"/>
    </xf>
    <xf numFmtId="0" fontId="8" fillId="2" borderId="2" xfId="3" applyFont="1" applyFill="1" applyBorder="1" applyAlignment="1">
      <alignment vertical="center"/>
    </xf>
    <xf numFmtId="0" fontId="76" fillId="2" borderId="8" xfId="3" applyFont="1" applyFill="1" applyBorder="1" applyAlignment="1">
      <alignment horizontal="left" vertical="center" indent="4"/>
    </xf>
    <xf numFmtId="0" fontId="76" fillId="2" borderId="17" xfId="3" applyFont="1" applyFill="1" applyBorder="1" applyAlignment="1">
      <alignment horizontal="left" vertical="center" indent="4"/>
    </xf>
    <xf numFmtId="0" fontId="8" fillId="2" borderId="17" xfId="3" applyFont="1" applyFill="1" applyBorder="1" applyAlignment="1">
      <alignment vertical="center"/>
    </xf>
    <xf numFmtId="0" fontId="8" fillId="2" borderId="9" xfId="3" applyFont="1" applyFill="1" applyBorder="1" applyAlignment="1">
      <alignment vertical="center"/>
    </xf>
    <xf numFmtId="0" fontId="27" fillId="3" borderId="56" xfId="0" applyFont="1" applyFill="1" applyBorder="1" applyAlignment="1">
      <alignment horizontal="left" vertical="center"/>
    </xf>
    <xf numFmtId="0" fontId="27" fillId="3" borderId="3" xfId="0" applyFont="1" applyFill="1" applyBorder="1" applyAlignment="1">
      <alignment horizontal="left" vertical="center"/>
    </xf>
    <xf numFmtId="0" fontId="27" fillId="3" borderId="26" xfId="0" applyFont="1" applyFill="1" applyBorder="1" applyAlignment="1">
      <alignment horizontal="left" vertical="center"/>
    </xf>
    <xf numFmtId="0" fontId="62" fillId="0" borderId="0" xfId="0" applyFont="1" applyAlignment="1">
      <alignment horizontal="left" vertical="center" wrapText="1"/>
    </xf>
    <xf numFmtId="0" fontId="87" fillId="0" borderId="0" xfId="0" applyFont="1" applyAlignment="1">
      <alignment horizontal="left" vertical="center" wrapText="1"/>
    </xf>
    <xf numFmtId="0" fontId="25" fillId="0" borderId="43"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8" fillId="2" borderId="141" xfId="0" applyFont="1" applyFill="1" applyBorder="1" applyAlignment="1">
      <alignment vertical="top" wrapText="1"/>
    </xf>
    <xf numFmtId="0" fontId="28" fillId="0" borderId="0" xfId="0" applyFont="1" applyAlignment="1">
      <alignment vertical="top" wrapText="1"/>
    </xf>
    <xf numFmtId="0" fontId="28" fillId="0" borderId="142" xfId="0" applyFont="1" applyBorder="1" applyAlignment="1">
      <alignment vertical="top" wrapText="1"/>
    </xf>
    <xf numFmtId="0" fontId="25" fillId="2" borderId="141" xfId="0" applyFont="1" applyFill="1" applyBorder="1" applyAlignment="1">
      <alignment vertical="center" wrapText="1"/>
    </xf>
    <xf numFmtId="0" fontId="25" fillId="0" borderId="0" xfId="0" applyFont="1" applyAlignment="1">
      <alignment vertical="center" wrapText="1"/>
    </xf>
    <xf numFmtId="0" fontId="25" fillId="0" borderId="142" xfId="0" applyFont="1" applyBorder="1" applyAlignment="1">
      <alignment vertical="center" wrapText="1"/>
    </xf>
    <xf numFmtId="0" fontId="27" fillId="3" borderId="0" xfId="0" applyFont="1" applyFill="1" applyAlignment="1">
      <alignment horizontal="left" vertical="center" wrapText="1"/>
    </xf>
    <xf numFmtId="0" fontId="37" fillId="0" borderId="0" xfId="2" applyFont="1" applyFill="1" applyBorder="1" applyAlignment="1" applyProtection="1">
      <alignment horizontal="left" vertical="center" wrapText="1"/>
    </xf>
    <xf numFmtId="0" fontId="35" fillId="0" borderId="0" xfId="0" applyFont="1" applyAlignment="1">
      <alignment horizontal="left" vertical="center" wrapText="1"/>
    </xf>
    <xf numFmtId="0" fontId="0" fillId="0" borderId="0" xfId="0" applyAlignment="1">
      <alignment horizontal="left" vertical="center" wrapText="1"/>
    </xf>
    <xf numFmtId="0" fontId="89" fillId="2" borderId="141" xfId="0" applyFont="1" applyFill="1" applyBorder="1" applyAlignment="1">
      <alignment wrapText="1"/>
    </xf>
    <xf numFmtId="0" fontId="89" fillId="0" borderId="0" xfId="0" applyFont="1" applyAlignment="1">
      <alignment wrapText="1"/>
    </xf>
    <xf numFmtId="0" fontId="89" fillId="0" borderId="142" xfId="0" applyFont="1" applyBorder="1" applyAlignment="1">
      <alignment wrapText="1"/>
    </xf>
    <xf numFmtId="0" fontId="13" fillId="0" borderId="57" xfId="0" applyFont="1" applyBorder="1" applyAlignment="1">
      <alignment horizontal="center" vertical="center" wrapTex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52" xfId="0" applyFont="1" applyBorder="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6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8" fillId="0" borderId="53" xfId="0" applyFont="1" applyBorder="1" applyAlignment="1">
      <alignment vertical="center" wrapText="1"/>
    </xf>
    <xf numFmtId="0" fontId="8" fillId="0" borderId="55" xfId="0" applyFont="1" applyBorder="1" applyAlignment="1">
      <alignment vertical="center" wrapText="1"/>
    </xf>
    <xf numFmtId="0" fontId="21" fillId="0" borderId="52"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53" xfId="0" applyFont="1" applyBorder="1" applyAlignment="1">
      <alignment horizontal="center" vertical="center" wrapText="1"/>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16" fillId="5" borderId="63" xfId="0" applyFont="1" applyFill="1" applyBorder="1" applyAlignment="1">
      <alignment horizontal="center" vertical="center" wrapText="1"/>
    </xf>
    <xf numFmtId="0" fontId="16" fillId="5" borderId="64"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136" xfId="0" applyFont="1" applyFill="1" applyBorder="1" applyAlignment="1">
      <alignment horizontal="center" vertical="center" wrapText="1"/>
    </xf>
    <xf numFmtId="0" fontId="16" fillId="5" borderId="134" xfId="0" applyFont="1" applyFill="1" applyBorder="1" applyAlignment="1">
      <alignment horizontal="center" vertical="center" wrapText="1"/>
    </xf>
    <xf numFmtId="0" fontId="23" fillId="5" borderId="137" xfId="0" applyFont="1" applyFill="1" applyBorder="1" applyAlignment="1">
      <alignment horizontal="center" vertical="center" wrapText="1"/>
    </xf>
    <xf numFmtId="0" fontId="23" fillId="5" borderId="133" xfId="0" applyFont="1" applyFill="1" applyBorder="1" applyAlignment="1">
      <alignment horizontal="center" vertical="center" wrapText="1"/>
    </xf>
    <xf numFmtId="0" fontId="9" fillId="3" borderId="57"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2" xfId="0" applyFont="1" applyFill="1" applyBorder="1" applyAlignment="1">
      <alignment horizontal="left" vertical="center" wrapText="1"/>
    </xf>
    <xf numFmtId="0" fontId="1" fillId="0" borderId="52" xfId="0" applyFont="1" applyBorder="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6" fillId="0" borderId="52" xfId="0" applyFont="1" applyBorder="1" applyAlignment="1">
      <alignment horizontal="center"/>
    </xf>
    <xf numFmtId="0" fontId="6" fillId="0" borderId="0" xfId="0" applyFont="1" applyAlignment="1">
      <alignment horizontal="center"/>
    </xf>
    <xf numFmtId="0" fontId="6" fillId="0" borderId="10" xfId="0" applyFont="1" applyBorder="1" applyAlignment="1">
      <alignment horizontal="center"/>
    </xf>
    <xf numFmtId="49" fontId="9" fillId="3" borderId="56" xfId="0" applyNumberFormat="1" applyFont="1" applyFill="1" applyBorder="1" applyAlignment="1">
      <alignment horizontal="left" vertical="center"/>
    </xf>
    <xf numFmtId="49" fontId="9" fillId="3" borderId="3" xfId="0" applyNumberFormat="1" applyFont="1" applyFill="1" applyBorder="1" applyAlignment="1">
      <alignment horizontal="left" vertical="center"/>
    </xf>
    <xf numFmtId="49" fontId="9" fillId="3" borderId="26" xfId="0" applyNumberFormat="1" applyFont="1" applyFill="1" applyBorder="1" applyAlignment="1">
      <alignment horizontal="left" vertical="center"/>
    </xf>
    <xf numFmtId="0" fontId="8" fillId="0" borderId="60" xfId="1" applyFont="1" applyBorder="1"/>
    <xf numFmtId="0" fontId="8" fillId="0" borderId="9" xfId="1" applyFont="1" applyBorder="1"/>
    <xf numFmtId="0" fontId="8" fillId="0" borderId="52" xfId="1" applyFont="1" applyBorder="1"/>
    <xf numFmtId="0" fontId="8" fillId="0" borderId="2" xfId="1" applyFont="1" applyBorder="1"/>
    <xf numFmtId="0" fontId="8" fillId="0" borderId="57" xfId="1" applyFont="1" applyBorder="1"/>
    <xf numFmtId="0" fontId="8" fillId="0" borderId="7" xfId="1" applyFont="1" applyBorder="1"/>
    <xf numFmtId="0" fontId="0" fillId="0" borderId="17" xfId="0" applyBorder="1" applyAlignment="1" applyProtection="1">
      <alignment horizontal="left"/>
      <protection locked="0"/>
    </xf>
    <xf numFmtId="0" fontId="0" fillId="0" borderId="100" xfId="0" applyBorder="1" applyAlignment="1" applyProtection="1">
      <alignment horizontal="left"/>
      <protection locked="0"/>
    </xf>
    <xf numFmtId="0" fontId="8" fillId="0" borderId="21" xfId="0" applyFont="1" applyBorder="1" applyAlignment="1">
      <alignment horizontal="left" vertical="top" wrapText="1"/>
    </xf>
    <xf numFmtId="0" fontId="73" fillId="0" borderId="70" xfId="0" applyFont="1" applyBorder="1" applyProtection="1">
      <alignment vertical="center"/>
      <protection locked="0"/>
    </xf>
    <xf numFmtId="0" fontId="73" fillId="0" borderId="38" xfId="0" applyFont="1" applyBorder="1" applyProtection="1">
      <alignment vertical="center"/>
      <protection locked="0"/>
    </xf>
    <xf numFmtId="0" fontId="73" fillId="0" borderId="36" xfId="0" applyFont="1" applyBorder="1" applyProtection="1">
      <alignment vertical="center"/>
      <protection locked="0"/>
    </xf>
    <xf numFmtId="0" fontId="73" fillId="0" borderId="146" xfId="0" applyFont="1" applyBorder="1" applyProtection="1">
      <alignment vertical="center"/>
      <protection locked="0"/>
    </xf>
    <xf numFmtId="0" fontId="73" fillId="0" borderId="147" xfId="0" applyFont="1" applyBorder="1" applyProtection="1">
      <alignment vertical="center"/>
      <protection locked="0"/>
    </xf>
    <xf numFmtId="0" fontId="73" fillId="0" borderId="148" xfId="0" applyFont="1" applyBorder="1" applyProtection="1">
      <alignment vertical="center"/>
      <protection locked="0"/>
    </xf>
    <xf numFmtId="0" fontId="73" fillId="0" borderId="71" xfId="0" applyFont="1" applyBorder="1" applyProtection="1">
      <alignment vertical="center"/>
      <protection locked="0"/>
    </xf>
    <xf numFmtId="0" fontId="73" fillId="0" borderId="42" xfId="0" applyFont="1" applyBorder="1" applyProtection="1">
      <alignment vertical="center"/>
      <protection locked="0"/>
    </xf>
    <xf numFmtId="0" fontId="73" fillId="0" borderId="40" xfId="0" applyFont="1" applyBorder="1" applyProtection="1">
      <alignment vertical="center"/>
      <protection locked="0"/>
    </xf>
    <xf numFmtId="0" fontId="8" fillId="0" borderId="0" xfId="0" applyFont="1" applyAlignment="1">
      <alignment horizontal="left" vertical="top" wrapText="1"/>
    </xf>
    <xf numFmtId="0" fontId="8" fillId="0" borderId="0" xfId="0" applyFont="1" applyAlignment="1">
      <alignment vertical="top" wrapText="1"/>
    </xf>
    <xf numFmtId="14" fontId="8" fillId="0" borderId="52" xfId="0" quotePrefix="1" applyNumberFormat="1" applyFont="1" applyBorder="1" applyAlignment="1">
      <alignment horizontal="center" vertical="center"/>
    </xf>
    <xf numFmtId="14" fontId="8" fillId="0" borderId="10" xfId="0" quotePrefix="1" applyNumberFormat="1" applyFont="1" applyBorder="1" applyAlignment="1">
      <alignment horizontal="center" vertical="center"/>
    </xf>
    <xf numFmtId="14" fontId="8" fillId="0" borderId="20" xfId="0" quotePrefix="1" applyNumberFormat="1" applyFont="1" applyBorder="1" applyAlignment="1">
      <alignment horizontal="center" vertical="center"/>
    </xf>
    <xf numFmtId="14" fontId="8" fillId="0" borderId="23" xfId="0" quotePrefix="1" applyNumberFormat="1"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14" fontId="8" fillId="0" borderId="6" xfId="0" quotePrefix="1" applyNumberFormat="1" applyFont="1" applyBorder="1" applyAlignment="1">
      <alignment horizontal="center" vertical="center"/>
    </xf>
    <xf numFmtId="14" fontId="8" fillId="0" borderId="7" xfId="0" quotePrefix="1" applyNumberFormat="1" applyFont="1" applyBorder="1" applyAlignment="1">
      <alignment horizontal="center" vertical="center"/>
    </xf>
    <xf numFmtId="14" fontId="8" fillId="0" borderId="1" xfId="0" quotePrefix="1" applyNumberFormat="1" applyFont="1" applyBorder="1" applyAlignment="1">
      <alignment horizontal="center" vertical="center"/>
    </xf>
    <xf numFmtId="14" fontId="8" fillId="0" borderId="2" xfId="0" quotePrefix="1" applyNumberFormat="1" applyFont="1" applyBorder="1" applyAlignment="1">
      <alignment horizontal="center" vertical="center"/>
    </xf>
    <xf numFmtId="0" fontId="27" fillId="3" borderId="152" xfId="0" applyFont="1" applyFill="1" applyBorder="1" applyAlignment="1">
      <alignment horizontal="left" vertical="center" wrapText="1"/>
    </xf>
    <xf numFmtId="0" fontId="27" fillId="3" borderId="149" xfId="0" applyFont="1" applyFill="1" applyBorder="1" applyAlignment="1">
      <alignment horizontal="left" vertical="center" wrapText="1"/>
    </xf>
    <xf numFmtId="0" fontId="27" fillId="3" borderId="150" xfId="0" applyFont="1" applyFill="1" applyBorder="1" applyAlignment="1">
      <alignment horizontal="left" vertical="center" wrapText="1"/>
    </xf>
    <xf numFmtId="0" fontId="25" fillId="0" borderId="30"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9" fillId="0" borderId="69"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3" borderId="56" xfId="0" applyFont="1" applyFill="1" applyBorder="1" applyAlignment="1">
      <alignment horizontal="left" vertical="center"/>
    </xf>
    <xf numFmtId="0" fontId="9" fillId="3" borderId="3" xfId="0" applyFont="1" applyFill="1" applyBorder="1" applyAlignment="1">
      <alignment horizontal="left" vertical="center"/>
    </xf>
    <xf numFmtId="0" fontId="9" fillId="3" borderId="26" xfId="0" applyFont="1" applyFill="1" applyBorder="1" applyAlignment="1">
      <alignment horizontal="left" vertical="center"/>
    </xf>
    <xf numFmtId="0" fontId="17" fillId="0" borderId="54" xfId="3" applyFont="1" applyBorder="1" applyAlignment="1">
      <alignment wrapText="1"/>
    </xf>
    <xf numFmtId="0" fontId="17" fillId="0" borderId="29" xfId="3" applyFont="1" applyBorder="1" applyAlignment="1">
      <alignment wrapText="1"/>
    </xf>
    <xf numFmtId="0" fontId="59" fillId="0" borderId="17" xfId="3" applyFont="1" applyBorder="1" applyAlignment="1">
      <alignment vertical="center" wrapText="1"/>
    </xf>
    <xf numFmtId="0" fontId="59" fillId="0" borderId="9" xfId="3" applyFont="1" applyBorder="1" applyAlignment="1">
      <alignment vertical="center" wrapText="1"/>
    </xf>
    <xf numFmtId="0" fontId="8" fillId="0" borderId="13" xfId="3" applyFont="1" applyBorder="1" applyAlignment="1" applyProtection="1">
      <alignment horizontal="left" indent="1"/>
      <protection locked="0"/>
    </xf>
    <xf numFmtId="0" fontId="8" fillId="0" borderId="14" xfId="3" applyFont="1" applyBorder="1" applyAlignment="1" applyProtection="1">
      <alignment horizontal="left" indent="1"/>
      <protection locked="0"/>
    </xf>
    <xf numFmtId="0" fontId="33" fillId="0" borderId="11" xfId="3" applyFont="1" applyBorder="1" applyAlignment="1" applyProtection="1">
      <alignment horizontal="center" vertical="center"/>
      <protection locked="0"/>
    </xf>
    <xf numFmtId="0" fontId="33" fillId="0" borderId="85" xfId="3" applyFont="1" applyBorder="1" applyAlignment="1" applyProtection="1">
      <alignment horizontal="center" vertical="center"/>
      <protection locked="0"/>
    </xf>
    <xf numFmtId="0" fontId="33" fillId="0" borderId="13" xfId="3" applyFont="1" applyBorder="1" applyAlignment="1" applyProtection="1">
      <alignment horizontal="center" vertical="center"/>
      <protection locked="0"/>
    </xf>
    <xf numFmtId="0" fontId="33" fillId="0" borderId="90" xfId="3" applyFont="1" applyBorder="1" applyAlignment="1" applyProtection="1">
      <alignment horizontal="center" vertical="center"/>
      <protection locked="0"/>
    </xf>
    <xf numFmtId="0" fontId="33" fillId="0" borderId="59" xfId="3" applyFont="1" applyBorder="1" applyAlignment="1" applyProtection="1">
      <alignment horizontal="center" vertical="center"/>
      <protection locked="0"/>
    </xf>
    <xf numFmtId="0" fontId="27" fillId="13" borderId="1" xfId="3" applyFont="1" applyFill="1" applyBorder="1" applyAlignment="1">
      <alignment vertical="center"/>
    </xf>
    <xf numFmtId="0" fontId="27" fillId="13" borderId="0" xfId="3" applyFont="1" applyFill="1" applyAlignment="1">
      <alignment vertical="center"/>
    </xf>
    <xf numFmtId="0" fontId="27" fillId="13" borderId="10" xfId="3" applyFont="1" applyFill="1" applyBorder="1" applyAlignment="1">
      <alignment vertical="center"/>
    </xf>
    <xf numFmtId="0" fontId="8" fillId="0" borderId="11" xfId="3" applyFont="1" applyBorder="1" applyAlignment="1" applyProtection="1">
      <alignment horizontal="left" indent="1"/>
      <protection locked="0"/>
    </xf>
    <xf numFmtId="0" fontId="8" fillId="0" borderId="12" xfId="3" applyFont="1" applyBorder="1" applyAlignment="1" applyProtection="1">
      <alignment horizontal="left" indent="1"/>
      <protection locked="0"/>
    </xf>
    <xf numFmtId="0" fontId="33" fillId="0" borderId="107" xfId="3" applyFont="1" applyBorder="1" applyAlignment="1" applyProtection="1">
      <alignment horizontal="center" vertical="center"/>
      <protection locked="0"/>
    </xf>
    <xf numFmtId="0" fontId="33" fillId="0" borderId="104" xfId="3" applyFont="1" applyBorder="1" applyAlignment="1" applyProtection="1">
      <alignment horizontal="center" vertical="center"/>
      <protection locked="0"/>
    </xf>
    <xf numFmtId="0" fontId="33" fillId="0" borderId="105" xfId="3" applyFont="1" applyBorder="1" applyAlignment="1" applyProtection="1">
      <alignment horizontal="center" vertical="center"/>
      <protection locked="0"/>
    </xf>
    <xf numFmtId="0" fontId="8" fillId="0" borderId="17" xfId="3" applyFont="1" applyBorder="1" applyAlignment="1">
      <alignment horizontal="left" vertical="top" wrapText="1"/>
    </xf>
    <xf numFmtId="0" fontId="38" fillId="0" borderId="17" xfId="3" applyFont="1" applyBorder="1" applyAlignment="1">
      <alignment horizontal="left" vertical="top" wrapText="1"/>
    </xf>
    <xf numFmtId="0" fontId="8" fillId="0" borderId="15" xfId="3" applyFont="1" applyBorder="1" applyAlignment="1" applyProtection="1">
      <alignment horizontal="left" indent="1"/>
      <protection locked="0"/>
    </xf>
    <xf numFmtId="0" fontId="8" fillId="0" borderId="16" xfId="3" applyFont="1" applyBorder="1" applyAlignment="1" applyProtection="1">
      <alignment horizontal="left" indent="1"/>
      <protection locked="0"/>
    </xf>
    <xf numFmtId="0" fontId="8" fillId="0" borderId="0" xfId="3" applyFont="1" applyAlignment="1">
      <alignment horizontal="left" vertical="top" wrapText="1"/>
    </xf>
    <xf numFmtId="0" fontId="38" fillId="0" borderId="0" xfId="3" applyFont="1" applyAlignment="1">
      <alignment horizontal="left" vertical="top" wrapText="1"/>
    </xf>
    <xf numFmtId="0" fontId="33" fillId="0" borderId="15" xfId="3" applyFont="1" applyBorder="1" applyAlignment="1" applyProtection="1">
      <alignment horizontal="center" vertical="center"/>
      <protection locked="0"/>
    </xf>
    <xf numFmtId="0" fontId="33" fillId="0" borderId="99" xfId="3" applyFont="1" applyBorder="1" applyAlignment="1" applyProtection="1">
      <alignment horizontal="center" vertical="center"/>
      <protection locked="0"/>
    </xf>
    <xf numFmtId="0" fontId="16" fillId="0" borderId="93" xfId="3" applyFont="1" applyBorder="1"/>
    <xf numFmtId="0" fontId="16" fillId="0" borderId="42" xfId="3" applyFont="1" applyBorder="1"/>
    <xf numFmtId="0" fontId="17" fillId="0" borderId="0" xfId="3" applyFont="1" applyAlignment="1">
      <alignment wrapText="1"/>
    </xf>
    <xf numFmtId="0" fontId="17" fillId="0" borderId="10" xfId="3" applyFont="1" applyBorder="1" applyAlignment="1">
      <alignment wrapText="1"/>
    </xf>
    <xf numFmtId="0" fontId="9" fillId="13" borderId="1" xfId="3" applyFont="1" applyFill="1" applyBorder="1" applyAlignment="1">
      <alignment vertical="center" wrapText="1"/>
    </xf>
    <xf numFmtId="0" fontId="9" fillId="13" borderId="0" xfId="3" applyFont="1" applyFill="1" applyAlignment="1">
      <alignment vertical="center" wrapText="1"/>
    </xf>
    <xf numFmtId="0" fontId="9" fillId="13" borderId="10" xfId="3" applyFont="1" applyFill="1" applyBorder="1" applyAlignment="1">
      <alignment vertical="center" wrapText="1"/>
    </xf>
    <xf numFmtId="0" fontId="8" fillId="0" borderId="18" xfId="3" applyFont="1" applyBorder="1" applyAlignment="1">
      <alignment vertical="center" wrapText="1"/>
    </xf>
    <xf numFmtId="0" fontId="8" fillId="0" borderId="19" xfId="3" applyFont="1" applyBorder="1" applyAlignment="1">
      <alignment vertical="center" wrapText="1"/>
    </xf>
    <xf numFmtId="0" fontId="9" fillId="0" borderId="18" xfId="3" applyFont="1" applyBorder="1" applyAlignment="1">
      <alignment horizontal="center" vertical="center" wrapText="1"/>
    </xf>
    <xf numFmtId="0" fontId="9" fillId="0" borderId="25" xfId="3" applyFont="1" applyBorder="1" applyAlignment="1">
      <alignment horizontal="center" vertical="center" wrapText="1"/>
    </xf>
    <xf numFmtId="0" fontId="9" fillId="0" borderId="19" xfId="3" applyFont="1" applyBorder="1" applyAlignment="1">
      <alignment horizontal="center" vertical="center" wrapText="1"/>
    </xf>
    <xf numFmtId="0" fontId="9" fillId="0" borderId="3" xfId="3" applyFont="1" applyBorder="1" applyAlignment="1">
      <alignment horizontal="center" vertical="center" wrapText="1"/>
    </xf>
    <xf numFmtId="0" fontId="9" fillId="0" borderId="5" xfId="3" applyFont="1" applyBorder="1" applyAlignment="1">
      <alignment horizontal="center" vertical="center" wrapText="1"/>
    </xf>
    <xf numFmtId="0" fontId="16" fillId="11" borderId="77" xfId="3" applyFont="1" applyFill="1" applyBorder="1" applyAlignment="1">
      <alignment horizontal="center" vertical="center" wrapText="1"/>
    </xf>
    <xf numFmtId="0" fontId="16" fillId="11" borderId="82" xfId="3" applyFont="1" applyFill="1" applyBorder="1" applyAlignment="1">
      <alignment horizontal="center" vertical="center" wrapText="1"/>
    </xf>
    <xf numFmtId="0" fontId="16" fillId="11" borderId="1" xfId="3" applyFont="1" applyFill="1" applyBorder="1" applyAlignment="1">
      <alignment horizontal="center" vertical="center" wrapText="1"/>
    </xf>
    <xf numFmtId="0" fontId="16" fillId="11" borderId="2" xfId="3" applyFont="1" applyFill="1" applyBorder="1" applyAlignment="1">
      <alignment horizontal="center" vertical="center" wrapText="1"/>
    </xf>
    <xf numFmtId="0" fontId="16" fillId="11" borderId="8" xfId="3" applyFont="1" applyFill="1" applyBorder="1" applyAlignment="1">
      <alignment horizontal="center" vertical="center" wrapText="1"/>
    </xf>
    <xf numFmtId="0" fontId="16" fillId="11" borderId="9" xfId="3" applyFont="1" applyFill="1" applyBorder="1" applyAlignment="1">
      <alignment horizontal="center" vertical="center" wrapText="1"/>
    </xf>
    <xf numFmtId="0" fontId="16" fillId="11" borderId="78" xfId="3" applyFont="1" applyFill="1" applyBorder="1" applyAlignment="1">
      <alignment horizontal="center" vertical="center" wrapText="1"/>
    </xf>
    <xf numFmtId="0" fontId="16" fillId="9" borderId="81" xfId="3" applyFont="1" applyFill="1" applyBorder="1" applyAlignment="1">
      <alignment horizontal="center" vertical="center"/>
    </xf>
    <xf numFmtId="0" fontId="16" fillId="9" borderId="54" xfId="3" applyFont="1" applyFill="1" applyBorder="1" applyAlignment="1">
      <alignment horizontal="center" vertical="center"/>
    </xf>
    <xf numFmtId="0" fontId="16" fillId="9" borderId="55" xfId="3" applyFont="1" applyFill="1" applyBorder="1" applyAlignment="1">
      <alignment horizontal="center" vertical="center"/>
    </xf>
    <xf numFmtId="0" fontId="16" fillId="9" borderId="83" xfId="3" applyFont="1" applyFill="1" applyBorder="1" applyAlignment="1">
      <alignment horizontal="center" vertical="center"/>
    </xf>
    <xf numFmtId="0" fontId="16" fillId="9" borderId="0" xfId="3" applyFont="1" applyFill="1" applyAlignment="1">
      <alignment horizontal="center" vertical="center"/>
    </xf>
    <xf numFmtId="0" fontId="16" fillId="9" borderId="10" xfId="3" applyFont="1" applyFill="1" applyBorder="1" applyAlignment="1">
      <alignment horizontal="center" vertical="center"/>
    </xf>
    <xf numFmtId="0" fontId="23" fillId="11" borderId="79" xfId="3" applyFont="1" applyFill="1" applyBorder="1" applyAlignment="1">
      <alignment horizontal="center" vertical="center" wrapText="1"/>
    </xf>
    <xf numFmtId="0" fontId="23" fillId="11" borderId="32" xfId="3" applyFont="1" applyFill="1" applyBorder="1" applyAlignment="1">
      <alignment horizontal="center" vertical="center" wrapText="1"/>
    </xf>
    <xf numFmtId="0" fontId="16" fillId="0" borderId="88" xfId="3" applyFont="1" applyBorder="1"/>
    <xf numFmtId="0" fontId="16" fillId="0" borderId="38" xfId="3" applyFont="1" applyBorder="1"/>
    <xf numFmtId="0" fontId="1" fillId="2" borderId="1" xfId="3" applyFont="1" applyFill="1" applyBorder="1" applyAlignment="1">
      <alignment horizontal="center"/>
    </xf>
    <xf numFmtId="0" fontId="5" fillId="2" borderId="0" xfId="3" applyFont="1" applyFill="1" applyAlignment="1">
      <alignment horizontal="center"/>
    </xf>
    <xf numFmtId="0" fontId="6" fillId="2" borderId="1" xfId="3" applyFont="1" applyFill="1" applyBorder="1" applyAlignment="1">
      <alignment horizontal="center"/>
    </xf>
    <xf numFmtId="0" fontId="6" fillId="2" borderId="0" xfId="3" applyFont="1" applyFill="1" applyAlignment="1">
      <alignment horizontal="center"/>
    </xf>
    <xf numFmtId="0" fontId="51" fillId="2" borderId="17" xfId="3" applyFont="1" applyFill="1" applyBorder="1" applyAlignment="1">
      <alignment horizontal="center" vertical="center"/>
    </xf>
    <xf numFmtId="0" fontId="6" fillId="2" borderId="0" xfId="3" applyFont="1" applyFill="1" applyAlignment="1" applyProtection="1">
      <alignment horizontal="center"/>
      <protection locked="0"/>
    </xf>
    <xf numFmtId="49" fontId="9" fillId="13" borderId="1" xfId="3" applyNumberFormat="1" applyFont="1" applyFill="1" applyBorder="1" applyAlignment="1">
      <alignment vertical="center"/>
    </xf>
    <xf numFmtId="49" fontId="9" fillId="13" borderId="0" xfId="3" applyNumberFormat="1" applyFont="1" applyFill="1" applyAlignment="1">
      <alignment vertical="center"/>
    </xf>
    <xf numFmtId="49" fontId="9" fillId="13" borderId="10" xfId="3" applyNumberFormat="1" applyFont="1" applyFill="1" applyBorder="1" applyAlignment="1">
      <alignment vertical="center"/>
    </xf>
    <xf numFmtId="0" fontId="8" fillId="0" borderId="6" xfId="1" applyFont="1" applyBorder="1"/>
    <xf numFmtId="0" fontId="13" fillId="2" borderId="6" xfId="3" applyFont="1" applyFill="1" applyBorder="1" applyAlignment="1">
      <alignment horizontal="center" vertical="center" wrapText="1"/>
    </xf>
    <xf numFmtId="0" fontId="13" fillId="2" borderId="5"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0" xfId="3" applyFont="1" applyFill="1" applyAlignment="1">
      <alignment horizontal="center" vertical="center" wrapText="1"/>
    </xf>
    <xf numFmtId="0" fontId="13" fillId="2" borderId="8" xfId="3" applyFont="1" applyFill="1" applyBorder="1" applyAlignment="1">
      <alignment horizontal="center" vertical="center" wrapText="1"/>
    </xf>
    <xf numFmtId="0" fontId="13" fillId="2" borderId="17" xfId="3" applyFont="1" applyFill="1" applyBorder="1" applyAlignment="1">
      <alignment horizontal="center" vertical="center" wrapText="1"/>
    </xf>
    <xf numFmtId="0" fontId="8" fillId="0" borderId="1" xfId="1" applyFont="1" applyBorder="1"/>
    <xf numFmtId="0" fontId="8" fillId="0" borderId="8" xfId="1" applyFont="1" applyBorder="1"/>
    <xf numFmtId="0" fontId="9" fillId="13" borderId="1" xfId="3" applyFont="1" applyFill="1" applyBorder="1" applyAlignment="1">
      <alignment vertical="center"/>
    </xf>
    <xf numFmtId="0" fontId="9" fillId="13" borderId="0" xfId="3" applyFont="1" applyFill="1" applyAlignment="1">
      <alignment vertical="center"/>
    </xf>
    <xf numFmtId="0" fontId="9" fillId="13" borderId="10" xfId="3" applyFont="1" applyFill="1" applyBorder="1" applyAlignment="1">
      <alignment vertical="center"/>
    </xf>
    <xf numFmtId="0" fontId="33" fillId="0" borderId="109" xfId="3" applyFont="1" applyBorder="1" applyAlignment="1" applyProtection="1">
      <alignment horizontal="center" vertical="center"/>
      <protection locked="0"/>
    </xf>
    <xf numFmtId="0" fontId="33" fillId="0" borderId="110" xfId="3" applyFont="1" applyBorder="1" applyAlignment="1" applyProtection="1">
      <alignment horizontal="center" vertical="center"/>
      <protection locked="0"/>
    </xf>
    <xf numFmtId="0" fontId="33" fillId="0" borderId="111" xfId="3" applyFont="1" applyBorder="1" applyAlignment="1" applyProtection="1">
      <alignment horizontal="center" vertical="center"/>
      <protection locked="0"/>
    </xf>
    <xf numFmtId="0" fontId="33" fillId="11" borderId="96" xfId="3" applyFont="1" applyFill="1" applyBorder="1" applyAlignment="1">
      <alignment horizontal="center" vertical="center"/>
    </xf>
    <xf numFmtId="0" fontId="33" fillId="11" borderId="45" xfId="3" applyFont="1" applyFill="1" applyBorder="1" applyAlignment="1">
      <alignment horizontal="center" vertical="center"/>
    </xf>
    <xf numFmtId="0" fontId="33" fillId="11" borderId="112" xfId="3" applyFont="1" applyFill="1" applyBorder="1" applyAlignment="1">
      <alignment horizontal="center" vertical="center"/>
    </xf>
    <xf numFmtId="0" fontId="33" fillId="11" borderId="46" xfId="3" applyFont="1" applyFill="1" applyBorder="1" applyAlignment="1">
      <alignment horizontal="center" vertical="center"/>
    </xf>
    <xf numFmtId="0" fontId="33" fillId="0" borderId="116" xfId="3" applyFont="1" applyBorder="1" applyAlignment="1" applyProtection="1">
      <alignment horizontal="center" vertical="center"/>
      <protection locked="0"/>
    </xf>
    <xf numFmtId="0" fontId="33" fillId="0" borderId="102" xfId="3" applyFont="1" applyBorder="1" applyAlignment="1" applyProtection="1">
      <alignment horizontal="center" vertical="center"/>
      <protection locked="0"/>
    </xf>
    <xf numFmtId="0" fontId="33" fillId="0" borderId="113" xfId="3" applyFont="1" applyBorder="1" applyAlignment="1" applyProtection="1">
      <alignment horizontal="center" vertical="center"/>
      <protection locked="0"/>
    </xf>
    <xf numFmtId="0" fontId="32" fillId="0" borderId="107" xfId="3" applyFont="1" applyBorder="1" applyAlignment="1" applyProtection="1">
      <alignment horizontal="center" vertical="center" wrapText="1"/>
      <protection locked="0"/>
    </xf>
    <xf numFmtId="0" fontId="32" fillId="0" borderId="104" xfId="3" applyFont="1" applyBorder="1" applyAlignment="1" applyProtection="1">
      <alignment horizontal="center" vertical="center" wrapText="1"/>
      <protection locked="0"/>
    </xf>
    <xf numFmtId="0" fontId="32" fillId="0" borderId="114" xfId="3" applyFont="1" applyBorder="1" applyAlignment="1" applyProtection="1">
      <alignment horizontal="center" vertical="center" wrapText="1"/>
      <protection locked="0"/>
    </xf>
    <xf numFmtId="0" fontId="59" fillId="0" borderId="0" xfId="3" applyFont="1" applyAlignment="1">
      <alignment vertical="center" wrapText="1"/>
    </xf>
    <xf numFmtId="0" fontId="59" fillId="0" borderId="10" xfId="3" applyFont="1" applyBorder="1" applyAlignment="1">
      <alignment vertical="center" wrapText="1"/>
    </xf>
    <xf numFmtId="0" fontId="32" fillId="0" borderId="109" xfId="3" applyFont="1" applyBorder="1" applyAlignment="1" applyProtection="1">
      <alignment horizontal="center" vertical="center" wrapText="1"/>
      <protection locked="0"/>
    </xf>
    <xf numFmtId="0" fontId="32" fillId="0" borderId="110" xfId="3" applyFont="1" applyBorder="1" applyAlignment="1" applyProtection="1">
      <alignment horizontal="center" vertical="center" wrapText="1"/>
      <protection locked="0"/>
    </xf>
    <xf numFmtId="0" fontId="32" fillId="0" borderId="115" xfId="3" applyFont="1" applyBorder="1" applyAlignment="1" applyProtection="1">
      <alignment horizontal="center" vertical="center" wrapText="1"/>
      <protection locked="0"/>
    </xf>
    <xf numFmtId="0" fontId="33" fillId="2" borderId="116" xfId="3" applyFont="1" applyFill="1" applyBorder="1" applyAlignment="1" applyProtection="1">
      <alignment horizontal="center" vertical="center"/>
      <protection locked="0"/>
    </xf>
    <xf numFmtId="0" fontId="33" fillId="2" borderId="102" xfId="3" applyFont="1" applyFill="1" applyBorder="1" applyAlignment="1" applyProtection="1">
      <alignment horizontal="center" vertical="center"/>
      <protection locked="0"/>
    </xf>
    <xf numFmtId="0" fontId="33" fillId="2" borderId="103" xfId="3" applyFont="1" applyFill="1" applyBorder="1" applyAlignment="1" applyProtection="1">
      <alignment horizontal="center" vertical="center"/>
      <protection locked="0"/>
    </xf>
    <xf numFmtId="0" fontId="86" fillId="13" borderId="0" xfId="0" applyFont="1" applyFill="1">
      <alignment vertical="center"/>
    </xf>
    <xf numFmtId="0" fontId="0" fillId="13" borderId="0" xfId="0" applyFill="1">
      <alignment vertical="center"/>
    </xf>
    <xf numFmtId="0" fontId="27" fillId="13" borderId="0" xfId="0" applyFont="1" applyFill="1" applyAlignment="1">
      <alignment horizontal="left" vertical="center" wrapText="1"/>
    </xf>
    <xf numFmtId="0" fontId="27" fillId="13" borderId="141" xfId="0" applyFont="1" applyFill="1" applyBorder="1" applyAlignment="1">
      <alignment horizontal="left" vertical="center" wrapText="1"/>
    </xf>
    <xf numFmtId="0" fontId="0" fillId="0" borderId="10" xfId="0" applyBorder="1">
      <alignment vertical="center"/>
    </xf>
    <xf numFmtId="0" fontId="25" fillId="2" borderId="141" xfId="0" applyFont="1" applyFill="1" applyBorder="1" applyAlignment="1">
      <alignment horizontal="left" vertical="center" wrapText="1"/>
    </xf>
    <xf numFmtId="0" fontId="25" fillId="0" borderId="0" xfId="0" applyFont="1" applyAlignment="1">
      <alignment horizontal="left" vertical="center" wrapText="1"/>
    </xf>
    <xf numFmtId="0" fontId="8" fillId="0" borderId="90" xfId="3" applyFont="1" applyBorder="1" applyAlignment="1" applyProtection="1">
      <alignment horizontal="left" indent="1"/>
      <protection locked="0"/>
    </xf>
    <xf numFmtId="0" fontId="8" fillId="0" borderId="99" xfId="3" applyFont="1" applyBorder="1" applyAlignment="1" applyProtection="1">
      <alignment horizontal="left" indent="1"/>
      <protection locked="0"/>
    </xf>
    <xf numFmtId="0" fontId="27" fillId="14" borderId="117" xfId="3" applyFont="1" applyFill="1" applyBorder="1" applyAlignment="1">
      <alignment horizontal="left" vertical="center"/>
    </xf>
    <xf numFmtId="0" fontId="27" fillId="14" borderId="3" xfId="3" applyFont="1" applyFill="1" applyBorder="1" applyAlignment="1">
      <alignment horizontal="left" vertical="center"/>
    </xf>
    <xf numFmtId="0" fontId="27" fillId="14" borderId="4" xfId="3" applyFont="1" applyFill="1" applyBorder="1" applyAlignment="1">
      <alignment horizontal="left" vertical="center"/>
    </xf>
    <xf numFmtId="0" fontId="8" fillId="0" borderId="0" xfId="3" applyFont="1" applyAlignment="1">
      <alignment vertical="center" wrapText="1"/>
    </xf>
    <xf numFmtId="0" fontId="40" fillId="0" borderId="0" xfId="3" applyFont="1" applyAlignment="1">
      <alignment vertical="center" wrapText="1"/>
    </xf>
    <xf numFmtId="0" fontId="8" fillId="0" borderId="0" xfId="3" applyFont="1" applyAlignment="1">
      <alignment horizontal="left" vertical="center" wrapText="1"/>
    </xf>
    <xf numFmtId="0" fontId="38" fillId="0" borderId="0" xfId="3" applyFont="1" applyAlignment="1">
      <alignment horizontal="left" vertical="center" wrapText="1"/>
    </xf>
    <xf numFmtId="0" fontId="9" fillId="2" borderId="96" xfId="3" applyFont="1" applyFill="1" applyBorder="1" applyAlignment="1">
      <alignment horizontal="center" vertical="center"/>
    </xf>
    <xf numFmtId="0" fontId="9" fillId="2" borderId="45" xfId="3" applyFont="1" applyFill="1" applyBorder="1" applyAlignment="1">
      <alignment horizontal="center" vertical="center"/>
    </xf>
    <xf numFmtId="0" fontId="9" fillId="2" borderId="46" xfId="3" applyFont="1" applyFill="1" applyBorder="1" applyAlignment="1">
      <alignment horizontal="center" vertical="center"/>
    </xf>
    <xf numFmtId="0" fontId="27" fillId="14" borderId="117" xfId="3" applyFont="1" applyFill="1" applyBorder="1" applyAlignment="1">
      <alignment horizontal="left" vertical="center" wrapText="1"/>
    </xf>
    <xf numFmtId="0" fontId="27" fillId="14" borderId="3" xfId="3" applyFont="1" applyFill="1" applyBorder="1" applyAlignment="1">
      <alignment horizontal="left" vertical="center" wrapText="1"/>
    </xf>
    <xf numFmtId="0" fontId="27" fillId="14" borderId="4" xfId="3" applyFont="1" applyFill="1" applyBorder="1" applyAlignment="1">
      <alignment horizontal="left" vertical="center" wrapText="1"/>
    </xf>
    <xf numFmtId="0" fontId="8" fillId="0" borderId="85" xfId="3" applyFont="1" applyBorder="1" applyAlignment="1" applyProtection="1">
      <alignment horizontal="left" indent="1"/>
      <protection locked="0"/>
    </xf>
    <xf numFmtId="0" fontId="9" fillId="14" borderId="117" xfId="3" applyFont="1" applyFill="1" applyBorder="1" applyAlignment="1">
      <alignment horizontal="left" vertical="center"/>
    </xf>
    <xf numFmtId="0" fontId="9" fillId="14" borderId="3" xfId="3" applyFont="1" applyFill="1" applyBorder="1" applyAlignment="1">
      <alignment horizontal="left" vertical="center"/>
    </xf>
    <xf numFmtId="0" fontId="9" fillId="14" borderId="4" xfId="3" applyFont="1" applyFill="1" applyBorder="1" applyAlignment="1">
      <alignment horizontal="left" vertical="center"/>
    </xf>
    <xf numFmtId="0" fontId="16" fillId="0" borderId="13" xfId="3" applyFont="1" applyBorder="1" applyAlignment="1" applyProtection="1">
      <alignment horizontal="center" vertical="center"/>
      <protection locked="0"/>
    </xf>
    <xf numFmtId="0" fontId="16" fillId="0" borderId="90" xfId="3" applyFont="1" applyBorder="1" applyAlignment="1" applyProtection="1">
      <alignment horizontal="center" vertical="center"/>
      <protection locked="0"/>
    </xf>
    <xf numFmtId="0" fontId="16" fillId="0" borderId="15" xfId="3" applyFont="1" applyBorder="1" applyAlignment="1" applyProtection="1">
      <alignment horizontal="center" vertical="center"/>
      <protection locked="0"/>
    </xf>
    <xf numFmtId="0" fontId="16" fillId="0" borderId="99" xfId="3" applyFont="1" applyBorder="1" applyAlignment="1" applyProtection="1">
      <alignment horizontal="center" vertical="center"/>
      <protection locked="0"/>
    </xf>
    <xf numFmtId="0" fontId="17" fillId="0" borderId="5" xfId="3" applyFont="1" applyBorder="1" applyAlignment="1">
      <alignment wrapText="1"/>
    </xf>
    <xf numFmtId="0" fontId="10" fillId="0" borderId="5" xfId="3" applyBorder="1" applyAlignment="1">
      <alignment wrapText="1"/>
    </xf>
    <xf numFmtId="0" fontId="10" fillId="0" borderId="7" xfId="3" applyBorder="1" applyAlignment="1">
      <alignment wrapText="1"/>
    </xf>
    <xf numFmtId="0" fontId="16" fillId="0" borderId="59" xfId="3" applyFont="1" applyBorder="1" applyAlignment="1" applyProtection="1">
      <alignment horizontal="center" vertical="center"/>
      <protection locked="0"/>
    </xf>
    <xf numFmtId="0" fontId="9" fillId="0" borderId="4" xfId="3" applyFont="1" applyBorder="1" applyAlignment="1">
      <alignment horizontal="center" vertical="center" wrapText="1"/>
    </xf>
    <xf numFmtId="0" fontId="16" fillId="15" borderId="77" xfId="3" applyFont="1" applyFill="1" applyBorder="1" applyAlignment="1">
      <alignment horizontal="center" vertical="center" wrapText="1"/>
    </xf>
    <xf numFmtId="0" fontId="16" fillId="15" borderId="82" xfId="3" applyFont="1" applyFill="1" applyBorder="1" applyAlignment="1">
      <alignment horizontal="center" vertical="center" wrapText="1"/>
    </xf>
    <xf numFmtId="0" fontId="16" fillId="15" borderId="1" xfId="3" applyFont="1" applyFill="1" applyBorder="1" applyAlignment="1">
      <alignment horizontal="center" vertical="center" wrapText="1"/>
    </xf>
    <xf numFmtId="0" fontId="16" fillId="15" borderId="2" xfId="3" applyFont="1" applyFill="1" applyBorder="1" applyAlignment="1">
      <alignment horizontal="center" vertical="center" wrapText="1"/>
    </xf>
    <xf numFmtId="0" fontId="16" fillId="15" borderId="8" xfId="3" applyFont="1" applyFill="1" applyBorder="1" applyAlignment="1">
      <alignment horizontal="center" vertical="center" wrapText="1"/>
    </xf>
    <xf numFmtId="0" fontId="16" fillId="15" borderId="9" xfId="3" applyFont="1" applyFill="1" applyBorder="1" applyAlignment="1">
      <alignment horizontal="center" vertical="center" wrapText="1"/>
    </xf>
    <xf numFmtId="0" fontId="16" fillId="15" borderId="78" xfId="3" applyFont="1" applyFill="1" applyBorder="1" applyAlignment="1">
      <alignment horizontal="center" vertical="center" wrapText="1"/>
    </xf>
    <xf numFmtId="0" fontId="23" fillId="15" borderId="118" xfId="3" applyFont="1" applyFill="1" applyBorder="1" applyAlignment="1">
      <alignment horizontal="center" vertical="center" wrapText="1"/>
    </xf>
    <xf numFmtId="0" fontId="23" fillId="15" borderId="119" xfId="3" applyFont="1" applyFill="1" applyBorder="1" applyAlignment="1">
      <alignment horizontal="center" vertical="center" wrapText="1"/>
    </xf>
    <xf numFmtId="0" fontId="16" fillId="0" borderId="11" xfId="3" applyFont="1" applyBorder="1" applyAlignment="1" applyProtection="1">
      <alignment horizontal="center" vertical="center"/>
      <protection locked="0"/>
    </xf>
    <xf numFmtId="0" fontId="16" fillId="0" borderId="85" xfId="3" applyFont="1" applyBorder="1" applyAlignment="1" applyProtection="1">
      <alignment horizontal="center" vertical="center"/>
      <protection locked="0"/>
    </xf>
    <xf numFmtId="0" fontId="9" fillId="14" borderId="6" xfId="3" applyFont="1" applyFill="1" applyBorder="1" applyAlignment="1">
      <alignment horizontal="left" vertical="center" wrapText="1"/>
    </xf>
    <xf numFmtId="0" fontId="9" fillId="14" borderId="5" xfId="3" applyFont="1" applyFill="1" applyBorder="1" applyAlignment="1">
      <alignment horizontal="left" vertical="center" wrapText="1"/>
    </xf>
    <xf numFmtId="0" fontId="9" fillId="14" borderId="3" xfId="3" applyFont="1" applyFill="1" applyBorder="1" applyAlignment="1">
      <alignment horizontal="left" vertical="center" wrapText="1"/>
    </xf>
    <xf numFmtId="0" fontId="9" fillId="14" borderId="4" xfId="3" applyFont="1" applyFill="1" applyBorder="1" applyAlignment="1">
      <alignment horizontal="left" vertical="center" wrapText="1"/>
    </xf>
    <xf numFmtId="0" fontId="13" fillId="2" borderId="5"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1" xfId="3" applyFont="1" applyFill="1" applyBorder="1" applyAlignment="1">
      <alignment horizontal="center" vertical="center"/>
    </xf>
    <xf numFmtId="0" fontId="13" fillId="2" borderId="0" xfId="3" applyFont="1" applyFill="1" applyAlignment="1">
      <alignment horizontal="center" vertical="center"/>
    </xf>
    <xf numFmtId="0" fontId="13" fillId="2" borderId="2" xfId="3" applyFont="1" applyFill="1" applyBorder="1" applyAlignment="1">
      <alignment horizontal="center" vertical="center"/>
    </xf>
    <xf numFmtId="0" fontId="13" fillId="2" borderId="8" xfId="3" applyFont="1" applyFill="1" applyBorder="1" applyAlignment="1">
      <alignment horizontal="center" vertical="center"/>
    </xf>
    <xf numFmtId="0" fontId="13" fillId="2" borderId="17" xfId="3" applyFont="1" applyFill="1" applyBorder="1" applyAlignment="1">
      <alignment horizontal="center" vertical="center"/>
    </xf>
    <xf numFmtId="0" fontId="13" fillId="2" borderId="9" xfId="3" applyFont="1" applyFill="1" applyBorder="1" applyAlignment="1">
      <alignment horizontal="center" vertical="center"/>
    </xf>
    <xf numFmtId="0" fontId="5" fillId="2" borderId="2" xfId="3" applyFont="1" applyFill="1" applyBorder="1" applyAlignment="1">
      <alignment horizontal="center"/>
    </xf>
    <xf numFmtId="0" fontId="6" fillId="2" borderId="2" xfId="3" applyFont="1" applyFill="1" applyBorder="1" applyAlignment="1">
      <alignment horizontal="center"/>
    </xf>
    <xf numFmtId="176" fontId="51" fillId="2" borderId="17" xfId="3" applyNumberFormat="1" applyFont="1" applyFill="1" applyBorder="1" applyAlignment="1" applyProtection="1">
      <alignment horizontal="left"/>
      <protection locked="0"/>
    </xf>
    <xf numFmtId="176" fontId="17" fillId="0" borderId="9" xfId="3" applyNumberFormat="1" applyFont="1" applyBorder="1" applyAlignment="1" applyProtection="1">
      <alignment horizontal="left"/>
      <protection locked="0"/>
    </xf>
    <xf numFmtId="49" fontId="9" fillId="14" borderId="117" xfId="3" applyNumberFormat="1" applyFont="1" applyFill="1" applyBorder="1" applyAlignment="1">
      <alignment horizontal="left" vertical="center"/>
    </xf>
    <xf numFmtId="49" fontId="9" fillId="14" borderId="3" xfId="3" applyNumberFormat="1" applyFont="1" applyFill="1" applyBorder="1" applyAlignment="1">
      <alignment horizontal="left" vertical="center"/>
    </xf>
    <xf numFmtId="49" fontId="9" fillId="14" borderId="4" xfId="3" applyNumberFormat="1" applyFont="1" applyFill="1" applyBorder="1" applyAlignment="1">
      <alignment horizontal="left" vertical="center"/>
    </xf>
    <xf numFmtId="0" fontId="27" fillId="19" borderId="117" xfId="3" applyFont="1" applyFill="1" applyBorder="1" applyAlignment="1">
      <alignment horizontal="left" vertical="center"/>
    </xf>
    <xf numFmtId="0" fontId="27" fillId="19" borderId="3" xfId="3" applyFont="1" applyFill="1" applyBorder="1" applyAlignment="1">
      <alignment horizontal="left" vertical="center"/>
    </xf>
    <xf numFmtId="0" fontId="27" fillId="19" borderId="4" xfId="3" applyFont="1" applyFill="1" applyBorder="1" applyAlignment="1">
      <alignment horizontal="left" vertical="center"/>
    </xf>
    <xf numFmtId="0" fontId="8" fillId="0" borderId="0" xfId="3" applyFont="1" applyAlignment="1">
      <alignment vertical="top" wrapText="1"/>
    </xf>
    <xf numFmtId="0" fontId="40" fillId="0" borderId="0" xfId="3" applyFont="1" applyAlignment="1">
      <alignment vertical="top" wrapText="1"/>
    </xf>
    <xf numFmtId="0" fontId="27" fillId="19" borderId="117" xfId="3" applyFont="1" applyFill="1" applyBorder="1" applyAlignment="1">
      <alignment horizontal="left" vertical="center" wrapText="1"/>
    </xf>
    <xf numFmtId="0" fontId="27" fillId="19" borderId="3" xfId="3" applyFont="1" applyFill="1" applyBorder="1" applyAlignment="1">
      <alignment horizontal="left" vertical="center" wrapText="1"/>
    </xf>
    <xf numFmtId="0" fontId="27" fillId="19" borderId="4" xfId="3" applyFont="1" applyFill="1" applyBorder="1" applyAlignment="1">
      <alignment horizontal="left" vertical="center" wrapText="1"/>
    </xf>
    <xf numFmtId="0" fontId="9" fillId="19" borderId="117" xfId="3" applyFont="1" applyFill="1" applyBorder="1" applyAlignment="1">
      <alignment horizontal="left" vertical="center"/>
    </xf>
    <xf numFmtId="0" fontId="9" fillId="19" borderId="3" xfId="3" applyFont="1" applyFill="1" applyBorder="1" applyAlignment="1">
      <alignment horizontal="left" vertical="center"/>
    </xf>
    <xf numFmtId="0" fontId="9" fillId="19" borderId="4" xfId="3" applyFont="1" applyFill="1" applyBorder="1" applyAlignment="1">
      <alignment horizontal="left" vertical="center"/>
    </xf>
    <xf numFmtId="0" fontId="16" fillId="20" borderId="77" xfId="3" applyFont="1" applyFill="1" applyBorder="1" applyAlignment="1">
      <alignment horizontal="center" vertical="center" wrapText="1"/>
    </xf>
    <xf numFmtId="0" fontId="16" fillId="20" borderId="82" xfId="3" applyFont="1" applyFill="1" applyBorder="1" applyAlignment="1">
      <alignment horizontal="center" vertical="center" wrapText="1"/>
    </xf>
    <xf numFmtId="0" fontId="16" fillId="20" borderId="1" xfId="3" applyFont="1" applyFill="1" applyBorder="1" applyAlignment="1">
      <alignment horizontal="center" vertical="center" wrapText="1"/>
    </xf>
    <xf numFmtId="0" fontId="16" fillId="20" borderId="2" xfId="3" applyFont="1" applyFill="1" applyBorder="1" applyAlignment="1">
      <alignment horizontal="center" vertical="center" wrapText="1"/>
    </xf>
    <xf numFmtId="0" fontId="16" fillId="20" borderId="8" xfId="3" applyFont="1" applyFill="1" applyBorder="1" applyAlignment="1">
      <alignment horizontal="center" vertical="center" wrapText="1"/>
    </xf>
    <xf numFmtId="0" fontId="16" fillId="20" borderId="9" xfId="3" applyFont="1" applyFill="1" applyBorder="1" applyAlignment="1">
      <alignment horizontal="center" vertical="center" wrapText="1"/>
    </xf>
    <xf numFmtId="0" fontId="16" fillId="20" borderId="78" xfId="3" applyFont="1" applyFill="1" applyBorder="1" applyAlignment="1">
      <alignment horizontal="center" vertical="center" wrapText="1"/>
    </xf>
    <xf numFmtId="0" fontId="23" fillId="20" borderId="118" xfId="3" applyFont="1" applyFill="1" applyBorder="1" applyAlignment="1">
      <alignment horizontal="center" vertical="center" wrapText="1"/>
    </xf>
    <xf numFmtId="0" fontId="23" fillId="20" borderId="119" xfId="3" applyFont="1" applyFill="1" applyBorder="1" applyAlignment="1">
      <alignment horizontal="center" vertical="center" wrapText="1"/>
    </xf>
    <xf numFmtId="49" fontId="9" fillId="19" borderId="117" xfId="3" applyNumberFormat="1" applyFont="1" applyFill="1" applyBorder="1" applyAlignment="1">
      <alignment horizontal="left" vertical="center"/>
    </xf>
    <xf numFmtId="49" fontId="9" fillId="19" borderId="3" xfId="3" applyNumberFormat="1" applyFont="1" applyFill="1" applyBorder="1" applyAlignment="1">
      <alignment horizontal="left" vertical="center"/>
    </xf>
    <xf numFmtId="49" fontId="9" fillId="19" borderId="4" xfId="3" applyNumberFormat="1" applyFont="1" applyFill="1" applyBorder="1" applyAlignment="1">
      <alignment horizontal="left" vertical="center"/>
    </xf>
    <xf numFmtId="0" fontId="9" fillId="19" borderId="6" xfId="3" applyFont="1" applyFill="1" applyBorder="1" applyAlignment="1">
      <alignment horizontal="left" vertical="center" wrapText="1"/>
    </xf>
    <xf numFmtId="0" fontId="9" fillId="19" borderId="5" xfId="3" applyFont="1" applyFill="1" applyBorder="1" applyAlignment="1">
      <alignment horizontal="left" vertical="center" wrapText="1"/>
    </xf>
    <xf numFmtId="0" fontId="9" fillId="19" borderId="3" xfId="3" applyFont="1" applyFill="1" applyBorder="1" applyAlignment="1">
      <alignment horizontal="left" vertical="center" wrapText="1"/>
    </xf>
    <xf numFmtId="0" fontId="9" fillId="19" borderId="4" xfId="3" applyFont="1" applyFill="1" applyBorder="1" applyAlignment="1">
      <alignment horizontal="left" vertical="center" wrapText="1"/>
    </xf>
  </cellXfs>
  <cellStyles count="4">
    <cellStyle name="Normal_WH_O04062503_SQ 2" xfId="1" xr:uid="{00000000-0005-0000-0000-000000000000}"/>
    <cellStyle name="ハイパーリンク" xfId="2" builtinId="8"/>
    <cellStyle name="標準" xfId="0" builtinId="0"/>
    <cellStyle name="標準 2" xfId="3" xr:uid="{00000000-0005-0000-0000-000003000000}"/>
  </cellStyles>
  <dxfs count="32">
    <dxf>
      <fill>
        <patternFill>
          <bgColor indexed="15"/>
        </patternFill>
      </fill>
    </dxf>
    <dxf>
      <fill>
        <patternFill>
          <bgColor indexed="15"/>
        </patternFill>
      </fill>
    </dxf>
    <dxf>
      <fill>
        <patternFill>
          <bgColor indexed="15"/>
        </patternFill>
      </fill>
    </dxf>
    <dxf>
      <font>
        <condense val="0"/>
        <extend val="0"/>
        <color indexed="10"/>
      </font>
    </dxf>
    <dxf>
      <font>
        <color rgb="FFFF0000"/>
      </font>
    </dxf>
    <dxf>
      <font>
        <color rgb="FFFF0000"/>
      </font>
    </dxf>
    <dxf>
      <font>
        <color rgb="FFFF0000"/>
      </font>
    </dxf>
    <dxf>
      <font>
        <condense val="0"/>
        <extend val="0"/>
        <color indexed="9"/>
      </font>
      <fill>
        <patternFill patternType="none">
          <bgColor indexed="65"/>
        </patternFill>
      </fill>
    </dxf>
    <dxf>
      <font>
        <b/>
        <i val="0"/>
        <color indexed="10"/>
        <name val="ＭＳ Ｐゴシック"/>
        <scheme val="none"/>
      </font>
    </dxf>
    <dxf>
      <fill>
        <patternFill>
          <bgColor indexed="31"/>
        </patternFill>
      </fill>
    </dxf>
    <dxf>
      <fill>
        <patternFill>
          <bgColor indexed="31"/>
        </patternFill>
      </fill>
    </dxf>
    <dxf>
      <font>
        <color rgb="FFFF0000"/>
      </font>
    </dxf>
    <dxf>
      <fill>
        <patternFill>
          <bgColor indexed="15"/>
        </patternFill>
      </fill>
    </dxf>
    <dxf>
      <fill>
        <patternFill>
          <bgColor indexed="15"/>
        </patternFill>
      </fill>
    </dxf>
    <dxf>
      <fill>
        <patternFill>
          <bgColor indexed="15"/>
        </patternFill>
      </fill>
    </dxf>
    <dxf>
      <font>
        <condense val="0"/>
        <extend val="0"/>
        <color indexed="10"/>
      </font>
    </dxf>
    <dxf>
      <font>
        <condense val="0"/>
        <extend val="0"/>
        <color indexed="10"/>
      </font>
    </dxf>
    <dxf>
      <font>
        <condense val="0"/>
        <extend val="0"/>
        <color indexed="9"/>
      </font>
      <fill>
        <patternFill patternType="none">
          <bgColor indexed="65"/>
        </patternFill>
      </fill>
    </dxf>
    <dxf>
      <font>
        <b/>
        <i val="0"/>
        <color indexed="10"/>
        <name val="ＭＳ Ｐゴシック"/>
        <scheme val="none"/>
      </font>
    </dxf>
    <dxf>
      <fill>
        <patternFill>
          <bgColor indexed="31"/>
        </patternFill>
      </fill>
    </dxf>
    <dxf>
      <fill>
        <patternFill>
          <bgColor indexed="31"/>
        </patternFill>
      </fill>
    </dxf>
    <dxf>
      <fill>
        <patternFill>
          <bgColor indexed="15"/>
        </patternFill>
      </fill>
    </dxf>
    <dxf>
      <font>
        <condense val="0"/>
        <extend val="0"/>
        <color indexed="10"/>
      </font>
    </dxf>
    <dxf>
      <font>
        <color rgb="FFFF0000"/>
      </font>
    </dxf>
    <dxf>
      <font>
        <condense val="0"/>
        <extend val="0"/>
        <color indexed="9"/>
      </font>
      <fill>
        <patternFill patternType="none">
          <bgColor indexed="65"/>
        </patternFill>
      </fill>
    </dxf>
    <dxf>
      <font>
        <b/>
        <i val="0"/>
        <color indexed="10"/>
        <name val="ＭＳ Ｐゴシック"/>
        <scheme val="none"/>
      </font>
    </dxf>
    <dxf>
      <fill>
        <patternFill>
          <bgColor indexed="31"/>
        </patternFill>
      </fill>
    </dxf>
    <dxf>
      <fill>
        <patternFill>
          <bgColor indexed="31"/>
        </patternFill>
      </fill>
    </dxf>
    <dxf>
      <fill>
        <patternFill>
          <bgColor rgb="FF00FFFF"/>
        </patternFill>
      </fill>
    </dxf>
    <dxf>
      <fill>
        <patternFill>
          <bgColor indexed="31"/>
        </patternFill>
      </fill>
    </dxf>
    <dxf>
      <fill>
        <patternFill>
          <bgColor indexed="31"/>
        </patternFill>
      </fill>
    </dxf>
    <dxf>
      <font>
        <strike val="0"/>
        <color rgb="FFFF0000"/>
      </font>
    </dxf>
  </dxfs>
  <tableStyles count="0" defaultTableStyle="TableStyleMedium2" defaultPivotStyle="PivotStyleLight16"/>
  <colors>
    <mruColors>
      <color rgb="FF00FFFF"/>
      <color rgb="FFC0504D"/>
      <color rgb="FF9999FF"/>
      <color rgb="FF00CC66"/>
      <color rgb="FF66FF99"/>
      <color rgb="FF00FFCC"/>
      <color rgb="FF00FF99"/>
      <color rgb="FFCC990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P$21" lockText="1" noThreeD="1"/>
</file>

<file path=xl/ctrlProps/ctrlProp10.xml><?xml version="1.0" encoding="utf-8"?>
<formControlPr xmlns="http://schemas.microsoft.com/office/spreadsheetml/2009/9/main" objectType="CheckBox" fmlaLink="$R$230" lockText="1" noThreeD="1"/>
</file>

<file path=xl/ctrlProps/ctrlProp100.xml><?xml version="1.0" encoding="utf-8"?>
<formControlPr xmlns="http://schemas.microsoft.com/office/spreadsheetml/2009/9/main" objectType="CheckBox" fmlaLink="$R$330" lockText="1" noThreeD="1"/>
</file>

<file path=xl/ctrlProps/ctrlProp101.xml><?xml version="1.0" encoding="utf-8"?>
<formControlPr xmlns="http://schemas.microsoft.com/office/spreadsheetml/2009/9/main" objectType="CheckBox" fmlaLink="$R$331" lockText="1" noThreeD="1"/>
</file>

<file path=xl/ctrlProps/ctrlProp102.xml><?xml version="1.0" encoding="utf-8"?>
<formControlPr xmlns="http://schemas.microsoft.com/office/spreadsheetml/2009/9/main" objectType="CheckBox" fmlaLink="$R$332" lockText="1" noThreeD="1"/>
</file>

<file path=xl/ctrlProps/ctrlProp103.xml><?xml version="1.0" encoding="utf-8"?>
<formControlPr xmlns="http://schemas.microsoft.com/office/spreadsheetml/2009/9/main" objectType="CheckBox" fmlaLink="$R$333" lockText="1" noThreeD="1"/>
</file>

<file path=xl/ctrlProps/ctrlProp104.xml><?xml version="1.0" encoding="utf-8"?>
<formControlPr xmlns="http://schemas.microsoft.com/office/spreadsheetml/2009/9/main" objectType="CheckBox" fmlaLink="$R$334" lockText="1" noThreeD="1"/>
</file>

<file path=xl/ctrlProps/ctrlProp105.xml><?xml version="1.0" encoding="utf-8"?>
<formControlPr xmlns="http://schemas.microsoft.com/office/spreadsheetml/2009/9/main" objectType="CheckBox" fmlaLink="$R$335" lockText="1" noThreeD="1"/>
</file>

<file path=xl/ctrlProps/ctrlProp106.xml><?xml version="1.0" encoding="utf-8"?>
<formControlPr xmlns="http://schemas.microsoft.com/office/spreadsheetml/2009/9/main" objectType="CheckBox" fmlaLink="$R$336" lockText="1" noThreeD="1"/>
</file>

<file path=xl/ctrlProps/ctrlProp107.xml><?xml version="1.0" encoding="utf-8"?>
<formControlPr xmlns="http://schemas.microsoft.com/office/spreadsheetml/2009/9/main" objectType="CheckBox" fmlaLink="$R$337" lockText="1" noThreeD="1"/>
</file>

<file path=xl/ctrlProps/ctrlProp108.xml><?xml version="1.0" encoding="utf-8"?>
<formControlPr xmlns="http://schemas.microsoft.com/office/spreadsheetml/2009/9/main" objectType="CheckBox" fmlaLink="$R$338" lockText="1" noThreeD="1"/>
</file>

<file path=xl/ctrlProps/ctrlProp109.xml><?xml version="1.0" encoding="utf-8"?>
<formControlPr xmlns="http://schemas.microsoft.com/office/spreadsheetml/2009/9/main" objectType="CheckBox" fmlaLink="$R$339" lockText="1" noThreeD="1"/>
</file>

<file path=xl/ctrlProps/ctrlProp11.xml><?xml version="1.0" encoding="utf-8"?>
<formControlPr xmlns="http://schemas.microsoft.com/office/spreadsheetml/2009/9/main" objectType="CheckBox" fmlaLink="$R$231" lockText="1" noThreeD="1"/>
</file>

<file path=xl/ctrlProps/ctrlProp110.xml><?xml version="1.0" encoding="utf-8"?>
<formControlPr xmlns="http://schemas.microsoft.com/office/spreadsheetml/2009/9/main" objectType="CheckBox" fmlaLink="$R$340" lockText="1" noThreeD="1"/>
</file>

<file path=xl/ctrlProps/ctrlProp111.xml><?xml version="1.0" encoding="utf-8"?>
<formControlPr xmlns="http://schemas.microsoft.com/office/spreadsheetml/2009/9/main" objectType="CheckBox" fmlaLink="$R$341" lockText="1" noThreeD="1"/>
</file>

<file path=xl/ctrlProps/ctrlProp112.xml><?xml version="1.0" encoding="utf-8"?>
<formControlPr xmlns="http://schemas.microsoft.com/office/spreadsheetml/2009/9/main" objectType="CheckBox" fmlaLink="$R$342" lockText="1" noThreeD="1"/>
</file>

<file path=xl/ctrlProps/ctrlProp113.xml><?xml version="1.0" encoding="utf-8"?>
<formControlPr xmlns="http://schemas.microsoft.com/office/spreadsheetml/2009/9/main" objectType="CheckBox" fmlaLink="$R$343" lockText="1" noThreeD="1"/>
</file>

<file path=xl/ctrlProps/ctrlProp114.xml><?xml version="1.0" encoding="utf-8"?>
<formControlPr xmlns="http://schemas.microsoft.com/office/spreadsheetml/2009/9/main" objectType="CheckBox" fmlaLink="$R$344" lockText="1" noThreeD="1"/>
</file>

<file path=xl/ctrlProps/ctrlProp115.xml><?xml version="1.0" encoding="utf-8"?>
<formControlPr xmlns="http://schemas.microsoft.com/office/spreadsheetml/2009/9/main" objectType="CheckBox" fmlaLink="$R$345" lockText="1" noThreeD="1"/>
</file>

<file path=xl/ctrlProps/ctrlProp116.xml><?xml version="1.0" encoding="utf-8"?>
<formControlPr xmlns="http://schemas.microsoft.com/office/spreadsheetml/2009/9/main" objectType="CheckBox" fmlaLink="$R$346" lockText="1" noThreeD="1"/>
</file>

<file path=xl/ctrlProps/ctrlProp117.xml><?xml version="1.0" encoding="utf-8"?>
<formControlPr xmlns="http://schemas.microsoft.com/office/spreadsheetml/2009/9/main" objectType="CheckBox" fmlaLink="$R$347" lockText="1" noThreeD="1"/>
</file>

<file path=xl/ctrlProps/ctrlProp118.xml><?xml version="1.0" encoding="utf-8"?>
<formControlPr xmlns="http://schemas.microsoft.com/office/spreadsheetml/2009/9/main" objectType="CheckBox" fmlaLink="$R$348" lockText="1" noThreeD="1"/>
</file>

<file path=xl/ctrlProps/ctrlProp119.xml><?xml version="1.0" encoding="utf-8"?>
<formControlPr xmlns="http://schemas.microsoft.com/office/spreadsheetml/2009/9/main" objectType="CheckBox" fmlaLink="$R$349" lockText="1" noThreeD="1"/>
</file>

<file path=xl/ctrlProps/ctrlProp12.xml><?xml version="1.0" encoding="utf-8"?>
<formControlPr xmlns="http://schemas.microsoft.com/office/spreadsheetml/2009/9/main" objectType="CheckBox" fmlaLink="$R$232" lockText="1" noThreeD="1"/>
</file>

<file path=xl/ctrlProps/ctrlProp120.xml><?xml version="1.0" encoding="utf-8"?>
<formControlPr xmlns="http://schemas.microsoft.com/office/spreadsheetml/2009/9/main" objectType="CheckBox" fmlaLink="$R$350" lockText="1" noThreeD="1"/>
</file>

<file path=xl/ctrlProps/ctrlProp121.xml><?xml version="1.0" encoding="utf-8"?>
<formControlPr xmlns="http://schemas.microsoft.com/office/spreadsheetml/2009/9/main" objectType="CheckBox" fmlaLink="$R$351" lockText="1" noThreeD="1"/>
</file>

<file path=xl/ctrlProps/ctrlProp122.xml><?xml version="1.0" encoding="utf-8"?>
<formControlPr xmlns="http://schemas.microsoft.com/office/spreadsheetml/2009/9/main" objectType="CheckBox" fmlaLink="$R$352" lockText="1" noThreeD="1"/>
</file>

<file path=xl/ctrlProps/ctrlProp123.xml><?xml version="1.0" encoding="utf-8"?>
<formControlPr xmlns="http://schemas.microsoft.com/office/spreadsheetml/2009/9/main" objectType="CheckBox" fmlaLink="$R$353" lockText="1" noThreeD="1"/>
</file>

<file path=xl/ctrlProps/ctrlProp124.xml><?xml version="1.0" encoding="utf-8"?>
<formControlPr xmlns="http://schemas.microsoft.com/office/spreadsheetml/2009/9/main" objectType="CheckBox" fmlaLink="$R$354" lockText="1" noThreeD="1"/>
</file>

<file path=xl/ctrlProps/ctrlProp125.xml><?xml version="1.0" encoding="utf-8"?>
<formControlPr xmlns="http://schemas.microsoft.com/office/spreadsheetml/2009/9/main" objectType="CheckBox" fmlaLink="$R$355" lockText="1" noThreeD="1"/>
</file>

<file path=xl/ctrlProps/ctrlProp126.xml><?xml version="1.0" encoding="utf-8"?>
<formControlPr xmlns="http://schemas.microsoft.com/office/spreadsheetml/2009/9/main" objectType="CheckBox" fmlaLink="$R$356" lockText="1" noThreeD="1"/>
</file>

<file path=xl/ctrlProps/ctrlProp127.xml><?xml version="1.0" encoding="utf-8"?>
<formControlPr xmlns="http://schemas.microsoft.com/office/spreadsheetml/2009/9/main" objectType="CheckBox" fmlaLink="$R$357" lockText="1" noThreeD="1"/>
</file>

<file path=xl/ctrlProps/ctrlProp128.xml><?xml version="1.0" encoding="utf-8"?>
<formControlPr xmlns="http://schemas.microsoft.com/office/spreadsheetml/2009/9/main" objectType="CheckBox" fmlaLink="$R$358" lockText="1" noThreeD="1"/>
</file>

<file path=xl/ctrlProps/ctrlProp129.xml><?xml version="1.0" encoding="utf-8"?>
<formControlPr xmlns="http://schemas.microsoft.com/office/spreadsheetml/2009/9/main" objectType="CheckBox" fmlaLink="$R$359" lockText="1" noThreeD="1"/>
</file>

<file path=xl/ctrlProps/ctrlProp13.xml><?xml version="1.0" encoding="utf-8"?>
<formControlPr xmlns="http://schemas.microsoft.com/office/spreadsheetml/2009/9/main" objectType="CheckBox" fmlaLink="$R$233" lockText="1" noThreeD="1"/>
</file>

<file path=xl/ctrlProps/ctrlProp130.xml><?xml version="1.0" encoding="utf-8"?>
<formControlPr xmlns="http://schemas.microsoft.com/office/spreadsheetml/2009/9/main" objectType="CheckBox" fmlaLink="$R$360" lockText="1" noThreeD="1"/>
</file>

<file path=xl/ctrlProps/ctrlProp131.xml><?xml version="1.0" encoding="utf-8"?>
<formControlPr xmlns="http://schemas.microsoft.com/office/spreadsheetml/2009/9/main" objectType="CheckBox" fmlaLink="$R$361" lockText="1" noThreeD="1"/>
</file>

<file path=xl/ctrlProps/ctrlProp132.xml><?xml version="1.0" encoding="utf-8"?>
<formControlPr xmlns="http://schemas.microsoft.com/office/spreadsheetml/2009/9/main" objectType="CheckBox" fmlaLink="$R$362" lockText="1" noThreeD="1"/>
</file>

<file path=xl/ctrlProps/ctrlProp133.xml><?xml version="1.0" encoding="utf-8"?>
<formControlPr xmlns="http://schemas.microsoft.com/office/spreadsheetml/2009/9/main" objectType="CheckBox" fmlaLink="$R$363" lockText="1" noThreeD="1"/>
</file>

<file path=xl/ctrlProps/ctrlProp134.xml><?xml version="1.0" encoding="utf-8"?>
<formControlPr xmlns="http://schemas.microsoft.com/office/spreadsheetml/2009/9/main" objectType="CheckBox" fmlaLink="$R$364" lockText="1" noThreeD="1"/>
</file>

<file path=xl/ctrlProps/ctrlProp135.xml><?xml version="1.0" encoding="utf-8"?>
<formControlPr xmlns="http://schemas.microsoft.com/office/spreadsheetml/2009/9/main" objectType="CheckBox" fmlaLink="$R$365" lockText="1" noThreeD="1"/>
</file>

<file path=xl/ctrlProps/ctrlProp136.xml><?xml version="1.0" encoding="utf-8"?>
<formControlPr xmlns="http://schemas.microsoft.com/office/spreadsheetml/2009/9/main" objectType="CheckBox" fmlaLink="$R$366" lockText="1" noThreeD="1"/>
</file>

<file path=xl/ctrlProps/ctrlProp137.xml><?xml version="1.0" encoding="utf-8"?>
<formControlPr xmlns="http://schemas.microsoft.com/office/spreadsheetml/2009/9/main" objectType="CheckBox" fmlaLink="$R$367" lockText="1" noThreeD="1"/>
</file>

<file path=xl/ctrlProps/ctrlProp138.xml><?xml version="1.0" encoding="utf-8"?>
<formControlPr xmlns="http://schemas.microsoft.com/office/spreadsheetml/2009/9/main" objectType="CheckBox" fmlaLink="$R$368" lockText="1" noThreeD="1"/>
</file>

<file path=xl/ctrlProps/ctrlProp139.xml><?xml version="1.0" encoding="utf-8"?>
<formControlPr xmlns="http://schemas.microsoft.com/office/spreadsheetml/2009/9/main" objectType="CheckBox" fmlaLink="$R$369" lockText="1" noThreeD="1"/>
</file>

<file path=xl/ctrlProps/ctrlProp14.xml><?xml version="1.0" encoding="utf-8"?>
<formControlPr xmlns="http://schemas.microsoft.com/office/spreadsheetml/2009/9/main" objectType="CheckBox" fmlaLink="$R$234" lockText="1" noThreeD="1"/>
</file>

<file path=xl/ctrlProps/ctrlProp140.xml><?xml version="1.0" encoding="utf-8"?>
<formControlPr xmlns="http://schemas.microsoft.com/office/spreadsheetml/2009/9/main" objectType="CheckBox" fmlaLink="$R$370" lockText="1" noThreeD="1"/>
</file>

<file path=xl/ctrlProps/ctrlProp141.xml><?xml version="1.0" encoding="utf-8"?>
<formControlPr xmlns="http://schemas.microsoft.com/office/spreadsheetml/2009/9/main" objectType="CheckBox" fmlaLink="$R$371" lockText="1" noThreeD="1"/>
</file>

<file path=xl/ctrlProps/ctrlProp142.xml><?xml version="1.0" encoding="utf-8"?>
<formControlPr xmlns="http://schemas.microsoft.com/office/spreadsheetml/2009/9/main" objectType="CheckBox" fmlaLink="$R$372" lockText="1" noThreeD="1"/>
</file>

<file path=xl/ctrlProps/ctrlProp143.xml><?xml version="1.0" encoding="utf-8"?>
<formControlPr xmlns="http://schemas.microsoft.com/office/spreadsheetml/2009/9/main" objectType="CheckBox" fmlaLink="$R$373" lockText="1" noThreeD="1"/>
</file>

<file path=xl/ctrlProps/ctrlProp144.xml><?xml version="1.0" encoding="utf-8"?>
<formControlPr xmlns="http://schemas.microsoft.com/office/spreadsheetml/2009/9/main" objectType="CheckBox" fmlaLink="$R$374" lockText="1" noThreeD="1"/>
</file>

<file path=xl/ctrlProps/ctrlProp145.xml><?xml version="1.0" encoding="utf-8"?>
<formControlPr xmlns="http://schemas.microsoft.com/office/spreadsheetml/2009/9/main" objectType="CheckBox" fmlaLink="$R$375" lockText="1" noThreeD="1"/>
</file>

<file path=xl/ctrlProps/ctrlProp146.xml><?xml version="1.0" encoding="utf-8"?>
<formControlPr xmlns="http://schemas.microsoft.com/office/spreadsheetml/2009/9/main" objectType="CheckBox" fmlaLink="$R$376" lockText="1" noThreeD="1"/>
</file>

<file path=xl/ctrlProps/ctrlProp147.xml><?xml version="1.0" encoding="utf-8"?>
<formControlPr xmlns="http://schemas.microsoft.com/office/spreadsheetml/2009/9/main" objectType="CheckBox" fmlaLink="$R$377" lockText="1" noThreeD="1"/>
</file>

<file path=xl/ctrlProps/ctrlProp148.xml><?xml version="1.0" encoding="utf-8"?>
<formControlPr xmlns="http://schemas.microsoft.com/office/spreadsheetml/2009/9/main" objectType="CheckBox" fmlaLink="$R$378" lockText="1" noThreeD="1"/>
</file>

<file path=xl/ctrlProps/ctrlProp149.xml><?xml version="1.0" encoding="utf-8"?>
<formControlPr xmlns="http://schemas.microsoft.com/office/spreadsheetml/2009/9/main" objectType="CheckBox" fmlaLink="$R$379" lockText="1" noThreeD="1"/>
</file>

<file path=xl/ctrlProps/ctrlProp15.xml><?xml version="1.0" encoding="utf-8"?>
<formControlPr xmlns="http://schemas.microsoft.com/office/spreadsheetml/2009/9/main" objectType="CheckBox" fmlaLink="$R$235" lockText="1" noThreeD="1"/>
</file>

<file path=xl/ctrlProps/ctrlProp150.xml><?xml version="1.0" encoding="utf-8"?>
<formControlPr xmlns="http://schemas.microsoft.com/office/spreadsheetml/2009/9/main" objectType="CheckBox" fmlaLink="$R$380" lockText="1" noThreeD="1"/>
</file>

<file path=xl/ctrlProps/ctrlProp151.xml><?xml version="1.0" encoding="utf-8"?>
<formControlPr xmlns="http://schemas.microsoft.com/office/spreadsheetml/2009/9/main" objectType="CheckBox" fmlaLink="$R$381" lockText="1" noThreeD="1"/>
</file>

<file path=xl/ctrlProps/ctrlProp152.xml><?xml version="1.0" encoding="utf-8"?>
<formControlPr xmlns="http://schemas.microsoft.com/office/spreadsheetml/2009/9/main" objectType="CheckBox" fmlaLink="$R$382" lockText="1" noThreeD="1"/>
</file>

<file path=xl/ctrlProps/ctrlProp153.xml><?xml version="1.0" encoding="utf-8"?>
<formControlPr xmlns="http://schemas.microsoft.com/office/spreadsheetml/2009/9/main" objectType="CheckBox" fmlaLink="$R$383" lockText="1" noThreeD="1"/>
</file>

<file path=xl/ctrlProps/ctrlProp154.xml><?xml version="1.0" encoding="utf-8"?>
<formControlPr xmlns="http://schemas.microsoft.com/office/spreadsheetml/2009/9/main" objectType="CheckBox" fmlaLink="$R$384" lockText="1" noThreeD="1"/>
</file>

<file path=xl/ctrlProps/ctrlProp155.xml><?xml version="1.0" encoding="utf-8"?>
<formControlPr xmlns="http://schemas.microsoft.com/office/spreadsheetml/2009/9/main" objectType="CheckBox" fmlaLink="$R$385" lockText="1" noThreeD="1"/>
</file>

<file path=xl/ctrlProps/ctrlProp156.xml><?xml version="1.0" encoding="utf-8"?>
<formControlPr xmlns="http://schemas.microsoft.com/office/spreadsheetml/2009/9/main" objectType="CheckBox" fmlaLink="$R$386" lockText="1" noThreeD="1"/>
</file>

<file path=xl/ctrlProps/ctrlProp157.xml><?xml version="1.0" encoding="utf-8"?>
<formControlPr xmlns="http://schemas.microsoft.com/office/spreadsheetml/2009/9/main" objectType="CheckBox" fmlaLink="$R$387" lockText="1" noThreeD="1"/>
</file>

<file path=xl/ctrlProps/ctrlProp158.xml><?xml version="1.0" encoding="utf-8"?>
<formControlPr xmlns="http://schemas.microsoft.com/office/spreadsheetml/2009/9/main" objectType="CheckBox" fmlaLink="$R$388" lockText="1" noThreeD="1"/>
</file>

<file path=xl/ctrlProps/ctrlProp159.xml><?xml version="1.0" encoding="utf-8"?>
<formControlPr xmlns="http://schemas.microsoft.com/office/spreadsheetml/2009/9/main" objectType="CheckBox" fmlaLink="$R$389" lockText="1" noThreeD="1"/>
</file>

<file path=xl/ctrlProps/ctrlProp16.xml><?xml version="1.0" encoding="utf-8"?>
<formControlPr xmlns="http://schemas.microsoft.com/office/spreadsheetml/2009/9/main" objectType="CheckBox" fmlaLink="$R$236" lockText="1" noThreeD="1"/>
</file>

<file path=xl/ctrlProps/ctrlProp160.xml><?xml version="1.0" encoding="utf-8"?>
<formControlPr xmlns="http://schemas.microsoft.com/office/spreadsheetml/2009/9/main" objectType="CheckBox" fmlaLink="$R$390" lockText="1" noThreeD="1"/>
</file>

<file path=xl/ctrlProps/ctrlProp161.xml><?xml version="1.0" encoding="utf-8"?>
<formControlPr xmlns="http://schemas.microsoft.com/office/spreadsheetml/2009/9/main" objectType="CheckBox" fmlaLink="$R$391" lockText="1" noThreeD="1"/>
</file>

<file path=xl/ctrlProps/ctrlProp162.xml><?xml version="1.0" encoding="utf-8"?>
<formControlPr xmlns="http://schemas.microsoft.com/office/spreadsheetml/2009/9/main" objectType="CheckBox" fmlaLink="$R$392" lockText="1" noThreeD="1"/>
</file>

<file path=xl/ctrlProps/ctrlProp163.xml><?xml version="1.0" encoding="utf-8"?>
<formControlPr xmlns="http://schemas.microsoft.com/office/spreadsheetml/2009/9/main" objectType="CheckBox" fmlaLink="$R$393" lockText="1" noThreeD="1"/>
</file>

<file path=xl/ctrlProps/ctrlProp164.xml><?xml version="1.0" encoding="utf-8"?>
<formControlPr xmlns="http://schemas.microsoft.com/office/spreadsheetml/2009/9/main" objectType="CheckBox" fmlaLink="$R$394" lockText="1" noThreeD="1"/>
</file>

<file path=xl/ctrlProps/ctrlProp165.xml><?xml version="1.0" encoding="utf-8"?>
<formControlPr xmlns="http://schemas.microsoft.com/office/spreadsheetml/2009/9/main" objectType="CheckBox" fmlaLink="$R$395" lockText="1" noThreeD="1"/>
</file>

<file path=xl/ctrlProps/ctrlProp166.xml><?xml version="1.0" encoding="utf-8"?>
<formControlPr xmlns="http://schemas.microsoft.com/office/spreadsheetml/2009/9/main" objectType="CheckBox" fmlaLink="$R$396" lockText="1" noThreeD="1"/>
</file>

<file path=xl/ctrlProps/ctrlProp167.xml><?xml version="1.0" encoding="utf-8"?>
<formControlPr xmlns="http://schemas.microsoft.com/office/spreadsheetml/2009/9/main" objectType="CheckBox" fmlaLink="$R$397" lockText="1" noThreeD="1"/>
</file>

<file path=xl/ctrlProps/ctrlProp168.xml><?xml version="1.0" encoding="utf-8"?>
<formControlPr xmlns="http://schemas.microsoft.com/office/spreadsheetml/2009/9/main" objectType="CheckBox" fmlaLink="$R$398" lockText="1" noThreeD="1"/>
</file>

<file path=xl/ctrlProps/ctrlProp169.xml><?xml version="1.0" encoding="utf-8"?>
<formControlPr xmlns="http://schemas.microsoft.com/office/spreadsheetml/2009/9/main" objectType="CheckBox" fmlaLink="$R$399" lockText="1" noThreeD="1"/>
</file>

<file path=xl/ctrlProps/ctrlProp17.xml><?xml version="1.0" encoding="utf-8"?>
<formControlPr xmlns="http://schemas.microsoft.com/office/spreadsheetml/2009/9/main" objectType="CheckBox" fmlaLink="$R$237" lockText="1" noThreeD="1"/>
</file>

<file path=xl/ctrlProps/ctrlProp170.xml><?xml version="1.0" encoding="utf-8"?>
<formControlPr xmlns="http://schemas.microsoft.com/office/spreadsheetml/2009/9/main" objectType="CheckBox" fmlaLink="$R$400" lockText="1" noThreeD="1"/>
</file>

<file path=xl/ctrlProps/ctrlProp171.xml><?xml version="1.0" encoding="utf-8"?>
<formControlPr xmlns="http://schemas.microsoft.com/office/spreadsheetml/2009/9/main" objectType="CheckBox" fmlaLink="$R$401" lockText="1" noThreeD="1"/>
</file>

<file path=xl/ctrlProps/ctrlProp172.xml><?xml version="1.0" encoding="utf-8"?>
<formControlPr xmlns="http://schemas.microsoft.com/office/spreadsheetml/2009/9/main" objectType="CheckBox" fmlaLink="$R$402" lockText="1" noThreeD="1"/>
</file>

<file path=xl/ctrlProps/ctrlProp173.xml><?xml version="1.0" encoding="utf-8"?>
<formControlPr xmlns="http://schemas.microsoft.com/office/spreadsheetml/2009/9/main" objectType="CheckBox" fmlaLink="$R$403" lockText="1" noThreeD="1"/>
</file>

<file path=xl/ctrlProps/ctrlProp174.xml><?xml version="1.0" encoding="utf-8"?>
<formControlPr xmlns="http://schemas.microsoft.com/office/spreadsheetml/2009/9/main" objectType="CheckBox" fmlaLink="$R$404" lockText="1" noThreeD="1"/>
</file>

<file path=xl/ctrlProps/ctrlProp175.xml><?xml version="1.0" encoding="utf-8"?>
<formControlPr xmlns="http://schemas.microsoft.com/office/spreadsheetml/2009/9/main" objectType="CheckBox" fmlaLink="$R$405" lockText="1" noThreeD="1"/>
</file>

<file path=xl/ctrlProps/ctrlProp176.xml><?xml version="1.0" encoding="utf-8"?>
<formControlPr xmlns="http://schemas.microsoft.com/office/spreadsheetml/2009/9/main" objectType="CheckBox" fmlaLink="$R$406" lockText="1" noThreeD="1"/>
</file>

<file path=xl/ctrlProps/ctrlProp177.xml><?xml version="1.0" encoding="utf-8"?>
<formControlPr xmlns="http://schemas.microsoft.com/office/spreadsheetml/2009/9/main" objectType="CheckBox" fmlaLink="$R$407" lockText="1" noThreeD="1"/>
</file>

<file path=xl/ctrlProps/ctrlProp178.xml><?xml version="1.0" encoding="utf-8"?>
<formControlPr xmlns="http://schemas.microsoft.com/office/spreadsheetml/2009/9/main" objectType="CheckBox" fmlaLink="$R$408" lockText="1" noThreeD="1"/>
</file>

<file path=xl/ctrlProps/ctrlProp179.xml><?xml version="1.0" encoding="utf-8"?>
<formControlPr xmlns="http://schemas.microsoft.com/office/spreadsheetml/2009/9/main" objectType="CheckBox" fmlaLink="$R$409" lockText="1" noThreeD="1"/>
</file>

<file path=xl/ctrlProps/ctrlProp18.xml><?xml version="1.0" encoding="utf-8"?>
<formControlPr xmlns="http://schemas.microsoft.com/office/spreadsheetml/2009/9/main" objectType="CheckBox" fmlaLink="$R$238" lockText="1" noThreeD="1"/>
</file>

<file path=xl/ctrlProps/ctrlProp180.xml><?xml version="1.0" encoding="utf-8"?>
<formControlPr xmlns="http://schemas.microsoft.com/office/spreadsheetml/2009/9/main" objectType="CheckBox" fmlaLink="$R$410" lockText="1" noThreeD="1"/>
</file>

<file path=xl/ctrlProps/ctrlProp181.xml><?xml version="1.0" encoding="utf-8"?>
<formControlPr xmlns="http://schemas.microsoft.com/office/spreadsheetml/2009/9/main" objectType="CheckBox" fmlaLink="$R$411" lockText="1" noThreeD="1"/>
</file>

<file path=xl/ctrlProps/ctrlProp182.xml><?xml version="1.0" encoding="utf-8"?>
<formControlPr xmlns="http://schemas.microsoft.com/office/spreadsheetml/2009/9/main" objectType="CheckBox" fmlaLink="$R$412" lockText="1" noThreeD="1"/>
</file>

<file path=xl/ctrlProps/ctrlProp183.xml><?xml version="1.0" encoding="utf-8"?>
<formControlPr xmlns="http://schemas.microsoft.com/office/spreadsheetml/2009/9/main" objectType="CheckBox" fmlaLink="$R$413" lockText="1" noThreeD="1"/>
</file>

<file path=xl/ctrlProps/ctrlProp184.xml><?xml version="1.0" encoding="utf-8"?>
<formControlPr xmlns="http://schemas.microsoft.com/office/spreadsheetml/2009/9/main" objectType="CheckBox" fmlaLink="$R$414" lockText="1" noThreeD="1"/>
</file>

<file path=xl/ctrlProps/ctrlProp185.xml><?xml version="1.0" encoding="utf-8"?>
<formControlPr xmlns="http://schemas.microsoft.com/office/spreadsheetml/2009/9/main" objectType="CheckBox" fmlaLink="$R$415" lockText="1" noThreeD="1"/>
</file>

<file path=xl/ctrlProps/ctrlProp186.xml><?xml version="1.0" encoding="utf-8"?>
<formControlPr xmlns="http://schemas.microsoft.com/office/spreadsheetml/2009/9/main" objectType="CheckBox" fmlaLink="$R$416" lockText="1" noThreeD="1"/>
</file>

<file path=xl/ctrlProps/ctrlProp187.xml><?xml version="1.0" encoding="utf-8"?>
<formControlPr xmlns="http://schemas.microsoft.com/office/spreadsheetml/2009/9/main" objectType="CheckBox" fmlaLink="$R$417" lockText="1" noThreeD="1"/>
</file>

<file path=xl/ctrlProps/ctrlProp188.xml><?xml version="1.0" encoding="utf-8"?>
<formControlPr xmlns="http://schemas.microsoft.com/office/spreadsheetml/2009/9/main" objectType="CheckBox" fmlaLink="$R$428" lockText="1" noThreeD="1"/>
</file>

<file path=xl/ctrlProps/ctrlProp189.xml><?xml version="1.0" encoding="utf-8"?>
<formControlPr xmlns="http://schemas.microsoft.com/office/spreadsheetml/2009/9/main" objectType="CheckBox" fmlaLink="$R$429" lockText="1" noThreeD="1"/>
</file>

<file path=xl/ctrlProps/ctrlProp19.xml><?xml version="1.0" encoding="utf-8"?>
<formControlPr xmlns="http://schemas.microsoft.com/office/spreadsheetml/2009/9/main" objectType="CheckBox" fmlaLink="$R$239" lockText="1" noThreeD="1"/>
</file>

<file path=xl/ctrlProps/ctrlProp190.xml><?xml version="1.0" encoding="utf-8"?>
<formControlPr xmlns="http://schemas.microsoft.com/office/spreadsheetml/2009/9/main" objectType="CheckBox" fmlaLink="$R$430" lockText="1" noThreeD="1"/>
</file>

<file path=xl/ctrlProps/ctrlProp191.xml><?xml version="1.0" encoding="utf-8"?>
<formControlPr xmlns="http://schemas.microsoft.com/office/spreadsheetml/2009/9/main" objectType="CheckBox" fmlaLink="$R$431" lockText="1" noThreeD="1"/>
</file>

<file path=xl/ctrlProps/ctrlProp192.xml><?xml version="1.0" encoding="utf-8"?>
<formControlPr xmlns="http://schemas.microsoft.com/office/spreadsheetml/2009/9/main" objectType="CheckBox" fmlaLink="$R$432" lockText="1" noThreeD="1"/>
</file>

<file path=xl/ctrlProps/ctrlProp193.xml><?xml version="1.0" encoding="utf-8"?>
<formControlPr xmlns="http://schemas.microsoft.com/office/spreadsheetml/2009/9/main" objectType="CheckBox" fmlaLink="$R$433" lockText="1" noThreeD="1"/>
</file>

<file path=xl/ctrlProps/ctrlProp194.xml><?xml version="1.0" encoding="utf-8"?>
<formControlPr xmlns="http://schemas.microsoft.com/office/spreadsheetml/2009/9/main" objectType="CheckBox" fmlaLink="$R$434" lockText="1" noThreeD="1"/>
</file>

<file path=xl/ctrlProps/ctrlProp195.xml><?xml version="1.0" encoding="utf-8"?>
<formControlPr xmlns="http://schemas.microsoft.com/office/spreadsheetml/2009/9/main" objectType="CheckBox" fmlaLink="$R$435" lockText="1" noThreeD="1"/>
</file>

<file path=xl/ctrlProps/ctrlProp196.xml><?xml version="1.0" encoding="utf-8"?>
<formControlPr xmlns="http://schemas.microsoft.com/office/spreadsheetml/2009/9/main" objectType="CheckBox" fmlaLink="$R$436" lockText="1" noThreeD="1"/>
</file>

<file path=xl/ctrlProps/ctrlProp197.xml><?xml version="1.0" encoding="utf-8"?>
<formControlPr xmlns="http://schemas.microsoft.com/office/spreadsheetml/2009/9/main" objectType="CheckBox" fmlaLink="$R$437" lockText="1" noThreeD="1"/>
</file>

<file path=xl/ctrlProps/ctrlProp198.xml><?xml version="1.0" encoding="utf-8"?>
<formControlPr xmlns="http://schemas.microsoft.com/office/spreadsheetml/2009/9/main" objectType="CheckBox" fmlaLink="$R$438" lockText="1" noThreeD="1"/>
</file>

<file path=xl/ctrlProps/ctrlProp199.xml><?xml version="1.0" encoding="utf-8"?>
<formControlPr xmlns="http://schemas.microsoft.com/office/spreadsheetml/2009/9/main" objectType="CheckBox" fmlaLink="$R$439"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R$240" lockText="1" noThreeD="1"/>
</file>

<file path=xl/ctrlProps/ctrlProp200.xml><?xml version="1.0" encoding="utf-8"?>
<formControlPr xmlns="http://schemas.microsoft.com/office/spreadsheetml/2009/9/main" objectType="CheckBox" fmlaLink="$R$440" lockText="1" noThreeD="1"/>
</file>

<file path=xl/ctrlProps/ctrlProp201.xml><?xml version="1.0" encoding="utf-8"?>
<formControlPr xmlns="http://schemas.microsoft.com/office/spreadsheetml/2009/9/main" objectType="CheckBox" fmlaLink="$R$441" lockText="1" noThreeD="1"/>
</file>

<file path=xl/ctrlProps/ctrlProp202.xml><?xml version="1.0" encoding="utf-8"?>
<formControlPr xmlns="http://schemas.microsoft.com/office/spreadsheetml/2009/9/main" objectType="CheckBox" fmlaLink="$R$442" lockText="1" noThreeD="1"/>
</file>

<file path=xl/ctrlProps/ctrlProp203.xml><?xml version="1.0" encoding="utf-8"?>
<formControlPr xmlns="http://schemas.microsoft.com/office/spreadsheetml/2009/9/main" objectType="CheckBox" fmlaLink="$R$443" lockText="1" noThreeD="1"/>
</file>

<file path=xl/ctrlProps/ctrlProp204.xml><?xml version="1.0" encoding="utf-8"?>
<formControlPr xmlns="http://schemas.microsoft.com/office/spreadsheetml/2009/9/main" objectType="CheckBox" fmlaLink="$R$444" lockText="1" noThreeD="1"/>
</file>

<file path=xl/ctrlProps/ctrlProp205.xml><?xml version="1.0" encoding="utf-8"?>
<formControlPr xmlns="http://schemas.microsoft.com/office/spreadsheetml/2009/9/main" objectType="CheckBox" fmlaLink="$R$445" lockText="1" noThreeD="1"/>
</file>

<file path=xl/ctrlProps/ctrlProp206.xml><?xml version="1.0" encoding="utf-8"?>
<formControlPr xmlns="http://schemas.microsoft.com/office/spreadsheetml/2009/9/main" objectType="CheckBox" fmlaLink="$R$446" lockText="1" noThreeD="1"/>
</file>

<file path=xl/ctrlProps/ctrlProp207.xml><?xml version="1.0" encoding="utf-8"?>
<formControlPr xmlns="http://schemas.microsoft.com/office/spreadsheetml/2009/9/main" objectType="CheckBox" fmlaLink="$R$447" lockText="1" noThreeD="1"/>
</file>

<file path=xl/ctrlProps/ctrlProp208.xml><?xml version="1.0" encoding="utf-8"?>
<formControlPr xmlns="http://schemas.microsoft.com/office/spreadsheetml/2009/9/main" objectType="CheckBox" fmlaLink="$R$448" lockText="1" noThreeD="1"/>
</file>

<file path=xl/ctrlProps/ctrlProp209.xml><?xml version="1.0" encoding="utf-8"?>
<formControlPr xmlns="http://schemas.microsoft.com/office/spreadsheetml/2009/9/main" objectType="CheckBox" fmlaLink="$R$449" lockText="1" noThreeD="1"/>
</file>

<file path=xl/ctrlProps/ctrlProp21.xml><?xml version="1.0" encoding="utf-8"?>
<formControlPr xmlns="http://schemas.microsoft.com/office/spreadsheetml/2009/9/main" objectType="CheckBox" fmlaLink="$R$241" lockText="1" noThreeD="1"/>
</file>

<file path=xl/ctrlProps/ctrlProp210.xml><?xml version="1.0" encoding="utf-8"?>
<formControlPr xmlns="http://schemas.microsoft.com/office/spreadsheetml/2009/9/main" objectType="CheckBox" fmlaLink="$R$450" lockText="1" noThreeD="1"/>
</file>

<file path=xl/ctrlProps/ctrlProp211.xml><?xml version="1.0" encoding="utf-8"?>
<formControlPr xmlns="http://schemas.microsoft.com/office/spreadsheetml/2009/9/main" objectType="CheckBox" fmlaLink="$R$451" lockText="1" noThreeD="1"/>
</file>

<file path=xl/ctrlProps/ctrlProp212.xml><?xml version="1.0" encoding="utf-8"?>
<formControlPr xmlns="http://schemas.microsoft.com/office/spreadsheetml/2009/9/main" objectType="CheckBox" fmlaLink="$R$452" lockText="1" noThreeD="1"/>
</file>

<file path=xl/ctrlProps/ctrlProp213.xml><?xml version="1.0" encoding="utf-8"?>
<formControlPr xmlns="http://schemas.microsoft.com/office/spreadsheetml/2009/9/main" objectType="CheckBox" fmlaLink="$R$453" lockText="1" noThreeD="1"/>
</file>

<file path=xl/ctrlProps/ctrlProp214.xml><?xml version="1.0" encoding="utf-8"?>
<formControlPr xmlns="http://schemas.microsoft.com/office/spreadsheetml/2009/9/main" objectType="CheckBox" fmlaLink="$R$454" lockText="1" noThreeD="1"/>
</file>

<file path=xl/ctrlProps/ctrlProp215.xml><?xml version="1.0" encoding="utf-8"?>
<formControlPr xmlns="http://schemas.microsoft.com/office/spreadsheetml/2009/9/main" objectType="CheckBox" fmlaLink="$R$455" lockText="1" noThreeD="1"/>
</file>

<file path=xl/ctrlProps/ctrlProp216.xml><?xml version="1.0" encoding="utf-8"?>
<formControlPr xmlns="http://schemas.microsoft.com/office/spreadsheetml/2009/9/main" objectType="CheckBox" fmlaLink="$R$456" lockText="1" noThreeD="1"/>
</file>

<file path=xl/ctrlProps/ctrlProp217.xml><?xml version="1.0" encoding="utf-8"?>
<formControlPr xmlns="http://schemas.microsoft.com/office/spreadsheetml/2009/9/main" objectType="CheckBox" fmlaLink="$R$457" lockText="1" noThreeD="1"/>
</file>

<file path=xl/ctrlProps/ctrlProp218.xml><?xml version="1.0" encoding="utf-8"?>
<formControlPr xmlns="http://schemas.microsoft.com/office/spreadsheetml/2009/9/main" objectType="CheckBox" fmlaLink="$R$458" lockText="1" noThreeD="1"/>
</file>

<file path=xl/ctrlProps/ctrlProp219.xml><?xml version="1.0" encoding="utf-8"?>
<formControlPr xmlns="http://schemas.microsoft.com/office/spreadsheetml/2009/9/main" objectType="CheckBox" fmlaLink="$R$459" lockText="1" noThreeD="1"/>
</file>

<file path=xl/ctrlProps/ctrlProp22.xml><?xml version="1.0" encoding="utf-8"?>
<formControlPr xmlns="http://schemas.microsoft.com/office/spreadsheetml/2009/9/main" objectType="CheckBox" fmlaLink="$R$242" lockText="1" noThreeD="1"/>
</file>

<file path=xl/ctrlProps/ctrlProp220.xml><?xml version="1.0" encoding="utf-8"?>
<formControlPr xmlns="http://schemas.microsoft.com/office/spreadsheetml/2009/9/main" objectType="CheckBox" fmlaLink="$R$460" lockText="1" noThreeD="1"/>
</file>

<file path=xl/ctrlProps/ctrlProp221.xml><?xml version="1.0" encoding="utf-8"?>
<formControlPr xmlns="http://schemas.microsoft.com/office/spreadsheetml/2009/9/main" objectType="CheckBox" fmlaLink="$R$461" lockText="1" noThreeD="1"/>
</file>

<file path=xl/ctrlProps/ctrlProp222.xml><?xml version="1.0" encoding="utf-8"?>
<formControlPr xmlns="http://schemas.microsoft.com/office/spreadsheetml/2009/9/main" objectType="CheckBox" fmlaLink="$R$462" lockText="1" noThreeD="1"/>
</file>

<file path=xl/ctrlProps/ctrlProp223.xml><?xml version="1.0" encoding="utf-8"?>
<formControlPr xmlns="http://schemas.microsoft.com/office/spreadsheetml/2009/9/main" objectType="CheckBox" fmlaLink="$R$463" lockText="1" noThreeD="1"/>
</file>

<file path=xl/ctrlProps/ctrlProp224.xml><?xml version="1.0" encoding="utf-8"?>
<formControlPr xmlns="http://schemas.microsoft.com/office/spreadsheetml/2009/9/main" objectType="CheckBox" fmlaLink="$R$464" lockText="1" noThreeD="1"/>
</file>

<file path=xl/ctrlProps/ctrlProp225.xml><?xml version="1.0" encoding="utf-8"?>
<formControlPr xmlns="http://schemas.microsoft.com/office/spreadsheetml/2009/9/main" objectType="CheckBox" fmlaLink="$R$465" lockText="1" noThreeD="1"/>
</file>

<file path=xl/ctrlProps/ctrlProp226.xml><?xml version="1.0" encoding="utf-8"?>
<formControlPr xmlns="http://schemas.microsoft.com/office/spreadsheetml/2009/9/main" objectType="CheckBox" fmlaLink="$R$466" lockText="1" noThreeD="1"/>
</file>

<file path=xl/ctrlProps/ctrlProp227.xml><?xml version="1.0" encoding="utf-8"?>
<formControlPr xmlns="http://schemas.microsoft.com/office/spreadsheetml/2009/9/main" objectType="CheckBox" fmlaLink="$R$467" lockText="1" noThreeD="1"/>
</file>

<file path=xl/ctrlProps/ctrlProp228.xml><?xml version="1.0" encoding="utf-8"?>
<formControlPr xmlns="http://schemas.microsoft.com/office/spreadsheetml/2009/9/main" objectType="CheckBox" fmlaLink="$R$468" lockText="1" noThreeD="1"/>
</file>

<file path=xl/ctrlProps/ctrlProp229.xml><?xml version="1.0" encoding="utf-8"?>
<formControlPr xmlns="http://schemas.microsoft.com/office/spreadsheetml/2009/9/main" objectType="CheckBox" fmlaLink="$R$469" lockText="1" noThreeD="1"/>
</file>

<file path=xl/ctrlProps/ctrlProp23.xml><?xml version="1.0" encoding="utf-8"?>
<formControlPr xmlns="http://schemas.microsoft.com/office/spreadsheetml/2009/9/main" objectType="CheckBox" fmlaLink="$R$243" lockText="1" noThreeD="1"/>
</file>

<file path=xl/ctrlProps/ctrlProp230.xml><?xml version="1.0" encoding="utf-8"?>
<formControlPr xmlns="http://schemas.microsoft.com/office/spreadsheetml/2009/9/main" objectType="CheckBox" fmlaLink="$R$470" lockText="1" noThreeD="1"/>
</file>

<file path=xl/ctrlProps/ctrlProp231.xml><?xml version="1.0" encoding="utf-8"?>
<formControlPr xmlns="http://schemas.microsoft.com/office/spreadsheetml/2009/9/main" objectType="CheckBox" fmlaLink="$R$471" lockText="1" noThreeD="1"/>
</file>

<file path=xl/ctrlProps/ctrlProp232.xml><?xml version="1.0" encoding="utf-8"?>
<formControlPr xmlns="http://schemas.microsoft.com/office/spreadsheetml/2009/9/main" objectType="CheckBox" fmlaLink="$R$472" lockText="1" noThreeD="1"/>
</file>

<file path=xl/ctrlProps/ctrlProp233.xml><?xml version="1.0" encoding="utf-8"?>
<formControlPr xmlns="http://schemas.microsoft.com/office/spreadsheetml/2009/9/main" objectType="CheckBox" fmlaLink="$R$473" lockText="1" noThreeD="1"/>
</file>

<file path=xl/ctrlProps/ctrlProp234.xml><?xml version="1.0" encoding="utf-8"?>
<formControlPr xmlns="http://schemas.microsoft.com/office/spreadsheetml/2009/9/main" objectType="CheckBox" fmlaLink="$R$474" lockText="1" noThreeD="1"/>
</file>

<file path=xl/ctrlProps/ctrlProp235.xml><?xml version="1.0" encoding="utf-8"?>
<formControlPr xmlns="http://schemas.microsoft.com/office/spreadsheetml/2009/9/main" objectType="CheckBox" fmlaLink="$R$475" lockText="1" noThreeD="1"/>
</file>

<file path=xl/ctrlProps/ctrlProp236.xml><?xml version="1.0" encoding="utf-8"?>
<formControlPr xmlns="http://schemas.microsoft.com/office/spreadsheetml/2009/9/main" objectType="CheckBox" fmlaLink="$R$476" lockText="1" noThreeD="1"/>
</file>

<file path=xl/ctrlProps/ctrlProp237.xml><?xml version="1.0" encoding="utf-8"?>
<formControlPr xmlns="http://schemas.microsoft.com/office/spreadsheetml/2009/9/main" objectType="CheckBox" fmlaLink="$R$477" lockText="1" noThreeD="1"/>
</file>

<file path=xl/ctrlProps/ctrlProp238.xml><?xml version="1.0" encoding="utf-8"?>
<formControlPr xmlns="http://schemas.microsoft.com/office/spreadsheetml/2009/9/main" objectType="CheckBox" fmlaLink="$R$478" lockText="1" noThreeD="1"/>
</file>

<file path=xl/ctrlProps/ctrlProp239.xml><?xml version="1.0" encoding="utf-8"?>
<formControlPr xmlns="http://schemas.microsoft.com/office/spreadsheetml/2009/9/main" objectType="CheckBox" fmlaLink="$R$479" lockText="1" noThreeD="1"/>
</file>

<file path=xl/ctrlProps/ctrlProp24.xml><?xml version="1.0" encoding="utf-8"?>
<formControlPr xmlns="http://schemas.microsoft.com/office/spreadsheetml/2009/9/main" objectType="CheckBox" fmlaLink="$R$244" lockText="1" noThreeD="1"/>
</file>

<file path=xl/ctrlProps/ctrlProp240.xml><?xml version="1.0" encoding="utf-8"?>
<formControlPr xmlns="http://schemas.microsoft.com/office/spreadsheetml/2009/9/main" objectType="CheckBox" fmlaLink="$R$480" lockText="1" noThreeD="1"/>
</file>

<file path=xl/ctrlProps/ctrlProp241.xml><?xml version="1.0" encoding="utf-8"?>
<formControlPr xmlns="http://schemas.microsoft.com/office/spreadsheetml/2009/9/main" objectType="CheckBox" fmlaLink="$R$481" lockText="1" noThreeD="1"/>
</file>

<file path=xl/ctrlProps/ctrlProp242.xml><?xml version="1.0" encoding="utf-8"?>
<formControlPr xmlns="http://schemas.microsoft.com/office/spreadsheetml/2009/9/main" objectType="CheckBox" fmlaLink="$R$482" lockText="1" noThreeD="1"/>
</file>

<file path=xl/ctrlProps/ctrlProp243.xml><?xml version="1.0" encoding="utf-8"?>
<formControlPr xmlns="http://schemas.microsoft.com/office/spreadsheetml/2009/9/main" objectType="CheckBox" fmlaLink="$R$483" lockText="1" noThreeD="1"/>
</file>

<file path=xl/ctrlProps/ctrlProp244.xml><?xml version="1.0" encoding="utf-8"?>
<formControlPr xmlns="http://schemas.microsoft.com/office/spreadsheetml/2009/9/main" objectType="CheckBox" fmlaLink="$R$484" lockText="1" noThreeD="1"/>
</file>

<file path=xl/ctrlProps/ctrlProp245.xml><?xml version="1.0" encoding="utf-8"?>
<formControlPr xmlns="http://schemas.microsoft.com/office/spreadsheetml/2009/9/main" objectType="CheckBox" fmlaLink="$R$485" lockText="1" noThreeD="1"/>
</file>

<file path=xl/ctrlProps/ctrlProp246.xml><?xml version="1.0" encoding="utf-8"?>
<formControlPr xmlns="http://schemas.microsoft.com/office/spreadsheetml/2009/9/main" objectType="CheckBox" fmlaLink="$R$486" lockText="1" noThreeD="1"/>
</file>

<file path=xl/ctrlProps/ctrlProp247.xml><?xml version="1.0" encoding="utf-8"?>
<formControlPr xmlns="http://schemas.microsoft.com/office/spreadsheetml/2009/9/main" objectType="CheckBox" fmlaLink="$R$487" lockText="1" noThreeD="1"/>
</file>

<file path=xl/ctrlProps/ctrlProp248.xml><?xml version="1.0" encoding="utf-8"?>
<formControlPr xmlns="http://schemas.microsoft.com/office/spreadsheetml/2009/9/main" objectType="CheckBox" fmlaLink="$R$488" lockText="1" noThreeD="1"/>
</file>

<file path=xl/ctrlProps/ctrlProp249.xml><?xml version="1.0" encoding="utf-8"?>
<formControlPr xmlns="http://schemas.microsoft.com/office/spreadsheetml/2009/9/main" objectType="CheckBox" fmlaLink="$R$489" lockText="1" noThreeD="1"/>
</file>

<file path=xl/ctrlProps/ctrlProp25.xml><?xml version="1.0" encoding="utf-8"?>
<formControlPr xmlns="http://schemas.microsoft.com/office/spreadsheetml/2009/9/main" objectType="CheckBox" fmlaLink="$R$245" lockText="1" noThreeD="1"/>
</file>

<file path=xl/ctrlProps/ctrlProp250.xml><?xml version="1.0" encoding="utf-8"?>
<formControlPr xmlns="http://schemas.microsoft.com/office/spreadsheetml/2009/9/main" objectType="CheckBox" fmlaLink="$R$490" lockText="1" noThreeD="1"/>
</file>

<file path=xl/ctrlProps/ctrlProp251.xml><?xml version="1.0" encoding="utf-8"?>
<formControlPr xmlns="http://schemas.microsoft.com/office/spreadsheetml/2009/9/main" objectType="CheckBox" fmlaLink="$R$491" lockText="1" noThreeD="1"/>
</file>

<file path=xl/ctrlProps/ctrlProp252.xml><?xml version="1.0" encoding="utf-8"?>
<formControlPr xmlns="http://schemas.microsoft.com/office/spreadsheetml/2009/9/main" objectType="CheckBox" fmlaLink="$R$492" lockText="1" noThreeD="1"/>
</file>

<file path=xl/ctrlProps/ctrlProp253.xml><?xml version="1.0" encoding="utf-8"?>
<formControlPr xmlns="http://schemas.microsoft.com/office/spreadsheetml/2009/9/main" objectType="CheckBox" fmlaLink="$R$493" lockText="1" noThreeD="1"/>
</file>

<file path=xl/ctrlProps/ctrlProp254.xml><?xml version="1.0" encoding="utf-8"?>
<formControlPr xmlns="http://schemas.microsoft.com/office/spreadsheetml/2009/9/main" objectType="CheckBox" fmlaLink="$R$494" lockText="1" noThreeD="1"/>
</file>

<file path=xl/ctrlProps/ctrlProp255.xml><?xml version="1.0" encoding="utf-8"?>
<formControlPr xmlns="http://schemas.microsoft.com/office/spreadsheetml/2009/9/main" objectType="CheckBox" fmlaLink="$R$495" lockText="1" noThreeD="1"/>
</file>

<file path=xl/ctrlProps/ctrlProp256.xml><?xml version="1.0" encoding="utf-8"?>
<formControlPr xmlns="http://schemas.microsoft.com/office/spreadsheetml/2009/9/main" objectType="CheckBox" fmlaLink="$R$496" lockText="1" noThreeD="1"/>
</file>

<file path=xl/ctrlProps/ctrlProp257.xml><?xml version="1.0" encoding="utf-8"?>
<formControlPr xmlns="http://schemas.microsoft.com/office/spreadsheetml/2009/9/main" objectType="CheckBox" fmlaLink="$R$497" lockText="1" noThreeD="1"/>
</file>

<file path=xl/ctrlProps/ctrlProp258.xml><?xml version="1.0" encoding="utf-8"?>
<formControlPr xmlns="http://schemas.microsoft.com/office/spreadsheetml/2009/9/main" objectType="CheckBox" fmlaLink="$R$498" lockText="1" noThreeD="1"/>
</file>

<file path=xl/ctrlProps/ctrlProp259.xml><?xml version="1.0" encoding="utf-8"?>
<formControlPr xmlns="http://schemas.microsoft.com/office/spreadsheetml/2009/9/main" objectType="CheckBox" fmlaLink="$R$499" lockText="1" noThreeD="1"/>
</file>

<file path=xl/ctrlProps/ctrlProp26.xml><?xml version="1.0" encoding="utf-8"?>
<formControlPr xmlns="http://schemas.microsoft.com/office/spreadsheetml/2009/9/main" objectType="CheckBox" fmlaLink="$R$246" lockText="1" noThreeD="1"/>
</file>

<file path=xl/ctrlProps/ctrlProp260.xml><?xml version="1.0" encoding="utf-8"?>
<formControlPr xmlns="http://schemas.microsoft.com/office/spreadsheetml/2009/9/main" objectType="CheckBox" fmlaLink="$R$500" lockText="1" noThreeD="1"/>
</file>

<file path=xl/ctrlProps/ctrlProp261.xml><?xml version="1.0" encoding="utf-8"?>
<formControlPr xmlns="http://schemas.microsoft.com/office/spreadsheetml/2009/9/main" objectType="CheckBox" fmlaLink="$R$501" lockText="1" noThreeD="1"/>
</file>

<file path=xl/ctrlProps/ctrlProp262.xml><?xml version="1.0" encoding="utf-8"?>
<formControlPr xmlns="http://schemas.microsoft.com/office/spreadsheetml/2009/9/main" objectType="CheckBox" fmlaLink="$R$502" lockText="1" noThreeD="1"/>
</file>

<file path=xl/ctrlProps/ctrlProp263.xml><?xml version="1.0" encoding="utf-8"?>
<formControlPr xmlns="http://schemas.microsoft.com/office/spreadsheetml/2009/9/main" objectType="CheckBox" fmlaLink="$R$503" lockText="1" noThreeD="1"/>
</file>

<file path=xl/ctrlProps/ctrlProp264.xml><?xml version="1.0" encoding="utf-8"?>
<formControlPr xmlns="http://schemas.microsoft.com/office/spreadsheetml/2009/9/main" objectType="CheckBox" fmlaLink="$R$504" lockText="1" noThreeD="1"/>
</file>

<file path=xl/ctrlProps/ctrlProp265.xml><?xml version="1.0" encoding="utf-8"?>
<formControlPr xmlns="http://schemas.microsoft.com/office/spreadsheetml/2009/9/main" objectType="CheckBox" fmlaLink="$R$505" lockText="1" noThreeD="1"/>
</file>

<file path=xl/ctrlProps/ctrlProp266.xml><?xml version="1.0" encoding="utf-8"?>
<formControlPr xmlns="http://schemas.microsoft.com/office/spreadsheetml/2009/9/main" objectType="CheckBox" fmlaLink="$R$506" lockText="1" noThreeD="1"/>
</file>

<file path=xl/ctrlProps/ctrlProp267.xml><?xml version="1.0" encoding="utf-8"?>
<formControlPr xmlns="http://schemas.microsoft.com/office/spreadsheetml/2009/9/main" objectType="CheckBox" fmlaLink="$R$507" lockText="1" noThreeD="1"/>
</file>

<file path=xl/ctrlProps/ctrlProp268.xml><?xml version="1.0" encoding="utf-8"?>
<formControlPr xmlns="http://schemas.microsoft.com/office/spreadsheetml/2009/9/main" objectType="CheckBox" fmlaLink="$R$508" lockText="1" noThreeD="1"/>
</file>

<file path=xl/ctrlProps/ctrlProp269.xml><?xml version="1.0" encoding="utf-8"?>
<formControlPr xmlns="http://schemas.microsoft.com/office/spreadsheetml/2009/9/main" objectType="CheckBox" fmlaLink="$R$509" lockText="1" noThreeD="1"/>
</file>

<file path=xl/ctrlProps/ctrlProp27.xml><?xml version="1.0" encoding="utf-8"?>
<formControlPr xmlns="http://schemas.microsoft.com/office/spreadsheetml/2009/9/main" objectType="CheckBox" fmlaLink="$R$247" lockText="1" noThreeD="1"/>
</file>

<file path=xl/ctrlProps/ctrlProp270.xml><?xml version="1.0" encoding="utf-8"?>
<formControlPr xmlns="http://schemas.microsoft.com/office/spreadsheetml/2009/9/main" objectType="CheckBox" fmlaLink="$R$510" lockText="1" noThreeD="1"/>
</file>

<file path=xl/ctrlProps/ctrlProp271.xml><?xml version="1.0" encoding="utf-8"?>
<formControlPr xmlns="http://schemas.microsoft.com/office/spreadsheetml/2009/9/main" objectType="CheckBox" fmlaLink="$R$511" lockText="1" noThreeD="1"/>
</file>

<file path=xl/ctrlProps/ctrlProp272.xml><?xml version="1.0" encoding="utf-8"?>
<formControlPr xmlns="http://schemas.microsoft.com/office/spreadsheetml/2009/9/main" objectType="CheckBox" fmlaLink="$R$512" lockText="1" noThreeD="1"/>
</file>

<file path=xl/ctrlProps/ctrlProp273.xml><?xml version="1.0" encoding="utf-8"?>
<formControlPr xmlns="http://schemas.microsoft.com/office/spreadsheetml/2009/9/main" objectType="CheckBox" fmlaLink="$R$513" lockText="1" noThreeD="1"/>
</file>

<file path=xl/ctrlProps/ctrlProp274.xml><?xml version="1.0" encoding="utf-8"?>
<formControlPr xmlns="http://schemas.microsoft.com/office/spreadsheetml/2009/9/main" objectType="CheckBox" fmlaLink="$R$514" lockText="1" noThreeD="1"/>
</file>

<file path=xl/ctrlProps/ctrlProp275.xml><?xml version="1.0" encoding="utf-8"?>
<formControlPr xmlns="http://schemas.microsoft.com/office/spreadsheetml/2009/9/main" objectType="CheckBox" fmlaLink="$R$515" lockText="1" noThreeD="1"/>
</file>

<file path=xl/ctrlProps/ctrlProp276.xml><?xml version="1.0" encoding="utf-8"?>
<formControlPr xmlns="http://schemas.microsoft.com/office/spreadsheetml/2009/9/main" objectType="CheckBox" fmlaLink="$R$516" lockText="1" noThreeD="1"/>
</file>

<file path=xl/ctrlProps/ctrlProp277.xml><?xml version="1.0" encoding="utf-8"?>
<formControlPr xmlns="http://schemas.microsoft.com/office/spreadsheetml/2009/9/main" objectType="CheckBox" fmlaLink="$R$517" lockText="1" noThreeD="1"/>
</file>

<file path=xl/ctrlProps/ctrlProp278.xml><?xml version="1.0" encoding="utf-8"?>
<formControlPr xmlns="http://schemas.microsoft.com/office/spreadsheetml/2009/9/main" objectType="CheckBox" fmlaLink="$R$528" lockText="1" noThreeD="1"/>
</file>

<file path=xl/ctrlProps/ctrlProp279.xml><?xml version="1.0" encoding="utf-8"?>
<formControlPr xmlns="http://schemas.microsoft.com/office/spreadsheetml/2009/9/main" objectType="CheckBox" fmlaLink="$R$529" lockText="1" noThreeD="1"/>
</file>

<file path=xl/ctrlProps/ctrlProp28.xml><?xml version="1.0" encoding="utf-8"?>
<formControlPr xmlns="http://schemas.microsoft.com/office/spreadsheetml/2009/9/main" objectType="CheckBox" fmlaLink="$R$248" lockText="1" noThreeD="1"/>
</file>

<file path=xl/ctrlProps/ctrlProp280.xml><?xml version="1.0" encoding="utf-8"?>
<formControlPr xmlns="http://schemas.microsoft.com/office/spreadsheetml/2009/9/main" objectType="CheckBox" fmlaLink="$R$530" lockText="1" noThreeD="1"/>
</file>

<file path=xl/ctrlProps/ctrlProp281.xml><?xml version="1.0" encoding="utf-8"?>
<formControlPr xmlns="http://schemas.microsoft.com/office/spreadsheetml/2009/9/main" objectType="CheckBox" fmlaLink="$R$531" lockText="1" noThreeD="1"/>
</file>

<file path=xl/ctrlProps/ctrlProp282.xml><?xml version="1.0" encoding="utf-8"?>
<formControlPr xmlns="http://schemas.microsoft.com/office/spreadsheetml/2009/9/main" objectType="CheckBox" fmlaLink="$R$532" lockText="1" noThreeD="1"/>
</file>

<file path=xl/ctrlProps/ctrlProp283.xml><?xml version="1.0" encoding="utf-8"?>
<formControlPr xmlns="http://schemas.microsoft.com/office/spreadsheetml/2009/9/main" objectType="CheckBox" fmlaLink="$R$533" lockText="1" noThreeD="1"/>
</file>

<file path=xl/ctrlProps/ctrlProp284.xml><?xml version="1.0" encoding="utf-8"?>
<formControlPr xmlns="http://schemas.microsoft.com/office/spreadsheetml/2009/9/main" objectType="CheckBox" fmlaLink="$R$534" lockText="1" noThreeD="1"/>
</file>

<file path=xl/ctrlProps/ctrlProp285.xml><?xml version="1.0" encoding="utf-8"?>
<formControlPr xmlns="http://schemas.microsoft.com/office/spreadsheetml/2009/9/main" objectType="CheckBox" fmlaLink="$R$535" lockText="1" noThreeD="1"/>
</file>

<file path=xl/ctrlProps/ctrlProp286.xml><?xml version="1.0" encoding="utf-8"?>
<formControlPr xmlns="http://schemas.microsoft.com/office/spreadsheetml/2009/9/main" objectType="CheckBox" fmlaLink="$R$536" lockText="1" noThreeD="1"/>
</file>

<file path=xl/ctrlProps/ctrlProp287.xml><?xml version="1.0" encoding="utf-8"?>
<formControlPr xmlns="http://schemas.microsoft.com/office/spreadsheetml/2009/9/main" objectType="CheckBox" fmlaLink="$R$537" lockText="1" noThreeD="1"/>
</file>

<file path=xl/ctrlProps/ctrlProp288.xml><?xml version="1.0" encoding="utf-8"?>
<formControlPr xmlns="http://schemas.microsoft.com/office/spreadsheetml/2009/9/main" objectType="CheckBox" fmlaLink="$R$538" lockText="1" noThreeD="1"/>
</file>

<file path=xl/ctrlProps/ctrlProp289.xml><?xml version="1.0" encoding="utf-8"?>
<formControlPr xmlns="http://schemas.microsoft.com/office/spreadsheetml/2009/9/main" objectType="CheckBox" fmlaLink="$R$539" lockText="1" noThreeD="1"/>
</file>

<file path=xl/ctrlProps/ctrlProp29.xml><?xml version="1.0" encoding="utf-8"?>
<formControlPr xmlns="http://schemas.microsoft.com/office/spreadsheetml/2009/9/main" objectType="CheckBox" fmlaLink="$R$249" lockText="1" noThreeD="1"/>
</file>

<file path=xl/ctrlProps/ctrlProp290.xml><?xml version="1.0" encoding="utf-8"?>
<formControlPr xmlns="http://schemas.microsoft.com/office/spreadsheetml/2009/9/main" objectType="CheckBox" fmlaLink="$R$540" lockText="1" noThreeD="1"/>
</file>

<file path=xl/ctrlProps/ctrlProp291.xml><?xml version="1.0" encoding="utf-8"?>
<formControlPr xmlns="http://schemas.microsoft.com/office/spreadsheetml/2009/9/main" objectType="CheckBox" fmlaLink="$R$541" lockText="1" noThreeD="1"/>
</file>

<file path=xl/ctrlProps/ctrlProp292.xml><?xml version="1.0" encoding="utf-8"?>
<formControlPr xmlns="http://schemas.microsoft.com/office/spreadsheetml/2009/9/main" objectType="CheckBox" fmlaLink="$R$542" lockText="1" noThreeD="1"/>
</file>

<file path=xl/ctrlProps/ctrlProp293.xml><?xml version="1.0" encoding="utf-8"?>
<formControlPr xmlns="http://schemas.microsoft.com/office/spreadsheetml/2009/9/main" objectType="CheckBox" fmlaLink="$R$543" lockText="1" noThreeD="1"/>
</file>

<file path=xl/ctrlProps/ctrlProp294.xml><?xml version="1.0" encoding="utf-8"?>
<formControlPr xmlns="http://schemas.microsoft.com/office/spreadsheetml/2009/9/main" objectType="CheckBox" fmlaLink="$R$544" lockText="1" noThreeD="1"/>
</file>

<file path=xl/ctrlProps/ctrlProp295.xml><?xml version="1.0" encoding="utf-8"?>
<formControlPr xmlns="http://schemas.microsoft.com/office/spreadsheetml/2009/9/main" objectType="CheckBox" fmlaLink="$R$545" lockText="1" noThreeD="1"/>
</file>

<file path=xl/ctrlProps/ctrlProp296.xml><?xml version="1.0" encoding="utf-8"?>
<formControlPr xmlns="http://schemas.microsoft.com/office/spreadsheetml/2009/9/main" objectType="CheckBox" fmlaLink="$R$546" lockText="1" noThreeD="1"/>
</file>

<file path=xl/ctrlProps/ctrlProp297.xml><?xml version="1.0" encoding="utf-8"?>
<formControlPr xmlns="http://schemas.microsoft.com/office/spreadsheetml/2009/9/main" objectType="CheckBox" fmlaLink="$R$547" lockText="1" noThreeD="1"/>
</file>

<file path=xl/ctrlProps/ctrlProp298.xml><?xml version="1.0" encoding="utf-8"?>
<formControlPr xmlns="http://schemas.microsoft.com/office/spreadsheetml/2009/9/main" objectType="CheckBox" fmlaLink="$R$548" lockText="1" noThreeD="1"/>
</file>

<file path=xl/ctrlProps/ctrlProp299.xml><?xml version="1.0" encoding="utf-8"?>
<formControlPr xmlns="http://schemas.microsoft.com/office/spreadsheetml/2009/9/main" objectType="CheckBox" fmlaLink="$R$54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R$250" lockText="1" noThreeD="1"/>
</file>

<file path=xl/ctrlProps/ctrlProp300.xml><?xml version="1.0" encoding="utf-8"?>
<formControlPr xmlns="http://schemas.microsoft.com/office/spreadsheetml/2009/9/main" objectType="CheckBox" fmlaLink="$R$550" lockText="1" noThreeD="1"/>
</file>

<file path=xl/ctrlProps/ctrlProp301.xml><?xml version="1.0" encoding="utf-8"?>
<formControlPr xmlns="http://schemas.microsoft.com/office/spreadsheetml/2009/9/main" objectType="CheckBox" fmlaLink="$R$551" lockText="1" noThreeD="1"/>
</file>

<file path=xl/ctrlProps/ctrlProp302.xml><?xml version="1.0" encoding="utf-8"?>
<formControlPr xmlns="http://schemas.microsoft.com/office/spreadsheetml/2009/9/main" objectType="CheckBox" fmlaLink="$R$552" lockText="1" noThreeD="1"/>
</file>

<file path=xl/ctrlProps/ctrlProp303.xml><?xml version="1.0" encoding="utf-8"?>
<formControlPr xmlns="http://schemas.microsoft.com/office/spreadsheetml/2009/9/main" objectType="CheckBox" fmlaLink="$R$553" lockText="1" noThreeD="1"/>
</file>

<file path=xl/ctrlProps/ctrlProp304.xml><?xml version="1.0" encoding="utf-8"?>
<formControlPr xmlns="http://schemas.microsoft.com/office/spreadsheetml/2009/9/main" objectType="CheckBox" fmlaLink="$R$554" lockText="1" noThreeD="1"/>
</file>

<file path=xl/ctrlProps/ctrlProp305.xml><?xml version="1.0" encoding="utf-8"?>
<formControlPr xmlns="http://schemas.microsoft.com/office/spreadsheetml/2009/9/main" objectType="CheckBox" fmlaLink="$R$555" lockText="1" noThreeD="1"/>
</file>

<file path=xl/ctrlProps/ctrlProp306.xml><?xml version="1.0" encoding="utf-8"?>
<formControlPr xmlns="http://schemas.microsoft.com/office/spreadsheetml/2009/9/main" objectType="CheckBox" fmlaLink="$R$556" lockText="1" noThreeD="1"/>
</file>

<file path=xl/ctrlProps/ctrlProp307.xml><?xml version="1.0" encoding="utf-8"?>
<formControlPr xmlns="http://schemas.microsoft.com/office/spreadsheetml/2009/9/main" objectType="CheckBox" fmlaLink="$R$557" lockText="1" noThreeD="1"/>
</file>

<file path=xl/ctrlProps/ctrlProp308.xml><?xml version="1.0" encoding="utf-8"?>
<formControlPr xmlns="http://schemas.microsoft.com/office/spreadsheetml/2009/9/main" objectType="CheckBox" fmlaLink="$R$558" lockText="1" noThreeD="1"/>
</file>

<file path=xl/ctrlProps/ctrlProp309.xml><?xml version="1.0" encoding="utf-8"?>
<formControlPr xmlns="http://schemas.microsoft.com/office/spreadsheetml/2009/9/main" objectType="CheckBox" fmlaLink="$R$559" lockText="1" noThreeD="1"/>
</file>

<file path=xl/ctrlProps/ctrlProp31.xml><?xml version="1.0" encoding="utf-8"?>
<formControlPr xmlns="http://schemas.microsoft.com/office/spreadsheetml/2009/9/main" objectType="CheckBox" fmlaLink="$R$251" lockText="1" noThreeD="1"/>
</file>

<file path=xl/ctrlProps/ctrlProp310.xml><?xml version="1.0" encoding="utf-8"?>
<formControlPr xmlns="http://schemas.microsoft.com/office/spreadsheetml/2009/9/main" objectType="CheckBox" fmlaLink="$R$560" lockText="1" noThreeD="1"/>
</file>

<file path=xl/ctrlProps/ctrlProp311.xml><?xml version="1.0" encoding="utf-8"?>
<formControlPr xmlns="http://schemas.microsoft.com/office/spreadsheetml/2009/9/main" objectType="CheckBox" fmlaLink="$R$561" lockText="1" noThreeD="1"/>
</file>

<file path=xl/ctrlProps/ctrlProp312.xml><?xml version="1.0" encoding="utf-8"?>
<formControlPr xmlns="http://schemas.microsoft.com/office/spreadsheetml/2009/9/main" objectType="CheckBox" fmlaLink="$R$562" lockText="1" noThreeD="1"/>
</file>

<file path=xl/ctrlProps/ctrlProp313.xml><?xml version="1.0" encoding="utf-8"?>
<formControlPr xmlns="http://schemas.microsoft.com/office/spreadsheetml/2009/9/main" objectType="CheckBox" fmlaLink="$R$563" lockText="1" noThreeD="1"/>
</file>

<file path=xl/ctrlProps/ctrlProp314.xml><?xml version="1.0" encoding="utf-8"?>
<formControlPr xmlns="http://schemas.microsoft.com/office/spreadsheetml/2009/9/main" objectType="CheckBox" fmlaLink="$R$564" lockText="1" noThreeD="1"/>
</file>

<file path=xl/ctrlProps/ctrlProp315.xml><?xml version="1.0" encoding="utf-8"?>
<formControlPr xmlns="http://schemas.microsoft.com/office/spreadsheetml/2009/9/main" objectType="CheckBox" fmlaLink="$R$565" lockText="1" noThreeD="1"/>
</file>

<file path=xl/ctrlProps/ctrlProp316.xml><?xml version="1.0" encoding="utf-8"?>
<formControlPr xmlns="http://schemas.microsoft.com/office/spreadsheetml/2009/9/main" objectType="CheckBox" fmlaLink="$R$566" lockText="1" noThreeD="1"/>
</file>

<file path=xl/ctrlProps/ctrlProp317.xml><?xml version="1.0" encoding="utf-8"?>
<formControlPr xmlns="http://schemas.microsoft.com/office/spreadsheetml/2009/9/main" objectType="CheckBox" fmlaLink="$R$567" lockText="1" noThreeD="1"/>
</file>

<file path=xl/ctrlProps/ctrlProp318.xml><?xml version="1.0" encoding="utf-8"?>
<formControlPr xmlns="http://schemas.microsoft.com/office/spreadsheetml/2009/9/main" objectType="CheckBox" fmlaLink="$R$568" lockText="1" noThreeD="1"/>
</file>

<file path=xl/ctrlProps/ctrlProp319.xml><?xml version="1.0" encoding="utf-8"?>
<formControlPr xmlns="http://schemas.microsoft.com/office/spreadsheetml/2009/9/main" objectType="CheckBox" fmlaLink="$R$569" lockText="1" noThreeD="1"/>
</file>

<file path=xl/ctrlProps/ctrlProp32.xml><?xml version="1.0" encoding="utf-8"?>
<formControlPr xmlns="http://schemas.microsoft.com/office/spreadsheetml/2009/9/main" objectType="CheckBox" fmlaLink="$R$252" lockText="1" noThreeD="1"/>
</file>

<file path=xl/ctrlProps/ctrlProp320.xml><?xml version="1.0" encoding="utf-8"?>
<formControlPr xmlns="http://schemas.microsoft.com/office/spreadsheetml/2009/9/main" objectType="CheckBox" fmlaLink="$R$570" lockText="1" noThreeD="1"/>
</file>

<file path=xl/ctrlProps/ctrlProp321.xml><?xml version="1.0" encoding="utf-8"?>
<formControlPr xmlns="http://schemas.microsoft.com/office/spreadsheetml/2009/9/main" objectType="CheckBox" fmlaLink="$R$571" lockText="1" noThreeD="1"/>
</file>

<file path=xl/ctrlProps/ctrlProp322.xml><?xml version="1.0" encoding="utf-8"?>
<formControlPr xmlns="http://schemas.microsoft.com/office/spreadsheetml/2009/9/main" objectType="CheckBox" fmlaLink="$R$572" lockText="1" noThreeD="1"/>
</file>

<file path=xl/ctrlProps/ctrlProp323.xml><?xml version="1.0" encoding="utf-8"?>
<formControlPr xmlns="http://schemas.microsoft.com/office/spreadsheetml/2009/9/main" objectType="CheckBox" fmlaLink="$R$573" lockText="1" noThreeD="1"/>
</file>

<file path=xl/ctrlProps/ctrlProp324.xml><?xml version="1.0" encoding="utf-8"?>
<formControlPr xmlns="http://schemas.microsoft.com/office/spreadsheetml/2009/9/main" objectType="CheckBox" fmlaLink="$R$574" lockText="1" noThreeD="1"/>
</file>

<file path=xl/ctrlProps/ctrlProp325.xml><?xml version="1.0" encoding="utf-8"?>
<formControlPr xmlns="http://schemas.microsoft.com/office/spreadsheetml/2009/9/main" objectType="CheckBox" fmlaLink="$R$575" lockText="1" noThreeD="1"/>
</file>

<file path=xl/ctrlProps/ctrlProp326.xml><?xml version="1.0" encoding="utf-8"?>
<formControlPr xmlns="http://schemas.microsoft.com/office/spreadsheetml/2009/9/main" objectType="CheckBox" fmlaLink="$R$576" lockText="1" noThreeD="1"/>
</file>

<file path=xl/ctrlProps/ctrlProp327.xml><?xml version="1.0" encoding="utf-8"?>
<formControlPr xmlns="http://schemas.microsoft.com/office/spreadsheetml/2009/9/main" objectType="CheckBox" fmlaLink="$R$577" lockText="1" noThreeD="1"/>
</file>

<file path=xl/ctrlProps/ctrlProp328.xml><?xml version="1.0" encoding="utf-8"?>
<formControlPr xmlns="http://schemas.microsoft.com/office/spreadsheetml/2009/9/main" objectType="CheckBox" fmlaLink="$R$578" lockText="1" noThreeD="1"/>
</file>

<file path=xl/ctrlProps/ctrlProp329.xml><?xml version="1.0" encoding="utf-8"?>
<formControlPr xmlns="http://schemas.microsoft.com/office/spreadsheetml/2009/9/main" objectType="CheckBox" fmlaLink="$R$579" lockText="1" noThreeD="1"/>
</file>

<file path=xl/ctrlProps/ctrlProp33.xml><?xml version="1.0" encoding="utf-8"?>
<formControlPr xmlns="http://schemas.microsoft.com/office/spreadsheetml/2009/9/main" objectType="CheckBox" fmlaLink="$R$253" lockText="1" noThreeD="1"/>
</file>

<file path=xl/ctrlProps/ctrlProp330.xml><?xml version="1.0" encoding="utf-8"?>
<formControlPr xmlns="http://schemas.microsoft.com/office/spreadsheetml/2009/9/main" objectType="CheckBox" fmlaLink="$R$580" lockText="1" noThreeD="1"/>
</file>

<file path=xl/ctrlProps/ctrlProp331.xml><?xml version="1.0" encoding="utf-8"?>
<formControlPr xmlns="http://schemas.microsoft.com/office/spreadsheetml/2009/9/main" objectType="CheckBox" fmlaLink="$R$581" lockText="1" noThreeD="1"/>
</file>

<file path=xl/ctrlProps/ctrlProp332.xml><?xml version="1.0" encoding="utf-8"?>
<formControlPr xmlns="http://schemas.microsoft.com/office/spreadsheetml/2009/9/main" objectType="CheckBox" fmlaLink="$R$582" lockText="1" noThreeD="1"/>
</file>

<file path=xl/ctrlProps/ctrlProp333.xml><?xml version="1.0" encoding="utf-8"?>
<formControlPr xmlns="http://schemas.microsoft.com/office/spreadsheetml/2009/9/main" objectType="CheckBox" fmlaLink="$R$583" lockText="1" noThreeD="1"/>
</file>

<file path=xl/ctrlProps/ctrlProp334.xml><?xml version="1.0" encoding="utf-8"?>
<formControlPr xmlns="http://schemas.microsoft.com/office/spreadsheetml/2009/9/main" objectType="CheckBox" fmlaLink="$R$584" lockText="1" noThreeD="1"/>
</file>

<file path=xl/ctrlProps/ctrlProp335.xml><?xml version="1.0" encoding="utf-8"?>
<formControlPr xmlns="http://schemas.microsoft.com/office/spreadsheetml/2009/9/main" objectType="CheckBox" fmlaLink="$R$585" lockText="1" noThreeD="1"/>
</file>

<file path=xl/ctrlProps/ctrlProp336.xml><?xml version="1.0" encoding="utf-8"?>
<formControlPr xmlns="http://schemas.microsoft.com/office/spreadsheetml/2009/9/main" objectType="CheckBox" fmlaLink="$R$586" lockText="1" noThreeD="1"/>
</file>

<file path=xl/ctrlProps/ctrlProp337.xml><?xml version="1.0" encoding="utf-8"?>
<formControlPr xmlns="http://schemas.microsoft.com/office/spreadsheetml/2009/9/main" objectType="CheckBox" fmlaLink="$R$587" lockText="1" noThreeD="1"/>
</file>

<file path=xl/ctrlProps/ctrlProp338.xml><?xml version="1.0" encoding="utf-8"?>
<formControlPr xmlns="http://schemas.microsoft.com/office/spreadsheetml/2009/9/main" objectType="CheckBox" fmlaLink="$R$588" lockText="1" noThreeD="1"/>
</file>

<file path=xl/ctrlProps/ctrlProp339.xml><?xml version="1.0" encoding="utf-8"?>
<formControlPr xmlns="http://schemas.microsoft.com/office/spreadsheetml/2009/9/main" objectType="CheckBox" fmlaLink="$R$589" lockText="1" noThreeD="1"/>
</file>

<file path=xl/ctrlProps/ctrlProp34.xml><?xml version="1.0" encoding="utf-8"?>
<formControlPr xmlns="http://schemas.microsoft.com/office/spreadsheetml/2009/9/main" objectType="CheckBox" fmlaLink="$R$254" lockText="1" noThreeD="1"/>
</file>

<file path=xl/ctrlProps/ctrlProp340.xml><?xml version="1.0" encoding="utf-8"?>
<formControlPr xmlns="http://schemas.microsoft.com/office/spreadsheetml/2009/9/main" objectType="CheckBox" fmlaLink="$R$590" lockText="1" noThreeD="1"/>
</file>

<file path=xl/ctrlProps/ctrlProp341.xml><?xml version="1.0" encoding="utf-8"?>
<formControlPr xmlns="http://schemas.microsoft.com/office/spreadsheetml/2009/9/main" objectType="CheckBox" fmlaLink="$R$591" lockText="1" noThreeD="1"/>
</file>

<file path=xl/ctrlProps/ctrlProp342.xml><?xml version="1.0" encoding="utf-8"?>
<formControlPr xmlns="http://schemas.microsoft.com/office/spreadsheetml/2009/9/main" objectType="CheckBox" fmlaLink="$R$592" lockText="1" noThreeD="1"/>
</file>

<file path=xl/ctrlProps/ctrlProp343.xml><?xml version="1.0" encoding="utf-8"?>
<formControlPr xmlns="http://schemas.microsoft.com/office/spreadsheetml/2009/9/main" objectType="CheckBox" fmlaLink="$R$593" lockText="1" noThreeD="1"/>
</file>

<file path=xl/ctrlProps/ctrlProp344.xml><?xml version="1.0" encoding="utf-8"?>
<formControlPr xmlns="http://schemas.microsoft.com/office/spreadsheetml/2009/9/main" objectType="CheckBox" fmlaLink="$R$594" lockText="1" noThreeD="1"/>
</file>

<file path=xl/ctrlProps/ctrlProp345.xml><?xml version="1.0" encoding="utf-8"?>
<formControlPr xmlns="http://schemas.microsoft.com/office/spreadsheetml/2009/9/main" objectType="CheckBox" fmlaLink="$R$595" lockText="1" noThreeD="1"/>
</file>

<file path=xl/ctrlProps/ctrlProp346.xml><?xml version="1.0" encoding="utf-8"?>
<formControlPr xmlns="http://schemas.microsoft.com/office/spreadsheetml/2009/9/main" objectType="CheckBox" fmlaLink="$R$596" lockText="1" noThreeD="1"/>
</file>

<file path=xl/ctrlProps/ctrlProp347.xml><?xml version="1.0" encoding="utf-8"?>
<formControlPr xmlns="http://schemas.microsoft.com/office/spreadsheetml/2009/9/main" objectType="CheckBox" fmlaLink="$R$597" lockText="1" noThreeD="1"/>
</file>

<file path=xl/ctrlProps/ctrlProp348.xml><?xml version="1.0" encoding="utf-8"?>
<formControlPr xmlns="http://schemas.microsoft.com/office/spreadsheetml/2009/9/main" objectType="CheckBox" fmlaLink="$R$598" lockText="1" noThreeD="1"/>
</file>

<file path=xl/ctrlProps/ctrlProp349.xml><?xml version="1.0" encoding="utf-8"?>
<formControlPr xmlns="http://schemas.microsoft.com/office/spreadsheetml/2009/9/main" objectType="CheckBox" fmlaLink="$R$599" lockText="1" noThreeD="1"/>
</file>

<file path=xl/ctrlProps/ctrlProp35.xml><?xml version="1.0" encoding="utf-8"?>
<formControlPr xmlns="http://schemas.microsoft.com/office/spreadsheetml/2009/9/main" objectType="CheckBox" fmlaLink="$R$255" lockText="1" noThreeD="1"/>
</file>

<file path=xl/ctrlProps/ctrlProp350.xml><?xml version="1.0" encoding="utf-8"?>
<formControlPr xmlns="http://schemas.microsoft.com/office/spreadsheetml/2009/9/main" objectType="CheckBox" fmlaLink="$R$600" lockText="1" noThreeD="1"/>
</file>

<file path=xl/ctrlProps/ctrlProp351.xml><?xml version="1.0" encoding="utf-8"?>
<formControlPr xmlns="http://schemas.microsoft.com/office/spreadsheetml/2009/9/main" objectType="CheckBox" fmlaLink="$R$601" lockText="1" noThreeD="1"/>
</file>

<file path=xl/ctrlProps/ctrlProp352.xml><?xml version="1.0" encoding="utf-8"?>
<formControlPr xmlns="http://schemas.microsoft.com/office/spreadsheetml/2009/9/main" objectType="CheckBox" fmlaLink="$R$602" lockText="1" noThreeD="1"/>
</file>

<file path=xl/ctrlProps/ctrlProp353.xml><?xml version="1.0" encoding="utf-8"?>
<formControlPr xmlns="http://schemas.microsoft.com/office/spreadsheetml/2009/9/main" objectType="CheckBox" fmlaLink="$R$603" lockText="1" noThreeD="1"/>
</file>

<file path=xl/ctrlProps/ctrlProp354.xml><?xml version="1.0" encoding="utf-8"?>
<formControlPr xmlns="http://schemas.microsoft.com/office/spreadsheetml/2009/9/main" objectType="CheckBox" fmlaLink="$R$604" lockText="1" noThreeD="1"/>
</file>

<file path=xl/ctrlProps/ctrlProp355.xml><?xml version="1.0" encoding="utf-8"?>
<formControlPr xmlns="http://schemas.microsoft.com/office/spreadsheetml/2009/9/main" objectType="CheckBox" fmlaLink="$R$605" lockText="1" noThreeD="1"/>
</file>

<file path=xl/ctrlProps/ctrlProp356.xml><?xml version="1.0" encoding="utf-8"?>
<formControlPr xmlns="http://schemas.microsoft.com/office/spreadsheetml/2009/9/main" objectType="CheckBox" fmlaLink="$R$606" lockText="1" noThreeD="1"/>
</file>

<file path=xl/ctrlProps/ctrlProp357.xml><?xml version="1.0" encoding="utf-8"?>
<formControlPr xmlns="http://schemas.microsoft.com/office/spreadsheetml/2009/9/main" objectType="CheckBox" fmlaLink="$R$607" lockText="1" noThreeD="1"/>
</file>

<file path=xl/ctrlProps/ctrlProp358.xml><?xml version="1.0" encoding="utf-8"?>
<formControlPr xmlns="http://schemas.microsoft.com/office/spreadsheetml/2009/9/main" objectType="CheckBox" fmlaLink="$R$608" lockText="1" noThreeD="1"/>
</file>

<file path=xl/ctrlProps/ctrlProp359.xml><?xml version="1.0" encoding="utf-8"?>
<formControlPr xmlns="http://schemas.microsoft.com/office/spreadsheetml/2009/9/main" objectType="CheckBox" fmlaLink="$R$609" lockText="1" noThreeD="1"/>
</file>

<file path=xl/ctrlProps/ctrlProp36.xml><?xml version="1.0" encoding="utf-8"?>
<formControlPr xmlns="http://schemas.microsoft.com/office/spreadsheetml/2009/9/main" objectType="CheckBox" fmlaLink="$R$256" lockText="1" noThreeD="1"/>
</file>

<file path=xl/ctrlProps/ctrlProp360.xml><?xml version="1.0" encoding="utf-8"?>
<formControlPr xmlns="http://schemas.microsoft.com/office/spreadsheetml/2009/9/main" objectType="CheckBox" fmlaLink="$R$610" lockText="1" noThreeD="1"/>
</file>

<file path=xl/ctrlProps/ctrlProp361.xml><?xml version="1.0" encoding="utf-8"?>
<formControlPr xmlns="http://schemas.microsoft.com/office/spreadsheetml/2009/9/main" objectType="CheckBox" fmlaLink="$R$611" lockText="1" noThreeD="1"/>
</file>

<file path=xl/ctrlProps/ctrlProp362.xml><?xml version="1.0" encoding="utf-8"?>
<formControlPr xmlns="http://schemas.microsoft.com/office/spreadsheetml/2009/9/main" objectType="CheckBox" fmlaLink="$R$612" lockText="1" noThreeD="1"/>
</file>

<file path=xl/ctrlProps/ctrlProp363.xml><?xml version="1.0" encoding="utf-8"?>
<formControlPr xmlns="http://schemas.microsoft.com/office/spreadsheetml/2009/9/main" objectType="CheckBox" fmlaLink="$R$613" lockText="1" noThreeD="1"/>
</file>

<file path=xl/ctrlProps/ctrlProp364.xml><?xml version="1.0" encoding="utf-8"?>
<formControlPr xmlns="http://schemas.microsoft.com/office/spreadsheetml/2009/9/main" objectType="CheckBox" fmlaLink="$R$614" lockText="1" noThreeD="1"/>
</file>

<file path=xl/ctrlProps/ctrlProp365.xml><?xml version="1.0" encoding="utf-8"?>
<formControlPr xmlns="http://schemas.microsoft.com/office/spreadsheetml/2009/9/main" objectType="CheckBox" fmlaLink="$R$615" lockText="1" noThreeD="1"/>
</file>

<file path=xl/ctrlProps/ctrlProp366.xml><?xml version="1.0" encoding="utf-8"?>
<formControlPr xmlns="http://schemas.microsoft.com/office/spreadsheetml/2009/9/main" objectType="CheckBox" fmlaLink="$R$616" lockText="1" noThreeD="1"/>
</file>

<file path=xl/ctrlProps/ctrlProp367.xml><?xml version="1.0" encoding="utf-8"?>
<formControlPr xmlns="http://schemas.microsoft.com/office/spreadsheetml/2009/9/main" objectType="CheckBox" fmlaLink="$R$318" lockText="1" noThreeD="1"/>
</file>

<file path=xl/ctrlProps/ctrlProp368.xml><?xml version="1.0" encoding="utf-8"?>
<formControlPr xmlns="http://schemas.microsoft.com/office/spreadsheetml/2009/9/main" objectType="CheckBox" fmlaLink="$R$418" lockText="1" noThreeD="1"/>
</file>

<file path=xl/ctrlProps/ctrlProp369.xml><?xml version="1.0" encoding="utf-8"?>
<formControlPr xmlns="http://schemas.microsoft.com/office/spreadsheetml/2009/9/main" objectType="CheckBox" fmlaLink="$R$518" lockText="1" noThreeD="1"/>
</file>

<file path=xl/ctrlProps/ctrlProp37.xml><?xml version="1.0" encoding="utf-8"?>
<formControlPr xmlns="http://schemas.microsoft.com/office/spreadsheetml/2009/9/main" objectType="CheckBox" fmlaLink="$R$257" lockText="1" noThreeD="1"/>
</file>

<file path=xl/ctrlProps/ctrlProp370.xml><?xml version="1.0" encoding="utf-8"?>
<formControlPr xmlns="http://schemas.microsoft.com/office/spreadsheetml/2009/9/main" objectType="CheckBox" fmlaLink="$R$617" lockText="1" noThreeD="1"/>
</file>

<file path=xl/ctrlProps/ctrlProp371.xml><?xml version="1.0" encoding="utf-8"?>
<formControlPr xmlns="http://schemas.microsoft.com/office/spreadsheetml/2009/9/main" objectType="CheckBox" fmlaLink="$R$618" lockText="1" noThreeD="1"/>
</file>

<file path=xl/ctrlProps/ctrlProp372.xml><?xml version="1.0" encoding="utf-8"?>
<formControlPr xmlns="http://schemas.microsoft.com/office/spreadsheetml/2009/9/main" objectType="CheckBox" fmlaLink="$R$319" lockText="1" noThreeD="1"/>
</file>

<file path=xl/ctrlProps/ctrlProp373.xml><?xml version="1.0" encoding="utf-8"?>
<formControlPr xmlns="http://schemas.microsoft.com/office/spreadsheetml/2009/9/main" objectType="CheckBox" fmlaLink="$R$419" lockText="1" noThreeD="1"/>
</file>

<file path=xl/ctrlProps/ctrlProp374.xml><?xml version="1.0" encoding="utf-8"?>
<formControlPr xmlns="http://schemas.microsoft.com/office/spreadsheetml/2009/9/main" objectType="CheckBox" fmlaLink="$R$519" lockText="1" noThreeD="1"/>
</file>

<file path=xl/ctrlProps/ctrlProp375.xml><?xml version="1.0" encoding="utf-8"?>
<formControlPr xmlns="http://schemas.microsoft.com/office/spreadsheetml/2009/9/main" objectType="CheckBox" fmlaLink="$R$619" lockText="1" noThreeD="1"/>
</file>

<file path=xl/ctrlProps/ctrlProp376.xml><?xml version="1.0" encoding="utf-8"?>
<formControlPr xmlns="http://schemas.microsoft.com/office/spreadsheetml/2009/9/main" objectType="CheckBox" fmlaLink="$R$320" lockText="1" noThreeD="1"/>
</file>

<file path=xl/ctrlProps/ctrlProp377.xml><?xml version="1.0" encoding="utf-8"?>
<formControlPr xmlns="http://schemas.microsoft.com/office/spreadsheetml/2009/9/main" objectType="CheckBox" fmlaLink="$R$321" lockText="1" noThreeD="1"/>
</file>

<file path=xl/ctrlProps/ctrlProp378.xml><?xml version="1.0" encoding="utf-8"?>
<formControlPr xmlns="http://schemas.microsoft.com/office/spreadsheetml/2009/9/main" objectType="CheckBox" fmlaLink="$R$420" lockText="1" noThreeD="1"/>
</file>

<file path=xl/ctrlProps/ctrlProp379.xml><?xml version="1.0" encoding="utf-8"?>
<formControlPr xmlns="http://schemas.microsoft.com/office/spreadsheetml/2009/9/main" objectType="CheckBox" fmlaLink="$R$421" lockText="1" noThreeD="1"/>
</file>

<file path=xl/ctrlProps/ctrlProp38.xml><?xml version="1.0" encoding="utf-8"?>
<formControlPr xmlns="http://schemas.microsoft.com/office/spreadsheetml/2009/9/main" objectType="CheckBox" fmlaLink="$R$258" lockText="1" noThreeD="1"/>
</file>

<file path=xl/ctrlProps/ctrlProp380.xml><?xml version="1.0" encoding="utf-8"?>
<formControlPr xmlns="http://schemas.microsoft.com/office/spreadsheetml/2009/9/main" objectType="CheckBox" fmlaLink="$R$520" lockText="1" noThreeD="1"/>
</file>

<file path=xl/ctrlProps/ctrlProp381.xml><?xml version="1.0" encoding="utf-8"?>
<formControlPr xmlns="http://schemas.microsoft.com/office/spreadsheetml/2009/9/main" objectType="CheckBox" fmlaLink="$R$521" lockText="1" noThreeD="1"/>
</file>

<file path=xl/ctrlProps/ctrlProp382.xml><?xml version="1.0" encoding="utf-8"?>
<formControlPr xmlns="http://schemas.microsoft.com/office/spreadsheetml/2009/9/main" objectType="CheckBox" fmlaLink="$R$620" lockText="1" noThreeD="1"/>
</file>

<file path=xl/ctrlProps/ctrlProp383.xml><?xml version="1.0" encoding="utf-8"?>
<formControlPr xmlns="http://schemas.microsoft.com/office/spreadsheetml/2009/9/main" objectType="CheckBox" fmlaLink="$R$621" lockText="1" noThreeD="1"/>
</file>

<file path=xl/ctrlProps/ctrlProp384.xml><?xml version="1.0" encoding="utf-8"?>
<formControlPr xmlns="http://schemas.microsoft.com/office/spreadsheetml/2009/9/main" objectType="CheckBox" fmlaLink="$R$322" lockText="1" noThreeD="1"/>
</file>

<file path=xl/ctrlProps/ctrlProp385.xml><?xml version="1.0" encoding="utf-8"?>
<formControlPr xmlns="http://schemas.microsoft.com/office/spreadsheetml/2009/9/main" objectType="CheckBox" fmlaLink="$R$422" lockText="1" noThreeD="1"/>
</file>

<file path=xl/ctrlProps/ctrlProp386.xml><?xml version="1.0" encoding="utf-8"?>
<formControlPr xmlns="http://schemas.microsoft.com/office/spreadsheetml/2009/9/main" objectType="CheckBox" fmlaLink="$R$522" lockText="1" noThreeD="1"/>
</file>

<file path=xl/ctrlProps/ctrlProp387.xml><?xml version="1.0" encoding="utf-8"?>
<formControlPr xmlns="http://schemas.microsoft.com/office/spreadsheetml/2009/9/main" objectType="CheckBox" fmlaLink="$R$622" lockText="1" noThreeD="1"/>
</file>

<file path=xl/ctrlProps/ctrlProp388.xml><?xml version="1.0" encoding="utf-8"?>
<formControlPr xmlns="http://schemas.microsoft.com/office/spreadsheetml/2009/9/main" objectType="CheckBox" fmlaLink="$R$323" lockText="1" noThreeD="1"/>
</file>

<file path=xl/ctrlProps/ctrlProp389.xml><?xml version="1.0" encoding="utf-8"?>
<formControlPr xmlns="http://schemas.microsoft.com/office/spreadsheetml/2009/9/main" objectType="CheckBox" fmlaLink="$R$423" lockText="1" noThreeD="1"/>
</file>

<file path=xl/ctrlProps/ctrlProp39.xml><?xml version="1.0" encoding="utf-8"?>
<formControlPr xmlns="http://schemas.microsoft.com/office/spreadsheetml/2009/9/main" objectType="CheckBox" fmlaLink="$R$259" lockText="1" noThreeD="1"/>
</file>

<file path=xl/ctrlProps/ctrlProp390.xml><?xml version="1.0" encoding="utf-8"?>
<formControlPr xmlns="http://schemas.microsoft.com/office/spreadsheetml/2009/9/main" objectType="Radio" checked="Checked" firstButton="1"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fmlaLink="$R$523"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R$260" lockText="1" noThreeD="1"/>
</file>

<file path=xl/ctrlProps/ctrlProp400.xml><?xml version="1.0" encoding="utf-8"?>
<formControlPr xmlns="http://schemas.microsoft.com/office/spreadsheetml/2009/9/main" objectType="CheckBox" fmlaLink="$R$623" lockText="1" noThreeD="1"/>
</file>

<file path=xl/ctrlProps/ctrlProp401.xml><?xml version="1.0" encoding="utf-8"?>
<formControlPr xmlns="http://schemas.microsoft.com/office/spreadsheetml/2009/9/main" objectType="CheckBox" fmlaLink="$R$324" lockText="1" noThreeD="1"/>
</file>

<file path=xl/ctrlProps/ctrlProp402.xml><?xml version="1.0" encoding="utf-8"?>
<formControlPr xmlns="http://schemas.microsoft.com/office/spreadsheetml/2009/9/main" objectType="CheckBox" fmlaLink="$R$424" lockText="1" noThreeD="1"/>
</file>

<file path=xl/ctrlProps/ctrlProp403.xml><?xml version="1.0" encoding="utf-8"?>
<formControlPr xmlns="http://schemas.microsoft.com/office/spreadsheetml/2009/9/main" objectType="CheckBox" fmlaLink="$R$524" lockText="1" noThreeD="1"/>
</file>

<file path=xl/ctrlProps/ctrlProp404.xml><?xml version="1.0" encoding="utf-8"?>
<formControlPr xmlns="http://schemas.microsoft.com/office/spreadsheetml/2009/9/main" objectType="CheckBox" fmlaLink="$R$624" lockText="1" noThreeD="1"/>
</file>

<file path=xl/ctrlProps/ctrlProp405.xml><?xml version="1.0" encoding="utf-8"?>
<formControlPr xmlns="http://schemas.microsoft.com/office/spreadsheetml/2009/9/main" objectType="CheckBox" fmlaLink="$R$325" lockText="1" noThreeD="1"/>
</file>

<file path=xl/ctrlProps/ctrlProp406.xml><?xml version="1.0" encoding="utf-8"?>
<formControlPr xmlns="http://schemas.microsoft.com/office/spreadsheetml/2009/9/main" objectType="CheckBox" fmlaLink="$R$425" lockText="1" noThreeD="1"/>
</file>

<file path=xl/ctrlProps/ctrlProp407.xml><?xml version="1.0" encoding="utf-8"?>
<formControlPr xmlns="http://schemas.microsoft.com/office/spreadsheetml/2009/9/main" objectType="CheckBox" fmlaLink="$R$525" lockText="1" noThreeD="1"/>
</file>

<file path=xl/ctrlProps/ctrlProp408.xml><?xml version="1.0" encoding="utf-8"?>
<formControlPr xmlns="http://schemas.microsoft.com/office/spreadsheetml/2009/9/main" objectType="CheckBox" fmlaLink="$R$625" lockText="1" noThreeD="1"/>
</file>

<file path=xl/ctrlProps/ctrlProp409.xml><?xml version="1.0" encoding="utf-8"?>
<formControlPr xmlns="http://schemas.microsoft.com/office/spreadsheetml/2009/9/main" objectType="CheckBox" fmlaLink="$R$326" lockText="1" noThreeD="1"/>
</file>

<file path=xl/ctrlProps/ctrlProp41.xml><?xml version="1.0" encoding="utf-8"?>
<formControlPr xmlns="http://schemas.microsoft.com/office/spreadsheetml/2009/9/main" objectType="CheckBox" fmlaLink="$R$261" lockText="1" noThreeD="1"/>
</file>

<file path=xl/ctrlProps/ctrlProp410.xml><?xml version="1.0" encoding="utf-8"?>
<formControlPr xmlns="http://schemas.microsoft.com/office/spreadsheetml/2009/9/main" objectType="CheckBox" fmlaLink="$R$426" lockText="1" noThreeD="1"/>
</file>

<file path=xl/ctrlProps/ctrlProp411.xml><?xml version="1.0" encoding="utf-8"?>
<formControlPr xmlns="http://schemas.microsoft.com/office/spreadsheetml/2009/9/main" objectType="CheckBox" fmlaLink="$R$526" lockText="1" noThreeD="1"/>
</file>

<file path=xl/ctrlProps/ctrlProp412.xml><?xml version="1.0" encoding="utf-8"?>
<formControlPr xmlns="http://schemas.microsoft.com/office/spreadsheetml/2009/9/main" objectType="CheckBox" fmlaLink="$R$626" lockText="1" noThreeD="1"/>
</file>

<file path=xl/ctrlProps/ctrlProp413.xml><?xml version="1.0" encoding="utf-8"?>
<formControlPr xmlns="http://schemas.microsoft.com/office/spreadsheetml/2009/9/main" objectType="CheckBox" fmlaLink="$R$327" lockText="1" noThreeD="1"/>
</file>

<file path=xl/ctrlProps/ctrlProp414.xml><?xml version="1.0" encoding="utf-8"?>
<formControlPr xmlns="http://schemas.microsoft.com/office/spreadsheetml/2009/9/main" objectType="CheckBox" fmlaLink="$R$427" lockText="1" noThreeD="1"/>
</file>

<file path=xl/ctrlProps/ctrlProp415.xml><?xml version="1.0" encoding="utf-8"?>
<formControlPr xmlns="http://schemas.microsoft.com/office/spreadsheetml/2009/9/main" objectType="CheckBox" fmlaLink="$R$527" lockText="1"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CheckBox" fmlaLink="$R$262" lockText="1"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R$263"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fmlaLink="$R$264" lockText="1"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CheckBox" fmlaLink="$R$265" lockText="1" noThreeD="1"/>
</file>

<file path=xl/ctrlProps/ctrlProp450.xml><?xml version="1.0" encoding="utf-8"?>
<formControlPr xmlns="http://schemas.microsoft.com/office/spreadsheetml/2009/9/main" objectType="Radio" checked="Checked" firstButton="1" fmlaLink="$P$23" lockText="1" noThreeD="1"/>
</file>

<file path=xl/ctrlProps/ctrlProp451.xml><?xml version="1.0" encoding="utf-8"?>
<formControlPr xmlns="http://schemas.microsoft.com/office/spreadsheetml/2009/9/main" objectType="Radio" firstButton="1" lockText="1"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Radio" firstButton="1" fmlaLink="$P$26"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Radio" firstButton="1" fmlaLink="$P$27"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firstButton="1" fmlaLink="$P$28" lockText="1" noThreeD="1"/>
</file>

<file path=xl/ctrlProps/ctrlProp46.xml><?xml version="1.0" encoding="utf-8"?>
<formControlPr xmlns="http://schemas.microsoft.com/office/spreadsheetml/2009/9/main" objectType="CheckBox" fmlaLink="$R$266"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firstButton="1" fmlaLink="$P$29"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firstButton="1" fmlaLink="$P$30"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firstButton="1" fmlaLink="$P$31"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Radio" firstButton="1" fmlaLink="$P$32"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firstButton="1" fmlaLink="$P$33" lockText="1" noThreeD="1"/>
</file>

<file path=xl/ctrlProps/ctrlProp47.xml><?xml version="1.0" encoding="utf-8"?>
<formControlPr xmlns="http://schemas.microsoft.com/office/spreadsheetml/2009/9/main" objectType="CheckBox" fmlaLink="$R$267"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firstButton="1" fmlaLink="$P$34"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firstButton="1" fmlaLink="$P$35"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firstButton="1" fmlaLink="$P$36"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firstButton="1" fmlaLink="$P$37"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firstButton="1" fmlaLink="$P$38" lockText="1" noThreeD="1"/>
</file>

<file path=xl/ctrlProps/ctrlProp48.xml><?xml version="1.0" encoding="utf-8"?>
<formControlPr xmlns="http://schemas.microsoft.com/office/spreadsheetml/2009/9/main" objectType="CheckBox" fmlaLink="$R$268"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firstButton="1" fmlaLink="$P$39"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firstButton="1" fmlaLink="$P$40"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CheckBox" fmlaLink="$R$269" lockText="1"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fmlaLink="$P$23" lockText="1" noThreeD="1"/>
</file>

<file path=xl/ctrlProps/ctrlProp50.xml><?xml version="1.0" encoding="utf-8"?>
<formControlPr xmlns="http://schemas.microsoft.com/office/spreadsheetml/2009/9/main" objectType="CheckBox" fmlaLink="$R$270" lockText="1" noThreeD="1"/>
</file>

<file path=xl/ctrlProps/ctrlProp500.xml><?xml version="1.0" encoding="utf-8"?>
<formControlPr xmlns="http://schemas.microsoft.com/office/spreadsheetml/2009/9/main" objectType="Radio" checked="Checked" firstButton="1"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Radio" checked="Checked" firstButton="1" fmlaLink="$P$23" lockText="1" noThreeD="1"/>
</file>

<file path=xl/ctrlProps/ctrlProp51.xml><?xml version="1.0" encoding="utf-8"?>
<formControlPr xmlns="http://schemas.microsoft.com/office/spreadsheetml/2009/9/main" objectType="CheckBox" fmlaLink="$R$271"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checked="Checked" firstButton="1"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R$272" lockText="1" noThreeD="1"/>
</file>

<file path=xl/ctrlProps/ctrlProp520.xml><?xml version="1.0" encoding="utf-8"?>
<formControlPr xmlns="http://schemas.microsoft.com/office/spreadsheetml/2009/9/main" objectType="Radio" checked="Checked" firstButton="1" fmlaLink="$P$23"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Radio" checked="Checked" firstButton="1" lockText="1" noThreeD="1"/>
</file>

<file path=xl/ctrlProps/ctrlProp523.xml><?xml version="1.0" encoding="utf-8"?>
<formControlPr xmlns="http://schemas.microsoft.com/office/spreadsheetml/2009/9/main" objectType="Radio" lockText="1"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R$273" lockText="1" noThreeD="1"/>
</file>

<file path=xl/ctrlProps/ctrlProp530.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R$274" lockText="1" noThreeD="1"/>
</file>

<file path=xl/ctrlProps/ctrlProp55.xml><?xml version="1.0" encoding="utf-8"?>
<formControlPr xmlns="http://schemas.microsoft.com/office/spreadsheetml/2009/9/main" objectType="CheckBox" fmlaLink="$R$275" lockText="1" noThreeD="1"/>
</file>

<file path=xl/ctrlProps/ctrlProp56.xml><?xml version="1.0" encoding="utf-8"?>
<formControlPr xmlns="http://schemas.microsoft.com/office/spreadsheetml/2009/9/main" objectType="CheckBox" fmlaLink="$R$276" lockText="1" noThreeD="1"/>
</file>

<file path=xl/ctrlProps/ctrlProp57.xml><?xml version="1.0" encoding="utf-8"?>
<formControlPr xmlns="http://schemas.microsoft.com/office/spreadsheetml/2009/9/main" objectType="CheckBox" fmlaLink="$R$277" lockText="1" noThreeD="1"/>
</file>

<file path=xl/ctrlProps/ctrlProp58.xml><?xml version="1.0" encoding="utf-8"?>
<formControlPr xmlns="http://schemas.microsoft.com/office/spreadsheetml/2009/9/main" objectType="CheckBox" fmlaLink="$R$278" lockText="1" noThreeD="1"/>
</file>

<file path=xl/ctrlProps/ctrlProp59.xml><?xml version="1.0" encoding="utf-8"?>
<formControlPr xmlns="http://schemas.microsoft.com/office/spreadsheetml/2009/9/main" objectType="CheckBox" fmlaLink="$R$279"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R$280" lockText="1" noThreeD="1"/>
</file>

<file path=xl/ctrlProps/ctrlProp61.xml><?xml version="1.0" encoding="utf-8"?>
<formControlPr xmlns="http://schemas.microsoft.com/office/spreadsheetml/2009/9/main" objectType="CheckBox" fmlaLink="$R$281" lockText="1" noThreeD="1"/>
</file>

<file path=xl/ctrlProps/ctrlProp62.xml><?xml version="1.0" encoding="utf-8"?>
<formControlPr xmlns="http://schemas.microsoft.com/office/spreadsheetml/2009/9/main" objectType="CheckBox" fmlaLink="$R$282" lockText="1" noThreeD="1"/>
</file>

<file path=xl/ctrlProps/ctrlProp63.xml><?xml version="1.0" encoding="utf-8"?>
<formControlPr xmlns="http://schemas.microsoft.com/office/spreadsheetml/2009/9/main" objectType="CheckBox" fmlaLink="$R$283" lockText="1" noThreeD="1"/>
</file>

<file path=xl/ctrlProps/ctrlProp64.xml><?xml version="1.0" encoding="utf-8"?>
<formControlPr xmlns="http://schemas.microsoft.com/office/spreadsheetml/2009/9/main" objectType="CheckBox" fmlaLink="$R$284" lockText="1" noThreeD="1"/>
</file>

<file path=xl/ctrlProps/ctrlProp65.xml><?xml version="1.0" encoding="utf-8"?>
<formControlPr xmlns="http://schemas.microsoft.com/office/spreadsheetml/2009/9/main" objectType="CheckBox" fmlaLink="$R$285" lockText="1" noThreeD="1"/>
</file>

<file path=xl/ctrlProps/ctrlProp66.xml><?xml version="1.0" encoding="utf-8"?>
<formControlPr xmlns="http://schemas.microsoft.com/office/spreadsheetml/2009/9/main" objectType="CheckBox" fmlaLink="$R$286" lockText="1" noThreeD="1"/>
</file>

<file path=xl/ctrlProps/ctrlProp67.xml><?xml version="1.0" encoding="utf-8"?>
<formControlPr xmlns="http://schemas.microsoft.com/office/spreadsheetml/2009/9/main" objectType="CheckBox" fmlaLink="$R$287" lockText="1" noThreeD="1"/>
</file>

<file path=xl/ctrlProps/ctrlProp68.xml><?xml version="1.0" encoding="utf-8"?>
<formControlPr xmlns="http://schemas.microsoft.com/office/spreadsheetml/2009/9/main" objectType="CheckBox" fmlaLink="$R$288" lockText="1" noThreeD="1"/>
</file>

<file path=xl/ctrlProps/ctrlProp69.xml><?xml version="1.0" encoding="utf-8"?>
<formControlPr xmlns="http://schemas.microsoft.com/office/spreadsheetml/2009/9/main" objectType="CheckBox" fmlaLink="$R$289"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fmlaLink="$R$290" lockText="1" noThreeD="1"/>
</file>

<file path=xl/ctrlProps/ctrlProp71.xml><?xml version="1.0" encoding="utf-8"?>
<formControlPr xmlns="http://schemas.microsoft.com/office/spreadsheetml/2009/9/main" objectType="CheckBox" fmlaLink="$R$291" lockText="1" noThreeD="1"/>
</file>

<file path=xl/ctrlProps/ctrlProp72.xml><?xml version="1.0" encoding="utf-8"?>
<formControlPr xmlns="http://schemas.microsoft.com/office/spreadsheetml/2009/9/main" objectType="CheckBox" fmlaLink="$R$292" lockText="1" noThreeD="1"/>
</file>

<file path=xl/ctrlProps/ctrlProp73.xml><?xml version="1.0" encoding="utf-8"?>
<formControlPr xmlns="http://schemas.microsoft.com/office/spreadsheetml/2009/9/main" objectType="CheckBox" fmlaLink="$R$293" lockText="1" noThreeD="1"/>
</file>

<file path=xl/ctrlProps/ctrlProp74.xml><?xml version="1.0" encoding="utf-8"?>
<formControlPr xmlns="http://schemas.microsoft.com/office/spreadsheetml/2009/9/main" objectType="CheckBox" fmlaLink="$R$294" lockText="1" noThreeD="1"/>
</file>

<file path=xl/ctrlProps/ctrlProp75.xml><?xml version="1.0" encoding="utf-8"?>
<formControlPr xmlns="http://schemas.microsoft.com/office/spreadsheetml/2009/9/main" objectType="CheckBox" fmlaLink="$R$295" lockText="1" noThreeD="1"/>
</file>

<file path=xl/ctrlProps/ctrlProp76.xml><?xml version="1.0" encoding="utf-8"?>
<formControlPr xmlns="http://schemas.microsoft.com/office/spreadsheetml/2009/9/main" objectType="CheckBox" fmlaLink="$R$296" lockText="1" noThreeD="1"/>
</file>

<file path=xl/ctrlProps/ctrlProp77.xml><?xml version="1.0" encoding="utf-8"?>
<formControlPr xmlns="http://schemas.microsoft.com/office/spreadsheetml/2009/9/main" objectType="CheckBox" fmlaLink="$R$297" lockText="1" noThreeD="1"/>
</file>

<file path=xl/ctrlProps/ctrlProp78.xml><?xml version="1.0" encoding="utf-8"?>
<formControlPr xmlns="http://schemas.microsoft.com/office/spreadsheetml/2009/9/main" objectType="CheckBox" fmlaLink="$R$298" lockText="1" noThreeD="1"/>
</file>

<file path=xl/ctrlProps/ctrlProp79.xml><?xml version="1.0" encoding="utf-8"?>
<formControlPr xmlns="http://schemas.microsoft.com/office/spreadsheetml/2009/9/main" objectType="CheckBox" fmlaLink="$R$299" lockText="1" noThreeD="1"/>
</file>

<file path=xl/ctrlProps/ctrlProp8.xml><?xml version="1.0" encoding="utf-8"?>
<formControlPr xmlns="http://schemas.microsoft.com/office/spreadsheetml/2009/9/main" objectType="CheckBox" fmlaLink="$R$228" lockText="1" noThreeD="1"/>
</file>

<file path=xl/ctrlProps/ctrlProp80.xml><?xml version="1.0" encoding="utf-8"?>
<formControlPr xmlns="http://schemas.microsoft.com/office/spreadsheetml/2009/9/main" objectType="CheckBox" fmlaLink="$R$300" lockText="1" noThreeD="1"/>
</file>

<file path=xl/ctrlProps/ctrlProp81.xml><?xml version="1.0" encoding="utf-8"?>
<formControlPr xmlns="http://schemas.microsoft.com/office/spreadsheetml/2009/9/main" objectType="CheckBox" fmlaLink="$R$301" lockText="1" noThreeD="1"/>
</file>

<file path=xl/ctrlProps/ctrlProp82.xml><?xml version="1.0" encoding="utf-8"?>
<formControlPr xmlns="http://schemas.microsoft.com/office/spreadsheetml/2009/9/main" objectType="CheckBox" fmlaLink="$R$302" lockText="1" noThreeD="1"/>
</file>

<file path=xl/ctrlProps/ctrlProp83.xml><?xml version="1.0" encoding="utf-8"?>
<formControlPr xmlns="http://schemas.microsoft.com/office/spreadsheetml/2009/9/main" objectType="CheckBox" fmlaLink="$R$303" lockText="1" noThreeD="1"/>
</file>

<file path=xl/ctrlProps/ctrlProp84.xml><?xml version="1.0" encoding="utf-8"?>
<formControlPr xmlns="http://schemas.microsoft.com/office/spreadsheetml/2009/9/main" objectType="CheckBox" fmlaLink="$R$304" lockText="1" noThreeD="1"/>
</file>

<file path=xl/ctrlProps/ctrlProp85.xml><?xml version="1.0" encoding="utf-8"?>
<formControlPr xmlns="http://schemas.microsoft.com/office/spreadsheetml/2009/9/main" objectType="CheckBox" fmlaLink="$R$305" lockText="1" noThreeD="1"/>
</file>

<file path=xl/ctrlProps/ctrlProp86.xml><?xml version="1.0" encoding="utf-8"?>
<formControlPr xmlns="http://schemas.microsoft.com/office/spreadsheetml/2009/9/main" objectType="CheckBox" fmlaLink="$R$306" lockText="1" noThreeD="1"/>
</file>

<file path=xl/ctrlProps/ctrlProp87.xml><?xml version="1.0" encoding="utf-8"?>
<formControlPr xmlns="http://schemas.microsoft.com/office/spreadsheetml/2009/9/main" objectType="CheckBox" fmlaLink="$R$307" lockText="1" noThreeD="1"/>
</file>

<file path=xl/ctrlProps/ctrlProp88.xml><?xml version="1.0" encoding="utf-8"?>
<formControlPr xmlns="http://schemas.microsoft.com/office/spreadsheetml/2009/9/main" objectType="CheckBox" fmlaLink="$R$308" lockText="1" noThreeD="1"/>
</file>

<file path=xl/ctrlProps/ctrlProp89.xml><?xml version="1.0" encoding="utf-8"?>
<formControlPr xmlns="http://schemas.microsoft.com/office/spreadsheetml/2009/9/main" objectType="CheckBox" fmlaLink="$R$309" lockText="1" noThreeD="1"/>
</file>

<file path=xl/ctrlProps/ctrlProp9.xml><?xml version="1.0" encoding="utf-8"?>
<formControlPr xmlns="http://schemas.microsoft.com/office/spreadsheetml/2009/9/main" objectType="CheckBox" fmlaLink="$R$229" lockText="1" noThreeD="1"/>
</file>

<file path=xl/ctrlProps/ctrlProp90.xml><?xml version="1.0" encoding="utf-8"?>
<formControlPr xmlns="http://schemas.microsoft.com/office/spreadsheetml/2009/9/main" objectType="CheckBox" fmlaLink="$R$310" lockText="1" noThreeD="1"/>
</file>

<file path=xl/ctrlProps/ctrlProp91.xml><?xml version="1.0" encoding="utf-8"?>
<formControlPr xmlns="http://schemas.microsoft.com/office/spreadsheetml/2009/9/main" objectType="CheckBox" fmlaLink="$R$311" lockText="1" noThreeD="1"/>
</file>

<file path=xl/ctrlProps/ctrlProp92.xml><?xml version="1.0" encoding="utf-8"?>
<formControlPr xmlns="http://schemas.microsoft.com/office/spreadsheetml/2009/9/main" objectType="CheckBox" fmlaLink="$R$312" lockText="1" noThreeD="1"/>
</file>

<file path=xl/ctrlProps/ctrlProp93.xml><?xml version="1.0" encoding="utf-8"?>
<formControlPr xmlns="http://schemas.microsoft.com/office/spreadsheetml/2009/9/main" objectType="CheckBox" fmlaLink="$R$313" lockText="1" noThreeD="1"/>
</file>

<file path=xl/ctrlProps/ctrlProp94.xml><?xml version="1.0" encoding="utf-8"?>
<formControlPr xmlns="http://schemas.microsoft.com/office/spreadsheetml/2009/9/main" objectType="CheckBox" fmlaLink="$R$314" lockText="1" noThreeD="1"/>
</file>

<file path=xl/ctrlProps/ctrlProp95.xml><?xml version="1.0" encoding="utf-8"?>
<formControlPr xmlns="http://schemas.microsoft.com/office/spreadsheetml/2009/9/main" objectType="CheckBox" fmlaLink="$R$315" lockText="1" noThreeD="1"/>
</file>

<file path=xl/ctrlProps/ctrlProp96.xml><?xml version="1.0" encoding="utf-8"?>
<formControlPr xmlns="http://schemas.microsoft.com/office/spreadsheetml/2009/9/main" objectType="CheckBox" fmlaLink="$R$316" lockText="1" noThreeD="1"/>
</file>

<file path=xl/ctrlProps/ctrlProp97.xml><?xml version="1.0" encoding="utf-8"?>
<formControlPr xmlns="http://schemas.microsoft.com/office/spreadsheetml/2009/9/main" objectType="CheckBox" fmlaLink="$R$317" lockText="1" noThreeD="1"/>
</file>

<file path=xl/ctrlProps/ctrlProp98.xml><?xml version="1.0" encoding="utf-8"?>
<formControlPr xmlns="http://schemas.microsoft.com/office/spreadsheetml/2009/9/main" objectType="CheckBox" fmlaLink="$R$328" lockText="1" noThreeD="1"/>
</file>

<file path=xl/ctrlProps/ctrlProp99.xml><?xml version="1.0" encoding="utf-8"?>
<formControlPr xmlns="http://schemas.microsoft.com/office/spreadsheetml/2009/9/main" objectType="CheckBox" fmlaLink="$R$32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581025</xdr:colOff>
      <xdr:row>0</xdr:row>
      <xdr:rowOff>47625</xdr:rowOff>
    </xdr:from>
    <xdr:to>
      <xdr:col>11</xdr:col>
      <xdr:colOff>691000</xdr:colOff>
      <xdr:row>0</xdr:row>
      <xdr:rowOff>431706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362825" y="47625"/>
          <a:ext cx="2853175" cy="384081"/>
        </a:xfrm>
        <a:prstGeom prst="rect">
          <a:avLst/>
        </a:prstGeom>
      </xdr:spPr>
    </xdr:pic>
    <xdr:clientData/>
  </xdr:twoCellAnchor>
  <xdr:twoCellAnchor>
    <xdr:from>
      <xdr:col>7</xdr:col>
      <xdr:colOff>161925</xdr:colOff>
      <xdr:row>6</xdr:row>
      <xdr:rowOff>104775</xdr:rowOff>
    </xdr:from>
    <xdr:to>
      <xdr:col>11</xdr:col>
      <xdr:colOff>704850</xdr:colOff>
      <xdr:row>13</xdr:row>
      <xdr:rowOff>114300</xdr:rowOff>
    </xdr:to>
    <xdr:sp macro="" textlink="">
      <xdr:nvSpPr>
        <xdr:cNvPr id="4" name="Text Box 1318">
          <a:extLst>
            <a:ext uri="{FF2B5EF4-FFF2-40B4-BE49-F238E27FC236}">
              <a16:creationId xmlns:a16="http://schemas.microsoft.com/office/drawing/2014/main" id="{00000000-0008-0000-0000-000004000000}"/>
            </a:ext>
          </a:extLst>
        </xdr:cNvPr>
        <xdr:cNvSpPr txBox="1">
          <a:spLocks noChangeArrowheads="1"/>
        </xdr:cNvSpPr>
      </xdr:nvSpPr>
      <xdr:spPr bwMode="auto">
        <a:xfrm>
          <a:off x="6029325" y="2162175"/>
          <a:ext cx="4200525" cy="12763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80" mc:Ignorable="a14" a14:legacySpreadsheetColorIndex="18"/>
          </a:solidFill>
          <a:miter lim="800000"/>
          <a:headEnd/>
          <a:tailEnd/>
        </a:ln>
      </xdr:spPr>
      <xdr:txBody>
        <a:bodyPr vertOverflow="clip" wrap="square" lIns="36576" tIns="22860" rIns="36576" bIns="22860" anchor="ctr" upright="1"/>
        <a:lstStyle/>
        <a:p>
          <a:pPr algn="ctr" rtl="0">
            <a:defRPr sz="1000"/>
          </a:pPr>
          <a:r>
            <a:rPr lang="ja-JP" altLang="en-US" sz="1100" b="1" i="0" u="sng" strike="noStrike" baseline="0">
              <a:solidFill>
                <a:srgbClr val="000080"/>
              </a:solidFill>
              <a:latin typeface="Tahoma"/>
              <a:cs typeface="Tahoma"/>
            </a:rPr>
            <a:t>Attention</a:t>
          </a:r>
          <a:r>
            <a:rPr lang="ja-JP" altLang="en-US" sz="1100" b="1" i="0" u="none" strike="noStrike" baseline="0">
              <a:solidFill>
                <a:srgbClr val="000080"/>
              </a:solidFill>
              <a:latin typeface="Tahoma"/>
              <a:cs typeface="Tahoma"/>
            </a:rPr>
            <a:t> </a:t>
          </a:r>
        </a:p>
        <a:p>
          <a:pPr algn="ctr" rtl="0">
            <a:defRPr sz="1000"/>
          </a:pPr>
          <a:endParaRPr lang="ja-JP" altLang="en-US" sz="1100" b="1" i="0" u="none" strike="noStrike" baseline="0">
            <a:solidFill>
              <a:srgbClr val="000080"/>
            </a:solidFill>
            <a:latin typeface="Tahoma"/>
            <a:cs typeface="Tahoma"/>
          </a:endParaRPr>
        </a:p>
        <a:p>
          <a:pPr algn="ctr" rtl="0">
            <a:defRPr sz="1000"/>
          </a:pPr>
          <a:r>
            <a:rPr lang="ja-JP" altLang="en-US" sz="1100" b="1" i="0" u="none" strike="noStrike" baseline="0">
              <a:solidFill>
                <a:srgbClr val="000080"/>
              </a:solidFill>
              <a:latin typeface="Tahoma"/>
              <a:cs typeface="Tahoma"/>
            </a:rPr>
            <a:t>Cells highlighted in blue require information and will be colored according to the information you type. </a:t>
          </a:r>
        </a:p>
        <a:p>
          <a:pPr algn="ctr" rtl="0">
            <a:defRPr sz="1000"/>
          </a:pPr>
          <a:r>
            <a:rPr lang="ja-JP" altLang="en-US" sz="1100" b="1" i="0" u="none" strike="noStrike" baseline="0">
              <a:solidFill>
                <a:srgbClr val="000080"/>
              </a:solidFill>
              <a:latin typeface="Tahoma"/>
              <a:cs typeface="Tahoma"/>
            </a:rPr>
            <a:t>Please do not delete any cells in this spreadsheet.</a:t>
          </a:r>
        </a:p>
      </xdr:txBody>
    </xdr:sp>
    <xdr:clientData/>
  </xdr:twoCellAnchor>
  <xdr:twoCellAnchor>
    <xdr:from>
      <xdr:col>7</xdr:col>
      <xdr:colOff>390525</xdr:colOff>
      <xdr:row>23</xdr:row>
      <xdr:rowOff>57150</xdr:rowOff>
    </xdr:from>
    <xdr:to>
      <xdr:col>7</xdr:col>
      <xdr:colOff>628650</xdr:colOff>
      <xdr:row>23</xdr:row>
      <xdr:rowOff>228600</xdr:rowOff>
    </xdr:to>
    <xdr:sp macro="" textlink="">
      <xdr:nvSpPr>
        <xdr:cNvPr id="5" name="AutoShape 1398">
          <a:extLst>
            <a:ext uri="{FF2B5EF4-FFF2-40B4-BE49-F238E27FC236}">
              <a16:creationId xmlns:a16="http://schemas.microsoft.com/office/drawing/2014/main" id="{00000000-0008-0000-0000-000005000000}"/>
            </a:ext>
          </a:extLst>
        </xdr:cNvPr>
        <xdr:cNvSpPr>
          <a:spLocks noChangeArrowheads="1"/>
        </xdr:cNvSpPr>
      </xdr:nvSpPr>
      <xdr:spPr bwMode="auto">
        <a:xfrm rot="10800000">
          <a:off x="6257925" y="5981700"/>
          <a:ext cx="238125" cy="1714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38100</xdr:colOff>
          <xdr:row>18</xdr:row>
          <xdr:rowOff>19050</xdr:rowOff>
        </xdr:from>
        <xdr:to>
          <xdr:col>9</xdr:col>
          <xdr:colOff>285750</xdr:colOff>
          <xdr:row>18</xdr:row>
          <xdr:rowOff>257175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762000</xdr:colOff>
          <xdr:row>17</xdr:row>
          <xdr:rowOff>200025</xdr:rowOff>
        </xdr:from>
        <xdr:to>
          <xdr:col>9</xdr:col>
          <xdr:colOff>409575</xdr:colOff>
          <xdr:row>21</xdr:row>
          <xdr:rowOff>57150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9525</xdr:rowOff>
        </xdr:from>
        <xdr:to>
          <xdr:col>9</xdr:col>
          <xdr:colOff>352425</xdr:colOff>
          <xdr:row>19</xdr:row>
          <xdr:rowOff>257175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257175</xdr:rowOff>
        </xdr:from>
        <xdr:to>
          <xdr:col>9</xdr:col>
          <xdr:colOff>352425</xdr:colOff>
          <xdr:row>20</xdr:row>
          <xdr:rowOff>238125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22</xdr:row>
          <xdr:rowOff>133350</xdr:rowOff>
        </xdr:from>
        <xdr:to>
          <xdr:col>4</xdr:col>
          <xdr:colOff>142875</xdr:colOff>
          <xdr:row>22</xdr:row>
          <xdr:rowOff>381000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22</xdr:row>
          <xdr:rowOff>38100</xdr:rowOff>
        </xdr:from>
        <xdr:to>
          <xdr:col>9</xdr:col>
          <xdr:colOff>276225</xdr:colOff>
          <xdr:row>22</xdr:row>
          <xdr:rowOff>323850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57150</xdr:rowOff>
        </xdr:from>
        <xdr:to>
          <xdr:col>9</xdr:col>
          <xdr:colOff>866775</xdr:colOff>
          <xdr:row>22</xdr:row>
          <xdr:rowOff>342900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47</xdr:row>
          <xdr:rowOff>95250</xdr:rowOff>
        </xdr:from>
        <xdr:to>
          <xdr:col>1</xdr:col>
          <xdr:colOff>47625</xdr:colOff>
          <xdr:row>49</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48</xdr:row>
          <xdr:rowOff>142875</xdr:rowOff>
        </xdr:from>
        <xdr:to>
          <xdr:col>1</xdr:col>
          <xdr:colOff>47625</xdr:colOff>
          <xdr:row>50</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49</xdr:row>
          <xdr:rowOff>142875</xdr:rowOff>
        </xdr:from>
        <xdr:to>
          <xdr:col>1</xdr:col>
          <xdr:colOff>47625</xdr:colOff>
          <xdr:row>51</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50</xdr:row>
          <xdr:rowOff>142875</xdr:rowOff>
        </xdr:from>
        <xdr:to>
          <xdr:col>1</xdr:col>
          <xdr:colOff>47625</xdr:colOff>
          <xdr:row>52</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51</xdr:row>
          <xdr:rowOff>142875</xdr:rowOff>
        </xdr:from>
        <xdr:to>
          <xdr:col>1</xdr:col>
          <xdr:colOff>47625</xdr:colOff>
          <xdr:row>53</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52</xdr:row>
          <xdr:rowOff>142875</xdr:rowOff>
        </xdr:from>
        <xdr:to>
          <xdr:col>1</xdr:col>
          <xdr:colOff>47625</xdr:colOff>
          <xdr:row>54</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53</xdr:row>
          <xdr:rowOff>142875</xdr:rowOff>
        </xdr:from>
        <xdr:to>
          <xdr:col>1</xdr:col>
          <xdr:colOff>47625</xdr:colOff>
          <xdr:row>55</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54</xdr:row>
          <xdr:rowOff>142875</xdr:rowOff>
        </xdr:from>
        <xdr:to>
          <xdr:col>1</xdr:col>
          <xdr:colOff>47625</xdr:colOff>
          <xdr:row>56</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55</xdr:row>
          <xdr:rowOff>142875</xdr:rowOff>
        </xdr:from>
        <xdr:to>
          <xdr:col>1</xdr:col>
          <xdr:colOff>47625</xdr:colOff>
          <xdr:row>57</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56</xdr:row>
          <xdr:rowOff>142875</xdr:rowOff>
        </xdr:from>
        <xdr:to>
          <xdr:col>1</xdr:col>
          <xdr:colOff>47625</xdr:colOff>
          <xdr:row>58</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57</xdr:row>
          <xdr:rowOff>142875</xdr:rowOff>
        </xdr:from>
        <xdr:to>
          <xdr:col>1</xdr:col>
          <xdr:colOff>47625</xdr:colOff>
          <xdr:row>59</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58</xdr:row>
          <xdr:rowOff>142875</xdr:rowOff>
        </xdr:from>
        <xdr:to>
          <xdr:col>1</xdr:col>
          <xdr:colOff>47625</xdr:colOff>
          <xdr:row>60</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59</xdr:row>
          <xdr:rowOff>142875</xdr:rowOff>
        </xdr:from>
        <xdr:to>
          <xdr:col>1</xdr:col>
          <xdr:colOff>47625</xdr:colOff>
          <xdr:row>61</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60</xdr:row>
          <xdr:rowOff>142875</xdr:rowOff>
        </xdr:from>
        <xdr:to>
          <xdr:col>1</xdr:col>
          <xdr:colOff>47625</xdr:colOff>
          <xdr:row>62</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61</xdr:row>
          <xdr:rowOff>142875</xdr:rowOff>
        </xdr:from>
        <xdr:to>
          <xdr:col>1</xdr:col>
          <xdr:colOff>47625</xdr:colOff>
          <xdr:row>63</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62</xdr:row>
          <xdr:rowOff>142875</xdr:rowOff>
        </xdr:from>
        <xdr:to>
          <xdr:col>1</xdr:col>
          <xdr:colOff>47625</xdr:colOff>
          <xdr:row>64</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63</xdr:row>
          <xdr:rowOff>152400</xdr:rowOff>
        </xdr:from>
        <xdr:to>
          <xdr:col>1</xdr:col>
          <xdr:colOff>47625</xdr:colOff>
          <xdr:row>65</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64</xdr:row>
          <xdr:rowOff>152400</xdr:rowOff>
        </xdr:from>
        <xdr:to>
          <xdr:col>1</xdr:col>
          <xdr:colOff>47625</xdr:colOff>
          <xdr:row>66</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65</xdr:row>
          <xdr:rowOff>152400</xdr:rowOff>
        </xdr:from>
        <xdr:to>
          <xdr:col>1</xdr:col>
          <xdr:colOff>47625</xdr:colOff>
          <xdr:row>67</xdr:row>
          <xdr:rowOff>57150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66</xdr:row>
          <xdr:rowOff>152400</xdr:rowOff>
        </xdr:from>
        <xdr:to>
          <xdr:col>1</xdr:col>
          <xdr:colOff>47625</xdr:colOff>
          <xdr:row>68</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67</xdr:row>
          <xdr:rowOff>152400</xdr:rowOff>
        </xdr:from>
        <xdr:to>
          <xdr:col>1</xdr:col>
          <xdr:colOff>47625</xdr:colOff>
          <xdr:row>69</xdr:row>
          <xdr:rowOff>57150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68</xdr:row>
          <xdr:rowOff>152400</xdr:rowOff>
        </xdr:from>
        <xdr:to>
          <xdr:col>1</xdr:col>
          <xdr:colOff>57150</xdr:colOff>
          <xdr:row>70</xdr:row>
          <xdr:rowOff>57150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69</xdr:row>
          <xdr:rowOff>152400</xdr:rowOff>
        </xdr:from>
        <xdr:to>
          <xdr:col>1</xdr:col>
          <xdr:colOff>57150</xdr:colOff>
          <xdr:row>71</xdr:row>
          <xdr:rowOff>57150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70</xdr:row>
          <xdr:rowOff>152400</xdr:rowOff>
        </xdr:from>
        <xdr:to>
          <xdr:col>1</xdr:col>
          <xdr:colOff>57150</xdr:colOff>
          <xdr:row>72</xdr:row>
          <xdr:rowOff>57150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71</xdr:row>
          <xdr:rowOff>152400</xdr:rowOff>
        </xdr:from>
        <xdr:to>
          <xdr:col>1</xdr:col>
          <xdr:colOff>57150</xdr:colOff>
          <xdr:row>73</xdr:row>
          <xdr:rowOff>57150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72</xdr:row>
          <xdr:rowOff>152400</xdr:rowOff>
        </xdr:from>
        <xdr:to>
          <xdr:col>1</xdr:col>
          <xdr:colOff>57150</xdr:colOff>
          <xdr:row>74</xdr:row>
          <xdr:rowOff>57150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73</xdr:row>
          <xdr:rowOff>152400</xdr:rowOff>
        </xdr:from>
        <xdr:to>
          <xdr:col>1</xdr:col>
          <xdr:colOff>57150</xdr:colOff>
          <xdr:row>75</xdr:row>
          <xdr:rowOff>57150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74</xdr:row>
          <xdr:rowOff>152400</xdr:rowOff>
        </xdr:from>
        <xdr:to>
          <xdr:col>1</xdr:col>
          <xdr:colOff>57150</xdr:colOff>
          <xdr:row>76</xdr:row>
          <xdr:rowOff>57150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75</xdr:row>
          <xdr:rowOff>152400</xdr:rowOff>
        </xdr:from>
        <xdr:to>
          <xdr:col>1</xdr:col>
          <xdr:colOff>57150</xdr:colOff>
          <xdr:row>77</xdr:row>
          <xdr:rowOff>57150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76</xdr:row>
          <xdr:rowOff>152400</xdr:rowOff>
        </xdr:from>
        <xdr:to>
          <xdr:col>1</xdr:col>
          <xdr:colOff>57150</xdr:colOff>
          <xdr:row>78</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77</xdr:row>
          <xdr:rowOff>152400</xdr:rowOff>
        </xdr:from>
        <xdr:to>
          <xdr:col>1</xdr:col>
          <xdr:colOff>57150</xdr:colOff>
          <xdr:row>79</xdr:row>
          <xdr:rowOff>57150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78</xdr:row>
          <xdr:rowOff>152400</xdr:rowOff>
        </xdr:from>
        <xdr:to>
          <xdr:col>1</xdr:col>
          <xdr:colOff>57150</xdr:colOff>
          <xdr:row>80</xdr:row>
          <xdr:rowOff>57150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79</xdr:row>
          <xdr:rowOff>152400</xdr:rowOff>
        </xdr:from>
        <xdr:to>
          <xdr:col>1</xdr:col>
          <xdr:colOff>57150</xdr:colOff>
          <xdr:row>81</xdr:row>
          <xdr:rowOff>57150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80</xdr:row>
          <xdr:rowOff>152400</xdr:rowOff>
        </xdr:from>
        <xdr:to>
          <xdr:col>1</xdr:col>
          <xdr:colOff>57150</xdr:colOff>
          <xdr:row>82</xdr:row>
          <xdr:rowOff>57150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81</xdr:row>
          <xdr:rowOff>152400</xdr:rowOff>
        </xdr:from>
        <xdr:to>
          <xdr:col>1</xdr:col>
          <xdr:colOff>57150</xdr:colOff>
          <xdr:row>83</xdr:row>
          <xdr:rowOff>57150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82</xdr:row>
          <xdr:rowOff>152400</xdr:rowOff>
        </xdr:from>
        <xdr:to>
          <xdr:col>1</xdr:col>
          <xdr:colOff>57150</xdr:colOff>
          <xdr:row>84</xdr:row>
          <xdr:rowOff>57150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83</xdr:row>
          <xdr:rowOff>152400</xdr:rowOff>
        </xdr:from>
        <xdr:to>
          <xdr:col>1</xdr:col>
          <xdr:colOff>57150</xdr:colOff>
          <xdr:row>85</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84</xdr:row>
          <xdr:rowOff>152400</xdr:rowOff>
        </xdr:from>
        <xdr:to>
          <xdr:col>1</xdr:col>
          <xdr:colOff>57150</xdr:colOff>
          <xdr:row>86</xdr:row>
          <xdr:rowOff>57150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85</xdr:row>
          <xdr:rowOff>152400</xdr:rowOff>
        </xdr:from>
        <xdr:to>
          <xdr:col>1</xdr:col>
          <xdr:colOff>57150</xdr:colOff>
          <xdr:row>87</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86</xdr:row>
          <xdr:rowOff>152400</xdr:rowOff>
        </xdr:from>
        <xdr:to>
          <xdr:col>1</xdr:col>
          <xdr:colOff>57150</xdr:colOff>
          <xdr:row>88</xdr:row>
          <xdr:rowOff>57150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87</xdr:row>
          <xdr:rowOff>152400</xdr:rowOff>
        </xdr:from>
        <xdr:to>
          <xdr:col>1</xdr:col>
          <xdr:colOff>57150</xdr:colOff>
          <xdr:row>89</xdr:row>
          <xdr:rowOff>57150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88</xdr:row>
          <xdr:rowOff>152400</xdr:rowOff>
        </xdr:from>
        <xdr:to>
          <xdr:col>1</xdr:col>
          <xdr:colOff>57150</xdr:colOff>
          <xdr:row>90</xdr:row>
          <xdr:rowOff>57150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89</xdr:row>
          <xdr:rowOff>152400</xdr:rowOff>
        </xdr:from>
        <xdr:to>
          <xdr:col>1</xdr:col>
          <xdr:colOff>57150</xdr:colOff>
          <xdr:row>91</xdr:row>
          <xdr:rowOff>57150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90</xdr:row>
          <xdr:rowOff>152400</xdr:rowOff>
        </xdr:from>
        <xdr:to>
          <xdr:col>1</xdr:col>
          <xdr:colOff>57150</xdr:colOff>
          <xdr:row>92</xdr:row>
          <xdr:rowOff>57150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91</xdr:row>
          <xdr:rowOff>152400</xdr:rowOff>
        </xdr:from>
        <xdr:to>
          <xdr:col>1</xdr:col>
          <xdr:colOff>57150</xdr:colOff>
          <xdr:row>93</xdr:row>
          <xdr:rowOff>57150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92</xdr:row>
          <xdr:rowOff>152400</xdr:rowOff>
        </xdr:from>
        <xdr:to>
          <xdr:col>1</xdr:col>
          <xdr:colOff>57150</xdr:colOff>
          <xdr:row>94</xdr:row>
          <xdr:rowOff>57150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93</xdr:row>
          <xdr:rowOff>152400</xdr:rowOff>
        </xdr:from>
        <xdr:to>
          <xdr:col>1</xdr:col>
          <xdr:colOff>57150</xdr:colOff>
          <xdr:row>95</xdr:row>
          <xdr:rowOff>57150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94</xdr:row>
          <xdr:rowOff>152400</xdr:rowOff>
        </xdr:from>
        <xdr:to>
          <xdr:col>1</xdr:col>
          <xdr:colOff>57150</xdr:colOff>
          <xdr:row>96</xdr:row>
          <xdr:rowOff>57150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95</xdr:row>
          <xdr:rowOff>152400</xdr:rowOff>
        </xdr:from>
        <xdr:to>
          <xdr:col>1</xdr:col>
          <xdr:colOff>57150</xdr:colOff>
          <xdr:row>97</xdr:row>
          <xdr:rowOff>57150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96</xdr:row>
          <xdr:rowOff>152400</xdr:rowOff>
        </xdr:from>
        <xdr:to>
          <xdr:col>1</xdr:col>
          <xdr:colOff>57150</xdr:colOff>
          <xdr:row>98</xdr:row>
          <xdr:rowOff>57150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97</xdr:row>
          <xdr:rowOff>152400</xdr:rowOff>
        </xdr:from>
        <xdr:to>
          <xdr:col>1</xdr:col>
          <xdr:colOff>57150</xdr:colOff>
          <xdr:row>99</xdr:row>
          <xdr:rowOff>57150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98</xdr:row>
          <xdr:rowOff>152400</xdr:rowOff>
        </xdr:from>
        <xdr:to>
          <xdr:col>1</xdr:col>
          <xdr:colOff>57150</xdr:colOff>
          <xdr:row>100</xdr:row>
          <xdr:rowOff>57150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99</xdr:row>
          <xdr:rowOff>152400</xdr:rowOff>
        </xdr:from>
        <xdr:to>
          <xdr:col>1</xdr:col>
          <xdr:colOff>57150</xdr:colOff>
          <xdr:row>101</xdr:row>
          <xdr:rowOff>57150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100</xdr:row>
          <xdr:rowOff>152400</xdr:rowOff>
        </xdr:from>
        <xdr:to>
          <xdr:col>1</xdr:col>
          <xdr:colOff>57150</xdr:colOff>
          <xdr:row>102</xdr:row>
          <xdr:rowOff>57150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101</xdr:row>
          <xdr:rowOff>152400</xdr:rowOff>
        </xdr:from>
        <xdr:to>
          <xdr:col>1</xdr:col>
          <xdr:colOff>57150</xdr:colOff>
          <xdr:row>103</xdr:row>
          <xdr:rowOff>57150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102</xdr:row>
          <xdr:rowOff>152400</xdr:rowOff>
        </xdr:from>
        <xdr:to>
          <xdr:col>1</xdr:col>
          <xdr:colOff>57150</xdr:colOff>
          <xdr:row>104</xdr:row>
          <xdr:rowOff>57150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103</xdr:row>
          <xdr:rowOff>152400</xdr:rowOff>
        </xdr:from>
        <xdr:to>
          <xdr:col>1</xdr:col>
          <xdr:colOff>57150</xdr:colOff>
          <xdr:row>105</xdr:row>
          <xdr:rowOff>57150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104</xdr:row>
          <xdr:rowOff>152400</xdr:rowOff>
        </xdr:from>
        <xdr:to>
          <xdr:col>1</xdr:col>
          <xdr:colOff>57150</xdr:colOff>
          <xdr:row>106</xdr:row>
          <xdr:rowOff>57150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105</xdr:row>
          <xdr:rowOff>152400</xdr:rowOff>
        </xdr:from>
        <xdr:to>
          <xdr:col>1</xdr:col>
          <xdr:colOff>57150</xdr:colOff>
          <xdr:row>107</xdr:row>
          <xdr:rowOff>57150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106</xdr:row>
          <xdr:rowOff>152400</xdr:rowOff>
        </xdr:from>
        <xdr:to>
          <xdr:col>1</xdr:col>
          <xdr:colOff>57150</xdr:colOff>
          <xdr:row>108</xdr:row>
          <xdr:rowOff>57150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107</xdr:row>
          <xdr:rowOff>152400</xdr:rowOff>
        </xdr:from>
        <xdr:to>
          <xdr:col>1</xdr:col>
          <xdr:colOff>57150</xdr:colOff>
          <xdr:row>109</xdr:row>
          <xdr:rowOff>57150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108</xdr:row>
          <xdr:rowOff>152400</xdr:rowOff>
        </xdr:from>
        <xdr:to>
          <xdr:col>1</xdr:col>
          <xdr:colOff>57150</xdr:colOff>
          <xdr:row>110</xdr:row>
          <xdr:rowOff>57150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109</xdr:row>
          <xdr:rowOff>152400</xdr:rowOff>
        </xdr:from>
        <xdr:to>
          <xdr:col>1</xdr:col>
          <xdr:colOff>57150</xdr:colOff>
          <xdr:row>111</xdr:row>
          <xdr:rowOff>57150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110</xdr:row>
          <xdr:rowOff>152400</xdr:rowOff>
        </xdr:from>
        <xdr:to>
          <xdr:col>1</xdr:col>
          <xdr:colOff>57150</xdr:colOff>
          <xdr:row>112</xdr:row>
          <xdr:rowOff>57150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111</xdr:row>
          <xdr:rowOff>152400</xdr:rowOff>
        </xdr:from>
        <xdr:to>
          <xdr:col>1</xdr:col>
          <xdr:colOff>57150</xdr:colOff>
          <xdr:row>113</xdr:row>
          <xdr:rowOff>57150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112</xdr:row>
          <xdr:rowOff>152400</xdr:rowOff>
        </xdr:from>
        <xdr:to>
          <xdr:col>1</xdr:col>
          <xdr:colOff>57150</xdr:colOff>
          <xdr:row>114</xdr:row>
          <xdr:rowOff>57150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113</xdr:row>
          <xdr:rowOff>152400</xdr:rowOff>
        </xdr:from>
        <xdr:to>
          <xdr:col>1</xdr:col>
          <xdr:colOff>57150</xdr:colOff>
          <xdr:row>115</xdr:row>
          <xdr:rowOff>57150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114</xdr:row>
          <xdr:rowOff>152400</xdr:rowOff>
        </xdr:from>
        <xdr:to>
          <xdr:col>1</xdr:col>
          <xdr:colOff>57150</xdr:colOff>
          <xdr:row>116</xdr:row>
          <xdr:rowOff>57150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115</xdr:row>
          <xdr:rowOff>152400</xdr:rowOff>
        </xdr:from>
        <xdr:to>
          <xdr:col>1</xdr:col>
          <xdr:colOff>57150</xdr:colOff>
          <xdr:row>117</xdr:row>
          <xdr:rowOff>57150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116</xdr:row>
          <xdr:rowOff>152400</xdr:rowOff>
        </xdr:from>
        <xdr:to>
          <xdr:col>1</xdr:col>
          <xdr:colOff>57150</xdr:colOff>
          <xdr:row>118</xdr:row>
          <xdr:rowOff>57150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117</xdr:row>
          <xdr:rowOff>152400</xdr:rowOff>
        </xdr:from>
        <xdr:to>
          <xdr:col>1</xdr:col>
          <xdr:colOff>57150</xdr:colOff>
          <xdr:row>119</xdr:row>
          <xdr:rowOff>57150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118</xdr:row>
          <xdr:rowOff>152400</xdr:rowOff>
        </xdr:from>
        <xdr:to>
          <xdr:col>1</xdr:col>
          <xdr:colOff>57150</xdr:colOff>
          <xdr:row>120</xdr:row>
          <xdr:rowOff>57150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119</xdr:row>
          <xdr:rowOff>133350</xdr:rowOff>
        </xdr:from>
        <xdr:to>
          <xdr:col>1</xdr:col>
          <xdr:colOff>57150</xdr:colOff>
          <xdr:row>121</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120</xdr:row>
          <xdr:rowOff>142875</xdr:rowOff>
        </xdr:from>
        <xdr:to>
          <xdr:col>1</xdr:col>
          <xdr:colOff>57150</xdr:colOff>
          <xdr:row>122</xdr:row>
          <xdr:rowOff>47625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121</xdr:row>
          <xdr:rowOff>142875</xdr:rowOff>
        </xdr:from>
        <xdr:to>
          <xdr:col>1</xdr:col>
          <xdr:colOff>57150</xdr:colOff>
          <xdr:row>123</xdr:row>
          <xdr:rowOff>47625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122</xdr:row>
          <xdr:rowOff>142875</xdr:rowOff>
        </xdr:from>
        <xdr:to>
          <xdr:col>1</xdr:col>
          <xdr:colOff>57150</xdr:colOff>
          <xdr:row>124</xdr:row>
          <xdr:rowOff>47625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123</xdr:row>
          <xdr:rowOff>142875</xdr:rowOff>
        </xdr:from>
        <xdr:to>
          <xdr:col>1</xdr:col>
          <xdr:colOff>57150</xdr:colOff>
          <xdr:row>125</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124</xdr:row>
          <xdr:rowOff>142875</xdr:rowOff>
        </xdr:from>
        <xdr:to>
          <xdr:col>1</xdr:col>
          <xdr:colOff>57150</xdr:colOff>
          <xdr:row>126</xdr:row>
          <xdr:rowOff>47625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125</xdr:row>
          <xdr:rowOff>142875</xdr:rowOff>
        </xdr:from>
        <xdr:to>
          <xdr:col>1</xdr:col>
          <xdr:colOff>57150</xdr:colOff>
          <xdr:row>127</xdr:row>
          <xdr:rowOff>47625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126</xdr:row>
          <xdr:rowOff>142875</xdr:rowOff>
        </xdr:from>
        <xdr:to>
          <xdr:col>1</xdr:col>
          <xdr:colOff>57150</xdr:colOff>
          <xdr:row>128</xdr:row>
          <xdr:rowOff>47625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127</xdr:row>
          <xdr:rowOff>142875</xdr:rowOff>
        </xdr:from>
        <xdr:to>
          <xdr:col>1</xdr:col>
          <xdr:colOff>57150</xdr:colOff>
          <xdr:row>129</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128</xdr:row>
          <xdr:rowOff>142875</xdr:rowOff>
        </xdr:from>
        <xdr:to>
          <xdr:col>1</xdr:col>
          <xdr:colOff>57150</xdr:colOff>
          <xdr:row>130</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129</xdr:row>
          <xdr:rowOff>142875</xdr:rowOff>
        </xdr:from>
        <xdr:to>
          <xdr:col>1</xdr:col>
          <xdr:colOff>57150</xdr:colOff>
          <xdr:row>131</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130</xdr:row>
          <xdr:rowOff>142875</xdr:rowOff>
        </xdr:from>
        <xdr:to>
          <xdr:col>1</xdr:col>
          <xdr:colOff>57150</xdr:colOff>
          <xdr:row>132</xdr:row>
          <xdr:rowOff>47625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131</xdr:row>
          <xdr:rowOff>142875</xdr:rowOff>
        </xdr:from>
        <xdr:to>
          <xdr:col>1</xdr:col>
          <xdr:colOff>57150</xdr:colOff>
          <xdr:row>133</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132</xdr:row>
          <xdr:rowOff>142875</xdr:rowOff>
        </xdr:from>
        <xdr:to>
          <xdr:col>1</xdr:col>
          <xdr:colOff>57150</xdr:colOff>
          <xdr:row>134</xdr:row>
          <xdr:rowOff>47625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133</xdr:row>
          <xdr:rowOff>142875</xdr:rowOff>
        </xdr:from>
        <xdr:to>
          <xdr:col>1</xdr:col>
          <xdr:colOff>57150</xdr:colOff>
          <xdr:row>135</xdr:row>
          <xdr:rowOff>47625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134</xdr:row>
          <xdr:rowOff>142875</xdr:rowOff>
        </xdr:from>
        <xdr:to>
          <xdr:col>1</xdr:col>
          <xdr:colOff>57150</xdr:colOff>
          <xdr:row>136</xdr:row>
          <xdr:rowOff>47625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135</xdr:row>
          <xdr:rowOff>142875</xdr:rowOff>
        </xdr:from>
        <xdr:to>
          <xdr:col>1</xdr:col>
          <xdr:colOff>57150</xdr:colOff>
          <xdr:row>137</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136</xdr:row>
          <xdr:rowOff>142875</xdr:rowOff>
        </xdr:from>
        <xdr:to>
          <xdr:col>1</xdr:col>
          <xdr:colOff>57150</xdr:colOff>
          <xdr:row>138</xdr:row>
          <xdr:rowOff>47625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47</xdr:row>
          <xdr:rowOff>95250</xdr:rowOff>
        </xdr:from>
        <xdr:to>
          <xdr:col>4</xdr:col>
          <xdr:colOff>47625</xdr:colOff>
          <xdr:row>49</xdr:row>
          <xdr:rowOff>47625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48</xdr:row>
          <xdr:rowOff>142875</xdr:rowOff>
        </xdr:from>
        <xdr:to>
          <xdr:col>4</xdr:col>
          <xdr:colOff>47625</xdr:colOff>
          <xdr:row>50</xdr:row>
          <xdr:rowOff>47625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49</xdr:row>
          <xdr:rowOff>142875</xdr:rowOff>
        </xdr:from>
        <xdr:to>
          <xdr:col>4</xdr:col>
          <xdr:colOff>47625</xdr:colOff>
          <xdr:row>51</xdr:row>
          <xdr:rowOff>47625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50</xdr:row>
          <xdr:rowOff>142875</xdr:rowOff>
        </xdr:from>
        <xdr:to>
          <xdr:col>4</xdr:col>
          <xdr:colOff>47625</xdr:colOff>
          <xdr:row>52</xdr:row>
          <xdr:rowOff>47625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51</xdr:row>
          <xdr:rowOff>142875</xdr:rowOff>
        </xdr:from>
        <xdr:to>
          <xdr:col>4</xdr:col>
          <xdr:colOff>47625</xdr:colOff>
          <xdr:row>53</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52</xdr:row>
          <xdr:rowOff>142875</xdr:rowOff>
        </xdr:from>
        <xdr:to>
          <xdr:col>4</xdr:col>
          <xdr:colOff>47625</xdr:colOff>
          <xdr:row>54</xdr:row>
          <xdr:rowOff>47625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53</xdr:row>
          <xdr:rowOff>142875</xdr:rowOff>
        </xdr:from>
        <xdr:to>
          <xdr:col>4</xdr:col>
          <xdr:colOff>47625</xdr:colOff>
          <xdr:row>55</xdr:row>
          <xdr:rowOff>47625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54</xdr:row>
          <xdr:rowOff>142875</xdr:rowOff>
        </xdr:from>
        <xdr:to>
          <xdr:col>4</xdr:col>
          <xdr:colOff>47625</xdr:colOff>
          <xdr:row>56</xdr:row>
          <xdr:rowOff>47625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55</xdr:row>
          <xdr:rowOff>142875</xdr:rowOff>
        </xdr:from>
        <xdr:to>
          <xdr:col>4</xdr:col>
          <xdr:colOff>47625</xdr:colOff>
          <xdr:row>57</xdr:row>
          <xdr:rowOff>47625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56</xdr:row>
          <xdr:rowOff>142875</xdr:rowOff>
        </xdr:from>
        <xdr:to>
          <xdr:col>4</xdr:col>
          <xdr:colOff>47625</xdr:colOff>
          <xdr:row>58</xdr:row>
          <xdr:rowOff>47625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57</xdr:row>
          <xdr:rowOff>142875</xdr:rowOff>
        </xdr:from>
        <xdr:to>
          <xdr:col>4</xdr:col>
          <xdr:colOff>47625</xdr:colOff>
          <xdr:row>59</xdr:row>
          <xdr:rowOff>47625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58</xdr:row>
          <xdr:rowOff>142875</xdr:rowOff>
        </xdr:from>
        <xdr:to>
          <xdr:col>4</xdr:col>
          <xdr:colOff>47625</xdr:colOff>
          <xdr:row>60</xdr:row>
          <xdr:rowOff>47625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59</xdr:row>
          <xdr:rowOff>142875</xdr:rowOff>
        </xdr:from>
        <xdr:to>
          <xdr:col>4</xdr:col>
          <xdr:colOff>47625</xdr:colOff>
          <xdr:row>61</xdr:row>
          <xdr:rowOff>47625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60</xdr:row>
          <xdr:rowOff>142875</xdr:rowOff>
        </xdr:from>
        <xdr:to>
          <xdr:col>4</xdr:col>
          <xdr:colOff>47625</xdr:colOff>
          <xdr:row>62</xdr:row>
          <xdr:rowOff>47625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61</xdr:row>
          <xdr:rowOff>142875</xdr:rowOff>
        </xdr:from>
        <xdr:to>
          <xdr:col>4</xdr:col>
          <xdr:colOff>47625</xdr:colOff>
          <xdr:row>63</xdr:row>
          <xdr:rowOff>47625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62</xdr:row>
          <xdr:rowOff>142875</xdr:rowOff>
        </xdr:from>
        <xdr:to>
          <xdr:col>4</xdr:col>
          <xdr:colOff>47625</xdr:colOff>
          <xdr:row>64</xdr:row>
          <xdr:rowOff>47625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63</xdr:row>
          <xdr:rowOff>142875</xdr:rowOff>
        </xdr:from>
        <xdr:to>
          <xdr:col>4</xdr:col>
          <xdr:colOff>47625</xdr:colOff>
          <xdr:row>65</xdr:row>
          <xdr:rowOff>47625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64</xdr:row>
          <xdr:rowOff>142875</xdr:rowOff>
        </xdr:from>
        <xdr:to>
          <xdr:col>4</xdr:col>
          <xdr:colOff>47625</xdr:colOff>
          <xdr:row>66</xdr:row>
          <xdr:rowOff>47625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65</xdr:row>
          <xdr:rowOff>142875</xdr:rowOff>
        </xdr:from>
        <xdr:to>
          <xdr:col>4</xdr:col>
          <xdr:colOff>47625</xdr:colOff>
          <xdr:row>67</xdr:row>
          <xdr:rowOff>47625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66</xdr:row>
          <xdr:rowOff>142875</xdr:rowOff>
        </xdr:from>
        <xdr:to>
          <xdr:col>4</xdr:col>
          <xdr:colOff>47625</xdr:colOff>
          <xdr:row>68</xdr:row>
          <xdr:rowOff>47625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67</xdr:row>
          <xdr:rowOff>142875</xdr:rowOff>
        </xdr:from>
        <xdr:to>
          <xdr:col>4</xdr:col>
          <xdr:colOff>47625</xdr:colOff>
          <xdr:row>69</xdr:row>
          <xdr:rowOff>47625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68</xdr:row>
          <xdr:rowOff>142875</xdr:rowOff>
        </xdr:from>
        <xdr:to>
          <xdr:col>4</xdr:col>
          <xdr:colOff>47625</xdr:colOff>
          <xdr:row>70</xdr:row>
          <xdr:rowOff>47625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69</xdr:row>
          <xdr:rowOff>142875</xdr:rowOff>
        </xdr:from>
        <xdr:to>
          <xdr:col>4</xdr:col>
          <xdr:colOff>47625</xdr:colOff>
          <xdr:row>71</xdr:row>
          <xdr:rowOff>47625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70</xdr:row>
          <xdr:rowOff>142875</xdr:rowOff>
        </xdr:from>
        <xdr:to>
          <xdr:col>4</xdr:col>
          <xdr:colOff>47625</xdr:colOff>
          <xdr:row>72</xdr:row>
          <xdr:rowOff>47625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71</xdr:row>
          <xdr:rowOff>142875</xdr:rowOff>
        </xdr:from>
        <xdr:to>
          <xdr:col>4</xdr:col>
          <xdr:colOff>47625</xdr:colOff>
          <xdr:row>73</xdr:row>
          <xdr:rowOff>47625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72</xdr:row>
          <xdr:rowOff>142875</xdr:rowOff>
        </xdr:from>
        <xdr:to>
          <xdr:col>4</xdr:col>
          <xdr:colOff>47625</xdr:colOff>
          <xdr:row>74</xdr:row>
          <xdr:rowOff>47625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73</xdr:row>
          <xdr:rowOff>142875</xdr:rowOff>
        </xdr:from>
        <xdr:to>
          <xdr:col>4</xdr:col>
          <xdr:colOff>47625</xdr:colOff>
          <xdr:row>75</xdr:row>
          <xdr:rowOff>47625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74</xdr:row>
          <xdr:rowOff>142875</xdr:rowOff>
        </xdr:from>
        <xdr:to>
          <xdr:col>4</xdr:col>
          <xdr:colOff>47625</xdr:colOff>
          <xdr:row>76</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75</xdr:row>
          <xdr:rowOff>142875</xdr:rowOff>
        </xdr:from>
        <xdr:to>
          <xdr:col>4</xdr:col>
          <xdr:colOff>47625</xdr:colOff>
          <xdr:row>77</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76</xdr:row>
          <xdr:rowOff>142875</xdr:rowOff>
        </xdr:from>
        <xdr:to>
          <xdr:col>4</xdr:col>
          <xdr:colOff>47625</xdr:colOff>
          <xdr:row>78</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77</xdr:row>
          <xdr:rowOff>142875</xdr:rowOff>
        </xdr:from>
        <xdr:to>
          <xdr:col>4</xdr:col>
          <xdr:colOff>47625</xdr:colOff>
          <xdr:row>79</xdr:row>
          <xdr:rowOff>47625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78</xdr:row>
          <xdr:rowOff>142875</xdr:rowOff>
        </xdr:from>
        <xdr:to>
          <xdr:col>4</xdr:col>
          <xdr:colOff>47625</xdr:colOff>
          <xdr:row>80</xdr:row>
          <xdr:rowOff>47625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79</xdr:row>
          <xdr:rowOff>142875</xdr:rowOff>
        </xdr:from>
        <xdr:to>
          <xdr:col>4</xdr:col>
          <xdr:colOff>47625</xdr:colOff>
          <xdr:row>81</xdr:row>
          <xdr:rowOff>47625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80</xdr:row>
          <xdr:rowOff>142875</xdr:rowOff>
        </xdr:from>
        <xdr:to>
          <xdr:col>4</xdr:col>
          <xdr:colOff>47625</xdr:colOff>
          <xdr:row>82</xdr:row>
          <xdr:rowOff>47625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81</xdr:row>
          <xdr:rowOff>142875</xdr:rowOff>
        </xdr:from>
        <xdr:to>
          <xdr:col>4</xdr:col>
          <xdr:colOff>47625</xdr:colOff>
          <xdr:row>83</xdr:row>
          <xdr:rowOff>47625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82</xdr:row>
          <xdr:rowOff>142875</xdr:rowOff>
        </xdr:from>
        <xdr:to>
          <xdr:col>4</xdr:col>
          <xdr:colOff>47625</xdr:colOff>
          <xdr:row>84</xdr:row>
          <xdr:rowOff>47625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83</xdr:row>
          <xdr:rowOff>142875</xdr:rowOff>
        </xdr:from>
        <xdr:to>
          <xdr:col>4</xdr:col>
          <xdr:colOff>47625</xdr:colOff>
          <xdr:row>85</xdr:row>
          <xdr:rowOff>47625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84</xdr:row>
          <xdr:rowOff>142875</xdr:rowOff>
        </xdr:from>
        <xdr:to>
          <xdr:col>4</xdr:col>
          <xdr:colOff>47625</xdr:colOff>
          <xdr:row>86</xdr:row>
          <xdr:rowOff>47625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85</xdr:row>
          <xdr:rowOff>142875</xdr:rowOff>
        </xdr:from>
        <xdr:to>
          <xdr:col>4</xdr:col>
          <xdr:colOff>47625</xdr:colOff>
          <xdr:row>87</xdr:row>
          <xdr:rowOff>47625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86</xdr:row>
          <xdr:rowOff>142875</xdr:rowOff>
        </xdr:from>
        <xdr:to>
          <xdr:col>4</xdr:col>
          <xdr:colOff>47625</xdr:colOff>
          <xdr:row>88</xdr:row>
          <xdr:rowOff>47625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87</xdr:row>
          <xdr:rowOff>142875</xdr:rowOff>
        </xdr:from>
        <xdr:to>
          <xdr:col>4</xdr:col>
          <xdr:colOff>47625</xdr:colOff>
          <xdr:row>89</xdr:row>
          <xdr:rowOff>47625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88</xdr:row>
          <xdr:rowOff>142875</xdr:rowOff>
        </xdr:from>
        <xdr:to>
          <xdr:col>4</xdr:col>
          <xdr:colOff>47625</xdr:colOff>
          <xdr:row>90</xdr:row>
          <xdr:rowOff>47625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89</xdr:row>
          <xdr:rowOff>142875</xdr:rowOff>
        </xdr:from>
        <xdr:to>
          <xdr:col>4</xdr:col>
          <xdr:colOff>47625</xdr:colOff>
          <xdr:row>91</xdr:row>
          <xdr:rowOff>47625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90</xdr:row>
          <xdr:rowOff>142875</xdr:rowOff>
        </xdr:from>
        <xdr:to>
          <xdr:col>4</xdr:col>
          <xdr:colOff>47625</xdr:colOff>
          <xdr:row>92</xdr:row>
          <xdr:rowOff>47625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91</xdr:row>
          <xdr:rowOff>142875</xdr:rowOff>
        </xdr:from>
        <xdr:to>
          <xdr:col>4</xdr:col>
          <xdr:colOff>47625</xdr:colOff>
          <xdr:row>93</xdr:row>
          <xdr:rowOff>47625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92</xdr:row>
          <xdr:rowOff>142875</xdr:rowOff>
        </xdr:from>
        <xdr:to>
          <xdr:col>4</xdr:col>
          <xdr:colOff>47625</xdr:colOff>
          <xdr:row>94</xdr:row>
          <xdr:rowOff>47625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93</xdr:row>
          <xdr:rowOff>142875</xdr:rowOff>
        </xdr:from>
        <xdr:to>
          <xdr:col>4</xdr:col>
          <xdr:colOff>47625</xdr:colOff>
          <xdr:row>95</xdr:row>
          <xdr:rowOff>47625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94</xdr:row>
          <xdr:rowOff>142875</xdr:rowOff>
        </xdr:from>
        <xdr:to>
          <xdr:col>4</xdr:col>
          <xdr:colOff>47625</xdr:colOff>
          <xdr:row>96</xdr:row>
          <xdr:rowOff>47625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95</xdr:row>
          <xdr:rowOff>142875</xdr:rowOff>
        </xdr:from>
        <xdr:to>
          <xdr:col>4</xdr:col>
          <xdr:colOff>47625</xdr:colOff>
          <xdr:row>97</xdr:row>
          <xdr:rowOff>47625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96</xdr:row>
          <xdr:rowOff>142875</xdr:rowOff>
        </xdr:from>
        <xdr:to>
          <xdr:col>4</xdr:col>
          <xdr:colOff>47625</xdr:colOff>
          <xdr:row>98</xdr:row>
          <xdr:rowOff>47625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97</xdr:row>
          <xdr:rowOff>142875</xdr:rowOff>
        </xdr:from>
        <xdr:to>
          <xdr:col>4</xdr:col>
          <xdr:colOff>47625</xdr:colOff>
          <xdr:row>99</xdr:row>
          <xdr:rowOff>47625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98</xdr:row>
          <xdr:rowOff>142875</xdr:rowOff>
        </xdr:from>
        <xdr:to>
          <xdr:col>4</xdr:col>
          <xdr:colOff>47625</xdr:colOff>
          <xdr:row>100</xdr:row>
          <xdr:rowOff>47625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99</xdr:row>
          <xdr:rowOff>142875</xdr:rowOff>
        </xdr:from>
        <xdr:to>
          <xdr:col>4</xdr:col>
          <xdr:colOff>47625</xdr:colOff>
          <xdr:row>101</xdr:row>
          <xdr:rowOff>47625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100</xdr:row>
          <xdr:rowOff>142875</xdr:rowOff>
        </xdr:from>
        <xdr:to>
          <xdr:col>4</xdr:col>
          <xdr:colOff>47625</xdr:colOff>
          <xdr:row>102</xdr:row>
          <xdr:rowOff>47625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101</xdr:row>
          <xdr:rowOff>142875</xdr:rowOff>
        </xdr:from>
        <xdr:to>
          <xdr:col>4</xdr:col>
          <xdr:colOff>47625</xdr:colOff>
          <xdr:row>103</xdr:row>
          <xdr:rowOff>47625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102</xdr:row>
          <xdr:rowOff>142875</xdr:rowOff>
        </xdr:from>
        <xdr:to>
          <xdr:col>4</xdr:col>
          <xdr:colOff>47625</xdr:colOff>
          <xdr:row>104</xdr:row>
          <xdr:rowOff>47625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103</xdr:row>
          <xdr:rowOff>142875</xdr:rowOff>
        </xdr:from>
        <xdr:to>
          <xdr:col>4</xdr:col>
          <xdr:colOff>47625</xdr:colOff>
          <xdr:row>105</xdr:row>
          <xdr:rowOff>47625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104</xdr:row>
          <xdr:rowOff>142875</xdr:rowOff>
        </xdr:from>
        <xdr:to>
          <xdr:col>4</xdr:col>
          <xdr:colOff>47625</xdr:colOff>
          <xdr:row>106</xdr:row>
          <xdr:rowOff>47625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105</xdr:row>
          <xdr:rowOff>142875</xdr:rowOff>
        </xdr:from>
        <xdr:to>
          <xdr:col>4</xdr:col>
          <xdr:colOff>47625</xdr:colOff>
          <xdr:row>107</xdr:row>
          <xdr:rowOff>47625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106</xdr:row>
          <xdr:rowOff>142875</xdr:rowOff>
        </xdr:from>
        <xdr:to>
          <xdr:col>4</xdr:col>
          <xdr:colOff>47625</xdr:colOff>
          <xdr:row>108</xdr:row>
          <xdr:rowOff>47625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107</xdr:row>
          <xdr:rowOff>142875</xdr:rowOff>
        </xdr:from>
        <xdr:to>
          <xdr:col>4</xdr:col>
          <xdr:colOff>47625</xdr:colOff>
          <xdr:row>109</xdr:row>
          <xdr:rowOff>47625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108</xdr:row>
          <xdr:rowOff>142875</xdr:rowOff>
        </xdr:from>
        <xdr:to>
          <xdr:col>4</xdr:col>
          <xdr:colOff>47625</xdr:colOff>
          <xdr:row>110</xdr:row>
          <xdr:rowOff>47625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109</xdr:row>
          <xdr:rowOff>142875</xdr:rowOff>
        </xdr:from>
        <xdr:to>
          <xdr:col>4</xdr:col>
          <xdr:colOff>47625</xdr:colOff>
          <xdr:row>111</xdr:row>
          <xdr:rowOff>47625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110</xdr:row>
          <xdr:rowOff>142875</xdr:rowOff>
        </xdr:from>
        <xdr:to>
          <xdr:col>4</xdr:col>
          <xdr:colOff>47625</xdr:colOff>
          <xdr:row>112</xdr:row>
          <xdr:rowOff>47625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111</xdr:row>
          <xdr:rowOff>142875</xdr:rowOff>
        </xdr:from>
        <xdr:to>
          <xdr:col>4</xdr:col>
          <xdr:colOff>47625</xdr:colOff>
          <xdr:row>113</xdr:row>
          <xdr:rowOff>47625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112</xdr:row>
          <xdr:rowOff>142875</xdr:rowOff>
        </xdr:from>
        <xdr:to>
          <xdr:col>4</xdr:col>
          <xdr:colOff>47625</xdr:colOff>
          <xdr:row>114</xdr:row>
          <xdr:rowOff>47625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113</xdr:row>
          <xdr:rowOff>142875</xdr:rowOff>
        </xdr:from>
        <xdr:to>
          <xdr:col>4</xdr:col>
          <xdr:colOff>47625</xdr:colOff>
          <xdr:row>115</xdr:row>
          <xdr:rowOff>47625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114</xdr:row>
          <xdr:rowOff>142875</xdr:rowOff>
        </xdr:from>
        <xdr:to>
          <xdr:col>4</xdr:col>
          <xdr:colOff>47625</xdr:colOff>
          <xdr:row>116</xdr:row>
          <xdr:rowOff>47625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115</xdr:row>
          <xdr:rowOff>142875</xdr:rowOff>
        </xdr:from>
        <xdr:to>
          <xdr:col>4</xdr:col>
          <xdr:colOff>47625</xdr:colOff>
          <xdr:row>117</xdr:row>
          <xdr:rowOff>47625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116</xdr:row>
          <xdr:rowOff>142875</xdr:rowOff>
        </xdr:from>
        <xdr:to>
          <xdr:col>4</xdr:col>
          <xdr:colOff>47625</xdr:colOff>
          <xdr:row>118</xdr:row>
          <xdr:rowOff>47625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117</xdr:row>
          <xdr:rowOff>142875</xdr:rowOff>
        </xdr:from>
        <xdr:to>
          <xdr:col>4</xdr:col>
          <xdr:colOff>47625</xdr:colOff>
          <xdr:row>119</xdr:row>
          <xdr:rowOff>47625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118</xdr:row>
          <xdr:rowOff>142875</xdr:rowOff>
        </xdr:from>
        <xdr:to>
          <xdr:col>4</xdr:col>
          <xdr:colOff>47625</xdr:colOff>
          <xdr:row>120</xdr:row>
          <xdr:rowOff>47625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119</xdr:row>
          <xdr:rowOff>142875</xdr:rowOff>
        </xdr:from>
        <xdr:to>
          <xdr:col>4</xdr:col>
          <xdr:colOff>47625</xdr:colOff>
          <xdr:row>121</xdr:row>
          <xdr:rowOff>47625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120</xdr:row>
          <xdr:rowOff>142875</xdr:rowOff>
        </xdr:from>
        <xdr:to>
          <xdr:col>4</xdr:col>
          <xdr:colOff>47625</xdr:colOff>
          <xdr:row>122</xdr:row>
          <xdr:rowOff>47625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121</xdr:row>
          <xdr:rowOff>142875</xdr:rowOff>
        </xdr:from>
        <xdr:to>
          <xdr:col>4</xdr:col>
          <xdr:colOff>47625</xdr:colOff>
          <xdr:row>123</xdr:row>
          <xdr:rowOff>47625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122</xdr:row>
          <xdr:rowOff>142875</xdr:rowOff>
        </xdr:from>
        <xdr:to>
          <xdr:col>4</xdr:col>
          <xdr:colOff>47625</xdr:colOff>
          <xdr:row>124</xdr:row>
          <xdr:rowOff>47625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123</xdr:row>
          <xdr:rowOff>142875</xdr:rowOff>
        </xdr:from>
        <xdr:to>
          <xdr:col>4</xdr:col>
          <xdr:colOff>47625</xdr:colOff>
          <xdr:row>125</xdr:row>
          <xdr:rowOff>47625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124</xdr:row>
          <xdr:rowOff>142875</xdr:rowOff>
        </xdr:from>
        <xdr:to>
          <xdr:col>4</xdr:col>
          <xdr:colOff>47625</xdr:colOff>
          <xdr:row>126</xdr:row>
          <xdr:rowOff>47625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125</xdr:row>
          <xdr:rowOff>142875</xdr:rowOff>
        </xdr:from>
        <xdr:to>
          <xdr:col>4</xdr:col>
          <xdr:colOff>47625</xdr:colOff>
          <xdr:row>127</xdr:row>
          <xdr:rowOff>47625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126</xdr:row>
          <xdr:rowOff>142875</xdr:rowOff>
        </xdr:from>
        <xdr:to>
          <xdr:col>4</xdr:col>
          <xdr:colOff>47625</xdr:colOff>
          <xdr:row>128</xdr:row>
          <xdr:rowOff>47625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127</xdr:row>
          <xdr:rowOff>142875</xdr:rowOff>
        </xdr:from>
        <xdr:to>
          <xdr:col>4</xdr:col>
          <xdr:colOff>47625</xdr:colOff>
          <xdr:row>129</xdr:row>
          <xdr:rowOff>47625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128</xdr:row>
          <xdr:rowOff>142875</xdr:rowOff>
        </xdr:from>
        <xdr:to>
          <xdr:col>4</xdr:col>
          <xdr:colOff>47625</xdr:colOff>
          <xdr:row>130</xdr:row>
          <xdr:rowOff>47625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129</xdr:row>
          <xdr:rowOff>142875</xdr:rowOff>
        </xdr:from>
        <xdr:to>
          <xdr:col>4</xdr:col>
          <xdr:colOff>47625</xdr:colOff>
          <xdr:row>131</xdr:row>
          <xdr:rowOff>47625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130</xdr:row>
          <xdr:rowOff>142875</xdr:rowOff>
        </xdr:from>
        <xdr:to>
          <xdr:col>4</xdr:col>
          <xdr:colOff>47625</xdr:colOff>
          <xdr:row>132</xdr:row>
          <xdr:rowOff>47625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131</xdr:row>
          <xdr:rowOff>142875</xdr:rowOff>
        </xdr:from>
        <xdr:to>
          <xdr:col>4</xdr:col>
          <xdr:colOff>47625</xdr:colOff>
          <xdr:row>133</xdr:row>
          <xdr:rowOff>47625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132</xdr:row>
          <xdr:rowOff>142875</xdr:rowOff>
        </xdr:from>
        <xdr:to>
          <xdr:col>4</xdr:col>
          <xdr:colOff>47625</xdr:colOff>
          <xdr:row>134</xdr:row>
          <xdr:rowOff>47625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133</xdr:row>
          <xdr:rowOff>142875</xdr:rowOff>
        </xdr:from>
        <xdr:to>
          <xdr:col>4</xdr:col>
          <xdr:colOff>47625</xdr:colOff>
          <xdr:row>135</xdr:row>
          <xdr:rowOff>47625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134</xdr:row>
          <xdr:rowOff>142875</xdr:rowOff>
        </xdr:from>
        <xdr:to>
          <xdr:col>4</xdr:col>
          <xdr:colOff>47625</xdr:colOff>
          <xdr:row>136</xdr:row>
          <xdr:rowOff>47625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135</xdr:row>
          <xdr:rowOff>142875</xdr:rowOff>
        </xdr:from>
        <xdr:to>
          <xdr:col>4</xdr:col>
          <xdr:colOff>47625</xdr:colOff>
          <xdr:row>137</xdr:row>
          <xdr:rowOff>47625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136</xdr:row>
          <xdr:rowOff>142875</xdr:rowOff>
        </xdr:from>
        <xdr:to>
          <xdr:col>4</xdr:col>
          <xdr:colOff>47625</xdr:colOff>
          <xdr:row>138</xdr:row>
          <xdr:rowOff>47625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47</xdr:row>
          <xdr:rowOff>95250</xdr:rowOff>
        </xdr:from>
        <xdr:to>
          <xdr:col>7</xdr:col>
          <xdr:colOff>57150</xdr:colOff>
          <xdr:row>49</xdr:row>
          <xdr:rowOff>47625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48</xdr:row>
          <xdr:rowOff>142875</xdr:rowOff>
        </xdr:from>
        <xdr:to>
          <xdr:col>7</xdr:col>
          <xdr:colOff>57150</xdr:colOff>
          <xdr:row>50</xdr:row>
          <xdr:rowOff>47625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49</xdr:row>
          <xdr:rowOff>142875</xdr:rowOff>
        </xdr:from>
        <xdr:to>
          <xdr:col>7</xdr:col>
          <xdr:colOff>57150</xdr:colOff>
          <xdr:row>51</xdr:row>
          <xdr:rowOff>47625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50</xdr:row>
          <xdr:rowOff>142875</xdr:rowOff>
        </xdr:from>
        <xdr:to>
          <xdr:col>7</xdr:col>
          <xdr:colOff>57150</xdr:colOff>
          <xdr:row>52</xdr:row>
          <xdr:rowOff>47625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51</xdr:row>
          <xdr:rowOff>142875</xdr:rowOff>
        </xdr:from>
        <xdr:to>
          <xdr:col>7</xdr:col>
          <xdr:colOff>57150</xdr:colOff>
          <xdr:row>53</xdr:row>
          <xdr:rowOff>47625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52</xdr:row>
          <xdr:rowOff>142875</xdr:rowOff>
        </xdr:from>
        <xdr:to>
          <xdr:col>7</xdr:col>
          <xdr:colOff>57150</xdr:colOff>
          <xdr:row>54</xdr:row>
          <xdr:rowOff>47625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53</xdr:row>
          <xdr:rowOff>142875</xdr:rowOff>
        </xdr:from>
        <xdr:to>
          <xdr:col>7</xdr:col>
          <xdr:colOff>57150</xdr:colOff>
          <xdr:row>55</xdr:row>
          <xdr:rowOff>47625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54</xdr:row>
          <xdr:rowOff>142875</xdr:rowOff>
        </xdr:from>
        <xdr:to>
          <xdr:col>7</xdr:col>
          <xdr:colOff>57150</xdr:colOff>
          <xdr:row>56</xdr:row>
          <xdr:rowOff>47625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55</xdr:row>
          <xdr:rowOff>142875</xdr:rowOff>
        </xdr:from>
        <xdr:to>
          <xdr:col>7</xdr:col>
          <xdr:colOff>57150</xdr:colOff>
          <xdr:row>57</xdr:row>
          <xdr:rowOff>47625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56</xdr:row>
          <xdr:rowOff>142875</xdr:rowOff>
        </xdr:from>
        <xdr:to>
          <xdr:col>7</xdr:col>
          <xdr:colOff>57150</xdr:colOff>
          <xdr:row>58</xdr:row>
          <xdr:rowOff>47625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57</xdr:row>
          <xdr:rowOff>142875</xdr:rowOff>
        </xdr:from>
        <xdr:to>
          <xdr:col>7</xdr:col>
          <xdr:colOff>57150</xdr:colOff>
          <xdr:row>59</xdr:row>
          <xdr:rowOff>47625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58</xdr:row>
          <xdr:rowOff>142875</xdr:rowOff>
        </xdr:from>
        <xdr:to>
          <xdr:col>7</xdr:col>
          <xdr:colOff>57150</xdr:colOff>
          <xdr:row>60</xdr:row>
          <xdr:rowOff>47625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59</xdr:row>
          <xdr:rowOff>142875</xdr:rowOff>
        </xdr:from>
        <xdr:to>
          <xdr:col>7</xdr:col>
          <xdr:colOff>57150</xdr:colOff>
          <xdr:row>61</xdr:row>
          <xdr:rowOff>47625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60</xdr:row>
          <xdr:rowOff>142875</xdr:rowOff>
        </xdr:from>
        <xdr:to>
          <xdr:col>7</xdr:col>
          <xdr:colOff>57150</xdr:colOff>
          <xdr:row>62</xdr:row>
          <xdr:rowOff>47625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61</xdr:row>
          <xdr:rowOff>142875</xdr:rowOff>
        </xdr:from>
        <xdr:to>
          <xdr:col>7</xdr:col>
          <xdr:colOff>57150</xdr:colOff>
          <xdr:row>63</xdr:row>
          <xdr:rowOff>47625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62</xdr:row>
          <xdr:rowOff>142875</xdr:rowOff>
        </xdr:from>
        <xdr:to>
          <xdr:col>7</xdr:col>
          <xdr:colOff>57150</xdr:colOff>
          <xdr:row>64</xdr:row>
          <xdr:rowOff>47625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63</xdr:row>
          <xdr:rowOff>142875</xdr:rowOff>
        </xdr:from>
        <xdr:to>
          <xdr:col>7</xdr:col>
          <xdr:colOff>57150</xdr:colOff>
          <xdr:row>65</xdr:row>
          <xdr:rowOff>47625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64</xdr:row>
          <xdr:rowOff>142875</xdr:rowOff>
        </xdr:from>
        <xdr:to>
          <xdr:col>7</xdr:col>
          <xdr:colOff>57150</xdr:colOff>
          <xdr:row>66</xdr:row>
          <xdr:rowOff>47625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65</xdr:row>
          <xdr:rowOff>142875</xdr:rowOff>
        </xdr:from>
        <xdr:to>
          <xdr:col>7</xdr:col>
          <xdr:colOff>57150</xdr:colOff>
          <xdr:row>67</xdr:row>
          <xdr:rowOff>47625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66</xdr:row>
          <xdr:rowOff>142875</xdr:rowOff>
        </xdr:from>
        <xdr:to>
          <xdr:col>7</xdr:col>
          <xdr:colOff>57150</xdr:colOff>
          <xdr:row>68</xdr:row>
          <xdr:rowOff>47625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67</xdr:row>
          <xdr:rowOff>142875</xdr:rowOff>
        </xdr:from>
        <xdr:to>
          <xdr:col>7</xdr:col>
          <xdr:colOff>57150</xdr:colOff>
          <xdr:row>69</xdr:row>
          <xdr:rowOff>47625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68</xdr:row>
          <xdr:rowOff>142875</xdr:rowOff>
        </xdr:from>
        <xdr:to>
          <xdr:col>7</xdr:col>
          <xdr:colOff>57150</xdr:colOff>
          <xdr:row>70</xdr:row>
          <xdr:rowOff>47625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69</xdr:row>
          <xdr:rowOff>142875</xdr:rowOff>
        </xdr:from>
        <xdr:to>
          <xdr:col>7</xdr:col>
          <xdr:colOff>57150</xdr:colOff>
          <xdr:row>71</xdr:row>
          <xdr:rowOff>47625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70</xdr:row>
          <xdr:rowOff>142875</xdr:rowOff>
        </xdr:from>
        <xdr:to>
          <xdr:col>7</xdr:col>
          <xdr:colOff>57150</xdr:colOff>
          <xdr:row>72</xdr:row>
          <xdr:rowOff>47625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71</xdr:row>
          <xdr:rowOff>142875</xdr:rowOff>
        </xdr:from>
        <xdr:to>
          <xdr:col>7</xdr:col>
          <xdr:colOff>57150</xdr:colOff>
          <xdr:row>73</xdr:row>
          <xdr:rowOff>47625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72</xdr:row>
          <xdr:rowOff>142875</xdr:rowOff>
        </xdr:from>
        <xdr:to>
          <xdr:col>7</xdr:col>
          <xdr:colOff>57150</xdr:colOff>
          <xdr:row>74</xdr:row>
          <xdr:rowOff>47625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73</xdr:row>
          <xdr:rowOff>142875</xdr:rowOff>
        </xdr:from>
        <xdr:to>
          <xdr:col>7</xdr:col>
          <xdr:colOff>57150</xdr:colOff>
          <xdr:row>75</xdr:row>
          <xdr:rowOff>47625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74</xdr:row>
          <xdr:rowOff>142875</xdr:rowOff>
        </xdr:from>
        <xdr:to>
          <xdr:col>7</xdr:col>
          <xdr:colOff>57150</xdr:colOff>
          <xdr:row>76</xdr:row>
          <xdr:rowOff>47625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75</xdr:row>
          <xdr:rowOff>142875</xdr:rowOff>
        </xdr:from>
        <xdr:to>
          <xdr:col>7</xdr:col>
          <xdr:colOff>57150</xdr:colOff>
          <xdr:row>77</xdr:row>
          <xdr:rowOff>47625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76</xdr:row>
          <xdr:rowOff>142875</xdr:rowOff>
        </xdr:from>
        <xdr:to>
          <xdr:col>7</xdr:col>
          <xdr:colOff>57150</xdr:colOff>
          <xdr:row>78</xdr:row>
          <xdr:rowOff>47625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77</xdr:row>
          <xdr:rowOff>142875</xdr:rowOff>
        </xdr:from>
        <xdr:to>
          <xdr:col>7</xdr:col>
          <xdr:colOff>57150</xdr:colOff>
          <xdr:row>79</xdr:row>
          <xdr:rowOff>47625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78</xdr:row>
          <xdr:rowOff>142875</xdr:rowOff>
        </xdr:from>
        <xdr:to>
          <xdr:col>7</xdr:col>
          <xdr:colOff>57150</xdr:colOff>
          <xdr:row>80</xdr:row>
          <xdr:rowOff>47625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79</xdr:row>
          <xdr:rowOff>142875</xdr:rowOff>
        </xdr:from>
        <xdr:to>
          <xdr:col>7</xdr:col>
          <xdr:colOff>57150</xdr:colOff>
          <xdr:row>81</xdr:row>
          <xdr:rowOff>47625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80</xdr:row>
          <xdr:rowOff>142875</xdr:rowOff>
        </xdr:from>
        <xdr:to>
          <xdr:col>7</xdr:col>
          <xdr:colOff>57150</xdr:colOff>
          <xdr:row>82</xdr:row>
          <xdr:rowOff>47625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81</xdr:row>
          <xdr:rowOff>142875</xdr:rowOff>
        </xdr:from>
        <xdr:to>
          <xdr:col>7</xdr:col>
          <xdr:colOff>57150</xdr:colOff>
          <xdr:row>83</xdr:row>
          <xdr:rowOff>47625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82</xdr:row>
          <xdr:rowOff>142875</xdr:rowOff>
        </xdr:from>
        <xdr:to>
          <xdr:col>7</xdr:col>
          <xdr:colOff>57150</xdr:colOff>
          <xdr:row>84</xdr:row>
          <xdr:rowOff>47625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83</xdr:row>
          <xdr:rowOff>142875</xdr:rowOff>
        </xdr:from>
        <xdr:to>
          <xdr:col>7</xdr:col>
          <xdr:colOff>57150</xdr:colOff>
          <xdr:row>85</xdr:row>
          <xdr:rowOff>47625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84</xdr:row>
          <xdr:rowOff>142875</xdr:rowOff>
        </xdr:from>
        <xdr:to>
          <xdr:col>7</xdr:col>
          <xdr:colOff>57150</xdr:colOff>
          <xdr:row>86</xdr:row>
          <xdr:rowOff>47625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85</xdr:row>
          <xdr:rowOff>142875</xdr:rowOff>
        </xdr:from>
        <xdr:to>
          <xdr:col>7</xdr:col>
          <xdr:colOff>57150</xdr:colOff>
          <xdr:row>87</xdr:row>
          <xdr:rowOff>47625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86</xdr:row>
          <xdr:rowOff>142875</xdr:rowOff>
        </xdr:from>
        <xdr:to>
          <xdr:col>7</xdr:col>
          <xdr:colOff>57150</xdr:colOff>
          <xdr:row>88</xdr:row>
          <xdr:rowOff>47625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87</xdr:row>
          <xdr:rowOff>142875</xdr:rowOff>
        </xdr:from>
        <xdr:to>
          <xdr:col>7</xdr:col>
          <xdr:colOff>57150</xdr:colOff>
          <xdr:row>89</xdr:row>
          <xdr:rowOff>47625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88</xdr:row>
          <xdr:rowOff>142875</xdr:rowOff>
        </xdr:from>
        <xdr:to>
          <xdr:col>7</xdr:col>
          <xdr:colOff>57150</xdr:colOff>
          <xdr:row>90</xdr:row>
          <xdr:rowOff>47625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89</xdr:row>
          <xdr:rowOff>142875</xdr:rowOff>
        </xdr:from>
        <xdr:to>
          <xdr:col>7</xdr:col>
          <xdr:colOff>57150</xdr:colOff>
          <xdr:row>91</xdr:row>
          <xdr:rowOff>47625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90</xdr:row>
          <xdr:rowOff>142875</xdr:rowOff>
        </xdr:from>
        <xdr:to>
          <xdr:col>7</xdr:col>
          <xdr:colOff>57150</xdr:colOff>
          <xdr:row>92</xdr:row>
          <xdr:rowOff>47625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91</xdr:row>
          <xdr:rowOff>142875</xdr:rowOff>
        </xdr:from>
        <xdr:to>
          <xdr:col>7</xdr:col>
          <xdr:colOff>57150</xdr:colOff>
          <xdr:row>93</xdr:row>
          <xdr:rowOff>47625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92</xdr:row>
          <xdr:rowOff>142875</xdr:rowOff>
        </xdr:from>
        <xdr:to>
          <xdr:col>7</xdr:col>
          <xdr:colOff>57150</xdr:colOff>
          <xdr:row>94</xdr:row>
          <xdr:rowOff>47625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93</xdr:row>
          <xdr:rowOff>142875</xdr:rowOff>
        </xdr:from>
        <xdr:to>
          <xdr:col>7</xdr:col>
          <xdr:colOff>57150</xdr:colOff>
          <xdr:row>95</xdr:row>
          <xdr:rowOff>47625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94</xdr:row>
          <xdr:rowOff>142875</xdr:rowOff>
        </xdr:from>
        <xdr:to>
          <xdr:col>7</xdr:col>
          <xdr:colOff>57150</xdr:colOff>
          <xdr:row>96</xdr:row>
          <xdr:rowOff>47625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95</xdr:row>
          <xdr:rowOff>142875</xdr:rowOff>
        </xdr:from>
        <xdr:to>
          <xdr:col>7</xdr:col>
          <xdr:colOff>57150</xdr:colOff>
          <xdr:row>97</xdr:row>
          <xdr:rowOff>47625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96</xdr:row>
          <xdr:rowOff>142875</xdr:rowOff>
        </xdr:from>
        <xdr:to>
          <xdr:col>7</xdr:col>
          <xdr:colOff>57150</xdr:colOff>
          <xdr:row>98</xdr:row>
          <xdr:rowOff>47625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97</xdr:row>
          <xdr:rowOff>142875</xdr:rowOff>
        </xdr:from>
        <xdr:to>
          <xdr:col>7</xdr:col>
          <xdr:colOff>57150</xdr:colOff>
          <xdr:row>99</xdr:row>
          <xdr:rowOff>47625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98</xdr:row>
          <xdr:rowOff>142875</xdr:rowOff>
        </xdr:from>
        <xdr:to>
          <xdr:col>7</xdr:col>
          <xdr:colOff>57150</xdr:colOff>
          <xdr:row>100</xdr:row>
          <xdr:rowOff>47625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99</xdr:row>
          <xdr:rowOff>142875</xdr:rowOff>
        </xdr:from>
        <xdr:to>
          <xdr:col>7</xdr:col>
          <xdr:colOff>57150</xdr:colOff>
          <xdr:row>101</xdr:row>
          <xdr:rowOff>47625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100</xdr:row>
          <xdr:rowOff>142875</xdr:rowOff>
        </xdr:from>
        <xdr:to>
          <xdr:col>7</xdr:col>
          <xdr:colOff>57150</xdr:colOff>
          <xdr:row>102</xdr:row>
          <xdr:rowOff>47625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101</xdr:row>
          <xdr:rowOff>142875</xdr:rowOff>
        </xdr:from>
        <xdr:to>
          <xdr:col>7</xdr:col>
          <xdr:colOff>57150</xdr:colOff>
          <xdr:row>103</xdr:row>
          <xdr:rowOff>47625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102</xdr:row>
          <xdr:rowOff>142875</xdr:rowOff>
        </xdr:from>
        <xdr:to>
          <xdr:col>7</xdr:col>
          <xdr:colOff>57150</xdr:colOff>
          <xdr:row>104</xdr:row>
          <xdr:rowOff>47625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103</xdr:row>
          <xdr:rowOff>142875</xdr:rowOff>
        </xdr:from>
        <xdr:to>
          <xdr:col>7</xdr:col>
          <xdr:colOff>57150</xdr:colOff>
          <xdr:row>105</xdr:row>
          <xdr:rowOff>47625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104</xdr:row>
          <xdr:rowOff>142875</xdr:rowOff>
        </xdr:from>
        <xdr:to>
          <xdr:col>7</xdr:col>
          <xdr:colOff>57150</xdr:colOff>
          <xdr:row>106</xdr:row>
          <xdr:rowOff>47625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105</xdr:row>
          <xdr:rowOff>142875</xdr:rowOff>
        </xdr:from>
        <xdr:to>
          <xdr:col>7</xdr:col>
          <xdr:colOff>57150</xdr:colOff>
          <xdr:row>107</xdr:row>
          <xdr:rowOff>47625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106</xdr:row>
          <xdr:rowOff>142875</xdr:rowOff>
        </xdr:from>
        <xdr:to>
          <xdr:col>7</xdr:col>
          <xdr:colOff>57150</xdr:colOff>
          <xdr:row>108</xdr:row>
          <xdr:rowOff>47625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107</xdr:row>
          <xdr:rowOff>142875</xdr:rowOff>
        </xdr:from>
        <xdr:to>
          <xdr:col>7</xdr:col>
          <xdr:colOff>57150</xdr:colOff>
          <xdr:row>109</xdr:row>
          <xdr:rowOff>47625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108</xdr:row>
          <xdr:rowOff>142875</xdr:rowOff>
        </xdr:from>
        <xdr:to>
          <xdr:col>7</xdr:col>
          <xdr:colOff>57150</xdr:colOff>
          <xdr:row>110</xdr:row>
          <xdr:rowOff>47625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109</xdr:row>
          <xdr:rowOff>142875</xdr:rowOff>
        </xdr:from>
        <xdr:to>
          <xdr:col>7</xdr:col>
          <xdr:colOff>57150</xdr:colOff>
          <xdr:row>111</xdr:row>
          <xdr:rowOff>47625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110</xdr:row>
          <xdr:rowOff>142875</xdr:rowOff>
        </xdr:from>
        <xdr:to>
          <xdr:col>7</xdr:col>
          <xdr:colOff>57150</xdr:colOff>
          <xdr:row>112</xdr:row>
          <xdr:rowOff>47625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111</xdr:row>
          <xdr:rowOff>142875</xdr:rowOff>
        </xdr:from>
        <xdr:to>
          <xdr:col>7</xdr:col>
          <xdr:colOff>57150</xdr:colOff>
          <xdr:row>113</xdr:row>
          <xdr:rowOff>47625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112</xdr:row>
          <xdr:rowOff>142875</xdr:rowOff>
        </xdr:from>
        <xdr:to>
          <xdr:col>7</xdr:col>
          <xdr:colOff>57150</xdr:colOff>
          <xdr:row>114</xdr:row>
          <xdr:rowOff>47625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113</xdr:row>
          <xdr:rowOff>142875</xdr:rowOff>
        </xdr:from>
        <xdr:to>
          <xdr:col>7</xdr:col>
          <xdr:colOff>57150</xdr:colOff>
          <xdr:row>115</xdr:row>
          <xdr:rowOff>47625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114</xdr:row>
          <xdr:rowOff>142875</xdr:rowOff>
        </xdr:from>
        <xdr:to>
          <xdr:col>7</xdr:col>
          <xdr:colOff>57150</xdr:colOff>
          <xdr:row>116</xdr:row>
          <xdr:rowOff>47625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115</xdr:row>
          <xdr:rowOff>142875</xdr:rowOff>
        </xdr:from>
        <xdr:to>
          <xdr:col>7</xdr:col>
          <xdr:colOff>57150</xdr:colOff>
          <xdr:row>117</xdr:row>
          <xdr:rowOff>47625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116</xdr:row>
          <xdr:rowOff>142875</xdr:rowOff>
        </xdr:from>
        <xdr:to>
          <xdr:col>7</xdr:col>
          <xdr:colOff>57150</xdr:colOff>
          <xdr:row>118</xdr:row>
          <xdr:rowOff>47625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117</xdr:row>
          <xdr:rowOff>142875</xdr:rowOff>
        </xdr:from>
        <xdr:to>
          <xdr:col>7</xdr:col>
          <xdr:colOff>57150</xdr:colOff>
          <xdr:row>119</xdr:row>
          <xdr:rowOff>47625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118</xdr:row>
          <xdr:rowOff>142875</xdr:rowOff>
        </xdr:from>
        <xdr:to>
          <xdr:col>7</xdr:col>
          <xdr:colOff>57150</xdr:colOff>
          <xdr:row>120</xdr:row>
          <xdr:rowOff>47625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119</xdr:row>
          <xdr:rowOff>142875</xdr:rowOff>
        </xdr:from>
        <xdr:to>
          <xdr:col>7</xdr:col>
          <xdr:colOff>57150</xdr:colOff>
          <xdr:row>121</xdr:row>
          <xdr:rowOff>47625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120</xdr:row>
          <xdr:rowOff>142875</xdr:rowOff>
        </xdr:from>
        <xdr:to>
          <xdr:col>7</xdr:col>
          <xdr:colOff>57150</xdr:colOff>
          <xdr:row>122</xdr:row>
          <xdr:rowOff>47625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121</xdr:row>
          <xdr:rowOff>142875</xdr:rowOff>
        </xdr:from>
        <xdr:to>
          <xdr:col>7</xdr:col>
          <xdr:colOff>57150</xdr:colOff>
          <xdr:row>123</xdr:row>
          <xdr:rowOff>47625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122</xdr:row>
          <xdr:rowOff>142875</xdr:rowOff>
        </xdr:from>
        <xdr:to>
          <xdr:col>7</xdr:col>
          <xdr:colOff>57150</xdr:colOff>
          <xdr:row>124</xdr:row>
          <xdr:rowOff>47625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123</xdr:row>
          <xdr:rowOff>142875</xdr:rowOff>
        </xdr:from>
        <xdr:to>
          <xdr:col>7</xdr:col>
          <xdr:colOff>57150</xdr:colOff>
          <xdr:row>125</xdr:row>
          <xdr:rowOff>47625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124</xdr:row>
          <xdr:rowOff>142875</xdr:rowOff>
        </xdr:from>
        <xdr:to>
          <xdr:col>7</xdr:col>
          <xdr:colOff>57150</xdr:colOff>
          <xdr:row>126</xdr:row>
          <xdr:rowOff>47625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125</xdr:row>
          <xdr:rowOff>142875</xdr:rowOff>
        </xdr:from>
        <xdr:to>
          <xdr:col>7</xdr:col>
          <xdr:colOff>57150</xdr:colOff>
          <xdr:row>127</xdr:row>
          <xdr:rowOff>47625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126</xdr:row>
          <xdr:rowOff>142875</xdr:rowOff>
        </xdr:from>
        <xdr:to>
          <xdr:col>7</xdr:col>
          <xdr:colOff>57150</xdr:colOff>
          <xdr:row>128</xdr:row>
          <xdr:rowOff>47625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127</xdr:row>
          <xdr:rowOff>142875</xdr:rowOff>
        </xdr:from>
        <xdr:to>
          <xdr:col>7</xdr:col>
          <xdr:colOff>57150</xdr:colOff>
          <xdr:row>129</xdr:row>
          <xdr:rowOff>47625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128</xdr:row>
          <xdr:rowOff>142875</xdr:rowOff>
        </xdr:from>
        <xdr:to>
          <xdr:col>7</xdr:col>
          <xdr:colOff>57150</xdr:colOff>
          <xdr:row>130</xdr:row>
          <xdr:rowOff>47625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129</xdr:row>
          <xdr:rowOff>142875</xdr:rowOff>
        </xdr:from>
        <xdr:to>
          <xdr:col>7</xdr:col>
          <xdr:colOff>57150</xdr:colOff>
          <xdr:row>131</xdr:row>
          <xdr:rowOff>47625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130</xdr:row>
          <xdr:rowOff>142875</xdr:rowOff>
        </xdr:from>
        <xdr:to>
          <xdr:col>7</xdr:col>
          <xdr:colOff>57150</xdr:colOff>
          <xdr:row>132</xdr:row>
          <xdr:rowOff>47625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131</xdr:row>
          <xdr:rowOff>142875</xdr:rowOff>
        </xdr:from>
        <xdr:to>
          <xdr:col>7</xdr:col>
          <xdr:colOff>57150</xdr:colOff>
          <xdr:row>133</xdr:row>
          <xdr:rowOff>47625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132</xdr:row>
          <xdr:rowOff>142875</xdr:rowOff>
        </xdr:from>
        <xdr:to>
          <xdr:col>7</xdr:col>
          <xdr:colOff>57150</xdr:colOff>
          <xdr:row>134</xdr:row>
          <xdr:rowOff>47625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133</xdr:row>
          <xdr:rowOff>142875</xdr:rowOff>
        </xdr:from>
        <xdr:to>
          <xdr:col>7</xdr:col>
          <xdr:colOff>57150</xdr:colOff>
          <xdr:row>135</xdr:row>
          <xdr:rowOff>47625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134</xdr:row>
          <xdr:rowOff>142875</xdr:rowOff>
        </xdr:from>
        <xdr:to>
          <xdr:col>7</xdr:col>
          <xdr:colOff>57150</xdr:colOff>
          <xdr:row>136</xdr:row>
          <xdr:rowOff>47625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135</xdr:row>
          <xdr:rowOff>142875</xdr:rowOff>
        </xdr:from>
        <xdr:to>
          <xdr:col>7</xdr:col>
          <xdr:colOff>57150</xdr:colOff>
          <xdr:row>137</xdr:row>
          <xdr:rowOff>47625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136</xdr:row>
          <xdr:rowOff>142875</xdr:rowOff>
        </xdr:from>
        <xdr:to>
          <xdr:col>7</xdr:col>
          <xdr:colOff>57150</xdr:colOff>
          <xdr:row>138</xdr:row>
          <xdr:rowOff>47625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47</xdr:row>
          <xdr:rowOff>95250</xdr:rowOff>
        </xdr:from>
        <xdr:to>
          <xdr:col>10</xdr:col>
          <xdr:colOff>57150</xdr:colOff>
          <xdr:row>49</xdr:row>
          <xdr:rowOff>47625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48</xdr:row>
          <xdr:rowOff>142875</xdr:rowOff>
        </xdr:from>
        <xdr:to>
          <xdr:col>10</xdr:col>
          <xdr:colOff>57150</xdr:colOff>
          <xdr:row>50</xdr:row>
          <xdr:rowOff>47625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49</xdr:row>
          <xdr:rowOff>142875</xdr:rowOff>
        </xdr:from>
        <xdr:to>
          <xdr:col>10</xdr:col>
          <xdr:colOff>57150</xdr:colOff>
          <xdr:row>51</xdr:row>
          <xdr:rowOff>47625</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50</xdr:row>
          <xdr:rowOff>142875</xdr:rowOff>
        </xdr:from>
        <xdr:to>
          <xdr:col>10</xdr:col>
          <xdr:colOff>57150</xdr:colOff>
          <xdr:row>52</xdr:row>
          <xdr:rowOff>47625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51</xdr:row>
          <xdr:rowOff>142875</xdr:rowOff>
        </xdr:from>
        <xdr:to>
          <xdr:col>10</xdr:col>
          <xdr:colOff>57150</xdr:colOff>
          <xdr:row>53</xdr:row>
          <xdr:rowOff>47625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52</xdr:row>
          <xdr:rowOff>142875</xdr:rowOff>
        </xdr:from>
        <xdr:to>
          <xdr:col>10</xdr:col>
          <xdr:colOff>57150</xdr:colOff>
          <xdr:row>54</xdr:row>
          <xdr:rowOff>47625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53</xdr:row>
          <xdr:rowOff>142875</xdr:rowOff>
        </xdr:from>
        <xdr:to>
          <xdr:col>10</xdr:col>
          <xdr:colOff>57150</xdr:colOff>
          <xdr:row>55</xdr:row>
          <xdr:rowOff>47625</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54</xdr:row>
          <xdr:rowOff>142875</xdr:rowOff>
        </xdr:from>
        <xdr:to>
          <xdr:col>10</xdr:col>
          <xdr:colOff>57150</xdr:colOff>
          <xdr:row>56</xdr:row>
          <xdr:rowOff>47625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55</xdr:row>
          <xdr:rowOff>142875</xdr:rowOff>
        </xdr:from>
        <xdr:to>
          <xdr:col>10</xdr:col>
          <xdr:colOff>57150</xdr:colOff>
          <xdr:row>57</xdr:row>
          <xdr:rowOff>47625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56</xdr:row>
          <xdr:rowOff>142875</xdr:rowOff>
        </xdr:from>
        <xdr:to>
          <xdr:col>10</xdr:col>
          <xdr:colOff>57150</xdr:colOff>
          <xdr:row>58</xdr:row>
          <xdr:rowOff>47625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57</xdr:row>
          <xdr:rowOff>142875</xdr:rowOff>
        </xdr:from>
        <xdr:to>
          <xdr:col>10</xdr:col>
          <xdr:colOff>57150</xdr:colOff>
          <xdr:row>59</xdr:row>
          <xdr:rowOff>47625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58</xdr:row>
          <xdr:rowOff>142875</xdr:rowOff>
        </xdr:from>
        <xdr:to>
          <xdr:col>10</xdr:col>
          <xdr:colOff>57150</xdr:colOff>
          <xdr:row>60</xdr:row>
          <xdr:rowOff>47625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59</xdr:row>
          <xdr:rowOff>142875</xdr:rowOff>
        </xdr:from>
        <xdr:to>
          <xdr:col>10</xdr:col>
          <xdr:colOff>57150</xdr:colOff>
          <xdr:row>61</xdr:row>
          <xdr:rowOff>47625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60</xdr:row>
          <xdr:rowOff>142875</xdr:rowOff>
        </xdr:from>
        <xdr:to>
          <xdr:col>10</xdr:col>
          <xdr:colOff>57150</xdr:colOff>
          <xdr:row>62</xdr:row>
          <xdr:rowOff>47625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61</xdr:row>
          <xdr:rowOff>142875</xdr:rowOff>
        </xdr:from>
        <xdr:to>
          <xdr:col>10</xdr:col>
          <xdr:colOff>57150</xdr:colOff>
          <xdr:row>63</xdr:row>
          <xdr:rowOff>47625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62</xdr:row>
          <xdr:rowOff>142875</xdr:rowOff>
        </xdr:from>
        <xdr:to>
          <xdr:col>10</xdr:col>
          <xdr:colOff>57150</xdr:colOff>
          <xdr:row>64</xdr:row>
          <xdr:rowOff>47625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63</xdr:row>
          <xdr:rowOff>142875</xdr:rowOff>
        </xdr:from>
        <xdr:to>
          <xdr:col>10</xdr:col>
          <xdr:colOff>57150</xdr:colOff>
          <xdr:row>65</xdr:row>
          <xdr:rowOff>47625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64</xdr:row>
          <xdr:rowOff>142875</xdr:rowOff>
        </xdr:from>
        <xdr:to>
          <xdr:col>10</xdr:col>
          <xdr:colOff>57150</xdr:colOff>
          <xdr:row>66</xdr:row>
          <xdr:rowOff>47625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65</xdr:row>
          <xdr:rowOff>142875</xdr:rowOff>
        </xdr:from>
        <xdr:to>
          <xdr:col>10</xdr:col>
          <xdr:colOff>57150</xdr:colOff>
          <xdr:row>67</xdr:row>
          <xdr:rowOff>47625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66</xdr:row>
          <xdr:rowOff>142875</xdr:rowOff>
        </xdr:from>
        <xdr:to>
          <xdr:col>10</xdr:col>
          <xdr:colOff>57150</xdr:colOff>
          <xdr:row>68</xdr:row>
          <xdr:rowOff>47625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67</xdr:row>
          <xdr:rowOff>142875</xdr:rowOff>
        </xdr:from>
        <xdr:to>
          <xdr:col>10</xdr:col>
          <xdr:colOff>57150</xdr:colOff>
          <xdr:row>69</xdr:row>
          <xdr:rowOff>47625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68</xdr:row>
          <xdr:rowOff>142875</xdr:rowOff>
        </xdr:from>
        <xdr:to>
          <xdr:col>10</xdr:col>
          <xdr:colOff>57150</xdr:colOff>
          <xdr:row>70</xdr:row>
          <xdr:rowOff>47625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69</xdr:row>
          <xdr:rowOff>142875</xdr:rowOff>
        </xdr:from>
        <xdr:to>
          <xdr:col>10</xdr:col>
          <xdr:colOff>57150</xdr:colOff>
          <xdr:row>71</xdr:row>
          <xdr:rowOff>47625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70</xdr:row>
          <xdr:rowOff>142875</xdr:rowOff>
        </xdr:from>
        <xdr:to>
          <xdr:col>10</xdr:col>
          <xdr:colOff>57150</xdr:colOff>
          <xdr:row>72</xdr:row>
          <xdr:rowOff>47625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71</xdr:row>
          <xdr:rowOff>142875</xdr:rowOff>
        </xdr:from>
        <xdr:to>
          <xdr:col>10</xdr:col>
          <xdr:colOff>57150</xdr:colOff>
          <xdr:row>73</xdr:row>
          <xdr:rowOff>47625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72</xdr:row>
          <xdr:rowOff>142875</xdr:rowOff>
        </xdr:from>
        <xdr:to>
          <xdr:col>10</xdr:col>
          <xdr:colOff>57150</xdr:colOff>
          <xdr:row>74</xdr:row>
          <xdr:rowOff>47625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73</xdr:row>
          <xdr:rowOff>142875</xdr:rowOff>
        </xdr:from>
        <xdr:to>
          <xdr:col>10</xdr:col>
          <xdr:colOff>57150</xdr:colOff>
          <xdr:row>75</xdr:row>
          <xdr:rowOff>47625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74</xdr:row>
          <xdr:rowOff>142875</xdr:rowOff>
        </xdr:from>
        <xdr:to>
          <xdr:col>10</xdr:col>
          <xdr:colOff>57150</xdr:colOff>
          <xdr:row>76</xdr:row>
          <xdr:rowOff>47625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75</xdr:row>
          <xdr:rowOff>142875</xdr:rowOff>
        </xdr:from>
        <xdr:to>
          <xdr:col>10</xdr:col>
          <xdr:colOff>57150</xdr:colOff>
          <xdr:row>77</xdr:row>
          <xdr:rowOff>47625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76</xdr:row>
          <xdr:rowOff>142875</xdr:rowOff>
        </xdr:from>
        <xdr:to>
          <xdr:col>10</xdr:col>
          <xdr:colOff>57150</xdr:colOff>
          <xdr:row>78</xdr:row>
          <xdr:rowOff>47625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77</xdr:row>
          <xdr:rowOff>142875</xdr:rowOff>
        </xdr:from>
        <xdr:to>
          <xdr:col>10</xdr:col>
          <xdr:colOff>57150</xdr:colOff>
          <xdr:row>79</xdr:row>
          <xdr:rowOff>47625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78</xdr:row>
          <xdr:rowOff>142875</xdr:rowOff>
        </xdr:from>
        <xdr:to>
          <xdr:col>10</xdr:col>
          <xdr:colOff>57150</xdr:colOff>
          <xdr:row>80</xdr:row>
          <xdr:rowOff>47625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79</xdr:row>
          <xdr:rowOff>142875</xdr:rowOff>
        </xdr:from>
        <xdr:to>
          <xdr:col>10</xdr:col>
          <xdr:colOff>57150</xdr:colOff>
          <xdr:row>81</xdr:row>
          <xdr:rowOff>47625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80</xdr:row>
          <xdr:rowOff>142875</xdr:rowOff>
        </xdr:from>
        <xdr:to>
          <xdr:col>10</xdr:col>
          <xdr:colOff>57150</xdr:colOff>
          <xdr:row>82</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81</xdr:row>
          <xdr:rowOff>142875</xdr:rowOff>
        </xdr:from>
        <xdr:to>
          <xdr:col>10</xdr:col>
          <xdr:colOff>57150</xdr:colOff>
          <xdr:row>83</xdr:row>
          <xdr:rowOff>47625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82</xdr:row>
          <xdr:rowOff>142875</xdr:rowOff>
        </xdr:from>
        <xdr:to>
          <xdr:col>10</xdr:col>
          <xdr:colOff>57150</xdr:colOff>
          <xdr:row>84</xdr:row>
          <xdr:rowOff>47625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83</xdr:row>
          <xdr:rowOff>142875</xdr:rowOff>
        </xdr:from>
        <xdr:to>
          <xdr:col>10</xdr:col>
          <xdr:colOff>57150</xdr:colOff>
          <xdr:row>85</xdr:row>
          <xdr:rowOff>47625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84</xdr:row>
          <xdr:rowOff>142875</xdr:rowOff>
        </xdr:from>
        <xdr:to>
          <xdr:col>10</xdr:col>
          <xdr:colOff>57150</xdr:colOff>
          <xdr:row>86</xdr:row>
          <xdr:rowOff>47625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85</xdr:row>
          <xdr:rowOff>142875</xdr:rowOff>
        </xdr:from>
        <xdr:to>
          <xdr:col>10</xdr:col>
          <xdr:colOff>57150</xdr:colOff>
          <xdr:row>87</xdr:row>
          <xdr:rowOff>47625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86</xdr:row>
          <xdr:rowOff>142875</xdr:rowOff>
        </xdr:from>
        <xdr:to>
          <xdr:col>10</xdr:col>
          <xdr:colOff>57150</xdr:colOff>
          <xdr:row>88</xdr:row>
          <xdr:rowOff>47625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87</xdr:row>
          <xdr:rowOff>142875</xdr:rowOff>
        </xdr:from>
        <xdr:to>
          <xdr:col>10</xdr:col>
          <xdr:colOff>57150</xdr:colOff>
          <xdr:row>89</xdr:row>
          <xdr:rowOff>47625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88</xdr:row>
          <xdr:rowOff>142875</xdr:rowOff>
        </xdr:from>
        <xdr:to>
          <xdr:col>10</xdr:col>
          <xdr:colOff>57150</xdr:colOff>
          <xdr:row>90</xdr:row>
          <xdr:rowOff>47625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89</xdr:row>
          <xdr:rowOff>142875</xdr:rowOff>
        </xdr:from>
        <xdr:to>
          <xdr:col>10</xdr:col>
          <xdr:colOff>57150</xdr:colOff>
          <xdr:row>91</xdr:row>
          <xdr:rowOff>47625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90</xdr:row>
          <xdr:rowOff>142875</xdr:rowOff>
        </xdr:from>
        <xdr:to>
          <xdr:col>10</xdr:col>
          <xdr:colOff>57150</xdr:colOff>
          <xdr:row>92</xdr:row>
          <xdr:rowOff>47625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91</xdr:row>
          <xdr:rowOff>142875</xdr:rowOff>
        </xdr:from>
        <xdr:to>
          <xdr:col>10</xdr:col>
          <xdr:colOff>57150</xdr:colOff>
          <xdr:row>93</xdr:row>
          <xdr:rowOff>47625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92</xdr:row>
          <xdr:rowOff>142875</xdr:rowOff>
        </xdr:from>
        <xdr:to>
          <xdr:col>10</xdr:col>
          <xdr:colOff>57150</xdr:colOff>
          <xdr:row>94</xdr:row>
          <xdr:rowOff>47625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93</xdr:row>
          <xdr:rowOff>142875</xdr:rowOff>
        </xdr:from>
        <xdr:to>
          <xdr:col>10</xdr:col>
          <xdr:colOff>57150</xdr:colOff>
          <xdr:row>95</xdr:row>
          <xdr:rowOff>47625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94</xdr:row>
          <xdr:rowOff>142875</xdr:rowOff>
        </xdr:from>
        <xdr:to>
          <xdr:col>10</xdr:col>
          <xdr:colOff>57150</xdr:colOff>
          <xdr:row>96</xdr:row>
          <xdr:rowOff>47625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95</xdr:row>
          <xdr:rowOff>142875</xdr:rowOff>
        </xdr:from>
        <xdr:to>
          <xdr:col>10</xdr:col>
          <xdr:colOff>57150</xdr:colOff>
          <xdr:row>97</xdr:row>
          <xdr:rowOff>47625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96</xdr:row>
          <xdr:rowOff>142875</xdr:rowOff>
        </xdr:from>
        <xdr:to>
          <xdr:col>10</xdr:col>
          <xdr:colOff>57150</xdr:colOff>
          <xdr:row>98</xdr:row>
          <xdr:rowOff>47625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97</xdr:row>
          <xdr:rowOff>142875</xdr:rowOff>
        </xdr:from>
        <xdr:to>
          <xdr:col>10</xdr:col>
          <xdr:colOff>57150</xdr:colOff>
          <xdr:row>99</xdr:row>
          <xdr:rowOff>47625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98</xdr:row>
          <xdr:rowOff>142875</xdr:rowOff>
        </xdr:from>
        <xdr:to>
          <xdr:col>10</xdr:col>
          <xdr:colOff>57150</xdr:colOff>
          <xdr:row>100</xdr:row>
          <xdr:rowOff>47625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99</xdr:row>
          <xdr:rowOff>142875</xdr:rowOff>
        </xdr:from>
        <xdr:to>
          <xdr:col>10</xdr:col>
          <xdr:colOff>57150</xdr:colOff>
          <xdr:row>101</xdr:row>
          <xdr:rowOff>47625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100</xdr:row>
          <xdr:rowOff>142875</xdr:rowOff>
        </xdr:from>
        <xdr:to>
          <xdr:col>10</xdr:col>
          <xdr:colOff>57150</xdr:colOff>
          <xdr:row>102</xdr:row>
          <xdr:rowOff>47625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101</xdr:row>
          <xdr:rowOff>142875</xdr:rowOff>
        </xdr:from>
        <xdr:to>
          <xdr:col>10</xdr:col>
          <xdr:colOff>57150</xdr:colOff>
          <xdr:row>103</xdr:row>
          <xdr:rowOff>47625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102</xdr:row>
          <xdr:rowOff>142875</xdr:rowOff>
        </xdr:from>
        <xdr:to>
          <xdr:col>10</xdr:col>
          <xdr:colOff>57150</xdr:colOff>
          <xdr:row>104</xdr:row>
          <xdr:rowOff>47625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103</xdr:row>
          <xdr:rowOff>142875</xdr:rowOff>
        </xdr:from>
        <xdr:to>
          <xdr:col>10</xdr:col>
          <xdr:colOff>57150</xdr:colOff>
          <xdr:row>105</xdr:row>
          <xdr:rowOff>47625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104</xdr:row>
          <xdr:rowOff>142875</xdr:rowOff>
        </xdr:from>
        <xdr:to>
          <xdr:col>10</xdr:col>
          <xdr:colOff>57150</xdr:colOff>
          <xdr:row>106</xdr:row>
          <xdr:rowOff>47625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105</xdr:row>
          <xdr:rowOff>142875</xdr:rowOff>
        </xdr:from>
        <xdr:to>
          <xdr:col>10</xdr:col>
          <xdr:colOff>57150</xdr:colOff>
          <xdr:row>107</xdr:row>
          <xdr:rowOff>47625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106</xdr:row>
          <xdr:rowOff>142875</xdr:rowOff>
        </xdr:from>
        <xdr:to>
          <xdr:col>10</xdr:col>
          <xdr:colOff>57150</xdr:colOff>
          <xdr:row>108</xdr:row>
          <xdr:rowOff>47625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107</xdr:row>
          <xdr:rowOff>142875</xdr:rowOff>
        </xdr:from>
        <xdr:to>
          <xdr:col>10</xdr:col>
          <xdr:colOff>57150</xdr:colOff>
          <xdr:row>109</xdr:row>
          <xdr:rowOff>47625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108</xdr:row>
          <xdr:rowOff>142875</xdr:rowOff>
        </xdr:from>
        <xdr:to>
          <xdr:col>10</xdr:col>
          <xdr:colOff>57150</xdr:colOff>
          <xdr:row>110</xdr:row>
          <xdr:rowOff>47625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109</xdr:row>
          <xdr:rowOff>142875</xdr:rowOff>
        </xdr:from>
        <xdr:to>
          <xdr:col>10</xdr:col>
          <xdr:colOff>57150</xdr:colOff>
          <xdr:row>111</xdr:row>
          <xdr:rowOff>47625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110</xdr:row>
          <xdr:rowOff>142875</xdr:rowOff>
        </xdr:from>
        <xdr:to>
          <xdr:col>10</xdr:col>
          <xdr:colOff>57150</xdr:colOff>
          <xdr:row>112</xdr:row>
          <xdr:rowOff>47625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111</xdr:row>
          <xdr:rowOff>142875</xdr:rowOff>
        </xdr:from>
        <xdr:to>
          <xdr:col>10</xdr:col>
          <xdr:colOff>57150</xdr:colOff>
          <xdr:row>113</xdr:row>
          <xdr:rowOff>47625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112</xdr:row>
          <xdr:rowOff>142875</xdr:rowOff>
        </xdr:from>
        <xdr:to>
          <xdr:col>10</xdr:col>
          <xdr:colOff>57150</xdr:colOff>
          <xdr:row>114</xdr:row>
          <xdr:rowOff>47625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113</xdr:row>
          <xdr:rowOff>142875</xdr:rowOff>
        </xdr:from>
        <xdr:to>
          <xdr:col>10</xdr:col>
          <xdr:colOff>57150</xdr:colOff>
          <xdr:row>115</xdr:row>
          <xdr:rowOff>47625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114</xdr:row>
          <xdr:rowOff>142875</xdr:rowOff>
        </xdr:from>
        <xdr:to>
          <xdr:col>10</xdr:col>
          <xdr:colOff>57150</xdr:colOff>
          <xdr:row>116</xdr:row>
          <xdr:rowOff>47625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115</xdr:row>
          <xdr:rowOff>142875</xdr:rowOff>
        </xdr:from>
        <xdr:to>
          <xdr:col>10</xdr:col>
          <xdr:colOff>57150</xdr:colOff>
          <xdr:row>117</xdr:row>
          <xdr:rowOff>47625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116</xdr:row>
          <xdr:rowOff>142875</xdr:rowOff>
        </xdr:from>
        <xdr:to>
          <xdr:col>10</xdr:col>
          <xdr:colOff>57150</xdr:colOff>
          <xdr:row>118</xdr:row>
          <xdr:rowOff>47625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117</xdr:row>
          <xdr:rowOff>142875</xdr:rowOff>
        </xdr:from>
        <xdr:to>
          <xdr:col>10</xdr:col>
          <xdr:colOff>57150</xdr:colOff>
          <xdr:row>119</xdr:row>
          <xdr:rowOff>47625</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118</xdr:row>
          <xdr:rowOff>142875</xdr:rowOff>
        </xdr:from>
        <xdr:to>
          <xdr:col>10</xdr:col>
          <xdr:colOff>57150</xdr:colOff>
          <xdr:row>120</xdr:row>
          <xdr:rowOff>47625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119</xdr:row>
          <xdr:rowOff>142875</xdr:rowOff>
        </xdr:from>
        <xdr:to>
          <xdr:col>10</xdr:col>
          <xdr:colOff>57150</xdr:colOff>
          <xdr:row>121</xdr:row>
          <xdr:rowOff>47625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120</xdr:row>
          <xdr:rowOff>142875</xdr:rowOff>
        </xdr:from>
        <xdr:to>
          <xdr:col>10</xdr:col>
          <xdr:colOff>57150</xdr:colOff>
          <xdr:row>122</xdr:row>
          <xdr:rowOff>47625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121</xdr:row>
          <xdr:rowOff>142875</xdr:rowOff>
        </xdr:from>
        <xdr:to>
          <xdr:col>10</xdr:col>
          <xdr:colOff>57150</xdr:colOff>
          <xdr:row>123</xdr:row>
          <xdr:rowOff>47625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122</xdr:row>
          <xdr:rowOff>142875</xdr:rowOff>
        </xdr:from>
        <xdr:to>
          <xdr:col>10</xdr:col>
          <xdr:colOff>57150</xdr:colOff>
          <xdr:row>124</xdr:row>
          <xdr:rowOff>47625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123</xdr:row>
          <xdr:rowOff>142875</xdr:rowOff>
        </xdr:from>
        <xdr:to>
          <xdr:col>10</xdr:col>
          <xdr:colOff>57150</xdr:colOff>
          <xdr:row>125</xdr:row>
          <xdr:rowOff>47625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124</xdr:row>
          <xdr:rowOff>142875</xdr:rowOff>
        </xdr:from>
        <xdr:to>
          <xdr:col>10</xdr:col>
          <xdr:colOff>57150</xdr:colOff>
          <xdr:row>126</xdr:row>
          <xdr:rowOff>47625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125</xdr:row>
          <xdr:rowOff>142875</xdr:rowOff>
        </xdr:from>
        <xdr:to>
          <xdr:col>10</xdr:col>
          <xdr:colOff>57150</xdr:colOff>
          <xdr:row>127</xdr:row>
          <xdr:rowOff>47625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126</xdr:row>
          <xdr:rowOff>142875</xdr:rowOff>
        </xdr:from>
        <xdr:to>
          <xdr:col>10</xdr:col>
          <xdr:colOff>57150</xdr:colOff>
          <xdr:row>128</xdr:row>
          <xdr:rowOff>47625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127</xdr:row>
          <xdr:rowOff>142875</xdr:rowOff>
        </xdr:from>
        <xdr:to>
          <xdr:col>10</xdr:col>
          <xdr:colOff>57150</xdr:colOff>
          <xdr:row>129</xdr:row>
          <xdr:rowOff>47625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128</xdr:row>
          <xdr:rowOff>142875</xdr:rowOff>
        </xdr:from>
        <xdr:to>
          <xdr:col>10</xdr:col>
          <xdr:colOff>57150</xdr:colOff>
          <xdr:row>130</xdr:row>
          <xdr:rowOff>47625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129</xdr:row>
          <xdr:rowOff>142875</xdr:rowOff>
        </xdr:from>
        <xdr:to>
          <xdr:col>10</xdr:col>
          <xdr:colOff>57150</xdr:colOff>
          <xdr:row>131</xdr:row>
          <xdr:rowOff>47625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130</xdr:row>
          <xdr:rowOff>142875</xdr:rowOff>
        </xdr:from>
        <xdr:to>
          <xdr:col>10</xdr:col>
          <xdr:colOff>57150</xdr:colOff>
          <xdr:row>132</xdr:row>
          <xdr:rowOff>47625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131</xdr:row>
          <xdr:rowOff>142875</xdr:rowOff>
        </xdr:from>
        <xdr:to>
          <xdr:col>10</xdr:col>
          <xdr:colOff>57150</xdr:colOff>
          <xdr:row>133</xdr:row>
          <xdr:rowOff>47625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132</xdr:row>
          <xdr:rowOff>142875</xdr:rowOff>
        </xdr:from>
        <xdr:to>
          <xdr:col>10</xdr:col>
          <xdr:colOff>57150</xdr:colOff>
          <xdr:row>134</xdr:row>
          <xdr:rowOff>47625</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133</xdr:row>
          <xdr:rowOff>142875</xdr:rowOff>
        </xdr:from>
        <xdr:to>
          <xdr:col>10</xdr:col>
          <xdr:colOff>57150</xdr:colOff>
          <xdr:row>135</xdr:row>
          <xdr:rowOff>47625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134</xdr:row>
          <xdr:rowOff>142875</xdr:rowOff>
        </xdr:from>
        <xdr:to>
          <xdr:col>10</xdr:col>
          <xdr:colOff>57150</xdr:colOff>
          <xdr:row>136</xdr:row>
          <xdr:rowOff>47625</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152</xdr:row>
      <xdr:rowOff>0</xdr:rowOff>
    </xdr:from>
    <xdr:to>
      <xdr:col>5</xdr:col>
      <xdr:colOff>904875</xdr:colOff>
      <xdr:row>152</xdr:row>
      <xdr:rowOff>371475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90525" y="26584275"/>
          <a:ext cx="4552950" cy="37147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666750</xdr:colOff>
          <xdr:row>135</xdr:row>
          <xdr:rowOff>142875</xdr:rowOff>
        </xdr:from>
        <xdr:to>
          <xdr:col>10</xdr:col>
          <xdr:colOff>57150</xdr:colOff>
          <xdr:row>137</xdr:row>
          <xdr:rowOff>47625</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137</xdr:row>
          <xdr:rowOff>133350</xdr:rowOff>
        </xdr:from>
        <xdr:to>
          <xdr:col>1</xdr:col>
          <xdr:colOff>95250</xdr:colOff>
          <xdr:row>139</xdr:row>
          <xdr:rowOff>38100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137</xdr:row>
          <xdr:rowOff>133350</xdr:rowOff>
        </xdr:from>
        <xdr:to>
          <xdr:col>4</xdr:col>
          <xdr:colOff>76200</xdr:colOff>
          <xdr:row>139</xdr:row>
          <xdr:rowOff>38100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137</xdr:row>
          <xdr:rowOff>133350</xdr:rowOff>
        </xdr:from>
        <xdr:to>
          <xdr:col>7</xdr:col>
          <xdr:colOff>95250</xdr:colOff>
          <xdr:row>139</xdr:row>
          <xdr:rowOff>47625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136</xdr:row>
          <xdr:rowOff>152400</xdr:rowOff>
        </xdr:from>
        <xdr:to>
          <xdr:col>10</xdr:col>
          <xdr:colOff>95250</xdr:colOff>
          <xdr:row>138</xdr:row>
          <xdr:rowOff>57150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137</xdr:row>
          <xdr:rowOff>161925</xdr:rowOff>
        </xdr:from>
        <xdr:to>
          <xdr:col>10</xdr:col>
          <xdr:colOff>95250</xdr:colOff>
          <xdr:row>139</xdr:row>
          <xdr:rowOff>76200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138</xdr:row>
          <xdr:rowOff>142875</xdr:rowOff>
        </xdr:from>
        <xdr:to>
          <xdr:col>1</xdr:col>
          <xdr:colOff>95250</xdr:colOff>
          <xdr:row>140</xdr:row>
          <xdr:rowOff>47625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138</xdr:row>
          <xdr:rowOff>142875</xdr:rowOff>
        </xdr:from>
        <xdr:to>
          <xdr:col>4</xdr:col>
          <xdr:colOff>85725</xdr:colOff>
          <xdr:row>140</xdr:row>
          <xdr:rowOff>57150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138</xdr:row>
          <xdr:rowOff>133350</xdr:rowOff>
        </xdr:from>
        <xdr:to>
          <xdr:col>7</xdr:col>
          <xdr:colOff>95250</xdr:colOff>
          <xdr:row>140</xdr:row>
          <xdr:rowOff>38100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138</xdr:row>
          <xdr:rowOff>152400</xdr:rowOff>
        </xdr:from>
        <xdr:to>
          <xdr:col>10</xdr:col>
          <xdr:colOff>95250</xdr:colOff>
          <xdr:row>140</xdr:row>
          <xdr:rowOff>57150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139</xdr:row>
          <xdr:rowOff>114300</xdr:rowOff>
        </xdr:from>
        <xdr:to>
          <xdr:col>1</xdr:col>
          <xdr:colOff>0</xdr:colOff>
          <xdr:row>141</xdr:row>
          <xdr:rowOff>76200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140</xdr:row>
          <xdr:rowOff>104775</xdr:rowOff>
        </xdr:from>
        <xdr:to>
          <xdr:col>1</xdr:col>
          <xdr:colOff>0</xdr:colOff>
          <xdr:row>142</xdr:row>
          <xdr:rowOff>76200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139</xdr:row>
          <xdr:rowOff>123825</xdr:rowOff>
        </xdr:from>
        <xdr:to>
          <xdr:col>4</xdr:col>
          <xdr:colOff>9525</xdr:colOff>
          <xdr:row>141</xdr:row>
          <xdr:rowOff>57150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140</xdr:row>
          <xdr:rowOff>95250</xdr:rowOff>
        </xdr:from>
        <xdr:to>
          <xdr:col>4</xdr:col>
          <xdr:colOff>9525</xdr:colOff>
          <xdr:row>142</xdr:row>
          <xdr:rowOff>76200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139</xdr:row>
          <xdr:rowOff>104775</xdr:rowOff>
        </xdr:from>
        <xdr:to>
          <xdr:col>7</xdr:col>
          <xdr:colOff>38100</xdr:colOff>
          <xdr:row>141</xdr:row>
          <xdr:rowOff>57150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140</xdr:row>
          <xdr:rowOff>133350</xdr:rowOff>
        </xdr:from>
        <xdr:to>
          <xdr:col>7</xdr:col>
          <xdr:colOff>28575</xdr:colOff>
          <xdr:row>142</xdr:row>
          <xdr:rowOff>47625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139</xdr:row>
          <xdr:rowOff>123825</xdr:rowOff>
        </xdr:from>
        <xdr:to>
          <xdr:col>10</xdr:col>
          <xdr:colOff>76200</xdr:colOff>
          <xdr:row>141</xdr:row>
          <xdr:rowOff>76200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140</xdr:row>
          <xdr:rowOff>142875</xdr:rowOff>
        </xdr:from>
        <xdr:to>
          <xdr:col>10</xdr:col>
          <xdr:colOff>47625</xdr:colOff>
          <xdr:row>142</xdr:row>
          <xdr:rowOff>66675</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141</xdr:row>
          <xdr:rowOff>133350</xdr:rowOff>
        </xdr:from>
        <xdr:to>
          <xdr:col>1</xdr:col>
          <xdr:colOff>28575</xdr:colOff>
          <xdr:row>143</xdr:row>
          <xdr:rowOff>47625</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141</xdr:row>
          <xdr:rowOff>133350</xdr:rowOff>
        </xdr:from>
        <xdr:to>
          <xdr:col>4</xdr:col>
          <xdr:colOff>85725</xdr:colOff>
          <xdr:row>143</xdr:row>
          <xdr:rowOff>38100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141</xdr:row>
          <xdr:rowOff>142875</xdr:rowOff>
        </xdr:from>
        <xdr:to>
          <xdr:col>7</xdr:col>
          <xdr:colOff>104775</xdr:colOff>
          <xdr:row>143</xdr:row>
          <xdr:rowOff>47625</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141</xdr:row>
          <xdr:rowOff>114300</xdr:rowOff>
        </xdr:from>
        <xdr:to>
          <xdr:col>10</xdr:col>
          <xdr:colOff>76200</xdr:colOff>
          <xdr:row>143</xdr:row>
          <xdr:rowOff>66675</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142</xdr:row>
          <xdr:rowOff>142875</xdr:rowOff>
        </xdr:from>
        <xdr:to>
          <xdr:col>1</xdr:col>
          <xdr:colOff>257175</xdr:colOff>
          <xdr:row>144</xdr:row>
          <xdr:rowOff>47625</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142</xdr:row>
          <xdr:rowOff>133350</xdr:rowOff>
        </xdr:from>
        <xdr:to>
          <xdr:col>4</xdr:col>
          <xdr:colOff>333375</xdr:colOff>
          <xdr:row>144</xdr:row>
          <xdr:rowOff>47625</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40</xdr:row>
          <xdr:rowOff>333375</xdr:rowOff>
        </xdr:from>
        <xdr:to>
          <xdr:col>2</xdr:col>
          <xdr:colOff>19050</xdr:colOff>
          <xdr:row>42</xdr:row>
          <xdr:rowOff>28575</xdr:rowOff>
        </xdr:to>
        <xdr:sp macro="" textlink="">
          <xdr:nvSpPr>
            <xdr:cNvPr id="1443" name="Option Button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41</xdr:row>
          <xdr:rowOff>9525</xdr:rowOff>
        </xdr:from>
        <xdr:to>
          <xdr:col>4</xdr:col>
          <xdr:colOff>847725</xdr:colOff>
          <xdr:row>42</xdr:row>
          <xdr:rowOff>0</xdr:rowOff>
        </xdr:to>
        <xdr:sp macro="" textlink="">
          <xdr:nvSpPr>
            <xdr:cNvPr id="1444" name="Option Button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40</xdr:row>
          <xdr:rowOff>276225</xdr:rowOff>
        </xdr:from>
        <xdr:to>
          <xdr:col>5</xdr:col>
          <xdr:colOff>447675</xdr:colOff>
          <xdr:row>42</xdr:row>
          <xdr:rowOff>123825</xdr:rowOff>
        </xdr:to>
        <xdr:sp macro="" textlink="">
          <xdr:nvSpPr>
            <xdr:cNvPr id="1446" name="Group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164</xdr:row>
          <xdr:rowOff>133350</xdr:rowOff>
        </xdr:from>
        <xdr:to>
          <xdr:col>1</xdr:col>
          <xdr:colOff>19050</xdr:colOff>
          <xdr:row>166</xdr:row>
          <xdr:rowOff>38100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165</xdr:row>
          <xdr:rowOff>161925</xdr:rowOff>
        </xdr:from>
        <xdr:to>
          <xdr:col>1</xdr:col>
          <xdr:colOff>19050</xdr:colOff>
          <xdr:row>167</xdr:row>
          <xdr:rowOff>47625</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166</xdr:row>
          <xdr:rowOff>161925</xdr:rowOff>
        </xdr:from>
        <xdr:to>
          <xdr:col>1</xdr:col>
          <xdr:colOff>19050</xdr:colOff>
          <xdr:row>168</xdr:row>
          <xdr:rowOff>47625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167</xdr:row>
          <xdr:rowOff>161925</xdr:rowOff>
        </xdr:from>
        <xdr:to>
          <xdr:col>1</xdr:col>
          <xdr:colOff>57150</xdr:colOff>
          <xdr:row>169</xdr:row>
          <xdr:rowOff>47625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170</xdr:row>
          <xdr:rowOff>142875</xdr:rowOff>
        </xdr:from>
        <xdr:to>
          <xdr:col>1</xdr:col>
          <xdr:colOff>9525</xdr:colOff>
          <xdr:row>172</xdr:row>
          <xdr:rowOff>47625</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171</xdr:row>
          <xdr:rowOff>161925</xdr:rowOff>
        </xdr:from>
        <xdr:to>
          <xdr:col>1</xdr:col>
          <xdr:colOff>9525</xdr:colOff>
          <xdr:row>173</xdr:row>
          <xdr:rowOff>47625</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142</xdr:row>
          <xdr:rowOff>142875</xdr:rowOff>
        </xdr:from>
        <xdr:to>
          <xdr:col>7</xdr:col>
          <xdr:colOff>57150</xdr:colOff>
          <xdr:row>144</xdr:row>
          <xdr:rowOff>47625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142</xdr:row>
          <xdr:rowOff>133350</xdr:rowOff>
        </xdr:from>
        <xdr:to>
          <xdr:col>10</xdr:col>
          <xdr:colOff>57150</xdr:colOff>
          <xdr:row>144</xdr:row>
          <xdr:rowOff>57150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143</xdr:row>
          <xdr:rowOff>142875</xdr:rowOff>
        </xdr:from>
        <xdr:to>
          <xdr:col>1</xdr:col>
          <xdr:colOff>47625</xdr:colOff>
          <xdr:row>145</xdr:row>
          <xdr:rowOff>47625</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143</xdr:row>
          <xdr:rowOff>142875</xdr:rowOff>
        </xdr:from>
        <xdr:to>
          <xdr:col>4</xdr:col>
          <xdr:colOff>76200</xdr:colOff>
          <xdr:row>145</xdr:row>
          <xdr:rowOff>47625</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143</xdr:row>
          <xdr:rowOff>142875</xdr:rowOff>
        </xdr:from>
        <xdr:to>
          <xdr:col>7</xdr:col>
          <xdr:colOff>85725</xdr:colOff>
          <xdr:row>145</xdr:row>
          <xdr:rowOff>47625</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143</xdr:row>
          <xdr:rowOff>142875</xdr:rowOff>
        </xdr:from>
        <xdr:to>
          <xdr:col>10</xdr:col>
          <xdr:colOff>57150</xdr:colOff>
          <xdr:row>145</xdr:row>
          <xdr:rowOff>47625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144</xdr:row>
          <xdr:rowOff>142875</xdr:rowOff>
        </xdr:from>
        <xdr:to>
          <xdr:col>1</xdr:col>
          <xdr:colOff>47625</xdr:colOff>
          <xdr:row>146</xdr:row>
          <xdr:rowOff>47625</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144</xdr:row>
          <xdr:rowOff>142875</xdr:rowOff>
        </xdr:from>
        <xdr:to>
          <xdr:col>4</xdr:col>
          <xdr:colOff>76200</xdr:colOff>
          <xdr:row>146</xdr:row>
          <xdr:rowOff>47625</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144</xdr:row>
          <xdr:rowOff>142875</xdr:rowOff>
        </xdr:from>
        <xdr:to>
          <xdr:col>7</xdr:col>
          <xdr:colOff>123825</xdr:colOff>
          <xdr:row>146</xdr:row>
          <xdr:rowOff>47625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144</xdr:row>
          <xdr:rowOff>142875</xdr:rowOff>
        </xdr:from>
        <xdr:to>
          <xdr:col>10</xdr:col>
          <xdr:colOff>57150</xdr:colOff>
          <xdr:row>146</xdr:row>
          <xdr:rowOff>47625</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145</xdr:row>
          <xdr:rowOff>142875</xdr:rowOff>
        </xdr:from>
        <xdr:to>
          <xdr:col>1</xdr:col>
          <xdr:colOff>104775</xdr:colOff>
          <xdr:row>147</xdr:row>
          <xdr:rowOff>47625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145</xdr:row>
          <xdr:rowOff>123825</xdr:rowOff>
        </xdr:from>
        <xdr:to>
          <xdr:col>4</xdr:col>
          <xdr:colOff>47625</xdr:colOff>
          <xdr:row>147</xdr:row>
          <xdr:rowOff>57150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145</xdr:row>
          <xdr:rowOff>142875</xdr:rowOff>
        </xdr:from>
        <xdr:to>
          <xdr:col>7</xdr:col>
          <xdr:colOff>57150</xdr:colOff>
          <xdr:row>147</xdr:row>
          <xdr:rowOff>47625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145</xdr:row>
          <xdr:rowOff>171450</xdr:rowOff>
        </xdr:from>
        <xdr:to>
          <xdr:col>10</xdr:col>
          <xdr:colOff>28575</xdr:colOff>
          <xdr:row>147</xdr:row>
          <xdr:rowOff>47625</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146</xdr:row>
          <xdr:rowOff>142875</xdr:rowOff>
        </xdr:from>
        <xdr:to>
          <xdr:col>1</xdr:col>
          <xdr:colOff>0</xdr:colOff>
          <xdr:row>148</xdr:row>
          <xdr:rowOff>47625</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146</xdr:row>
          <xdr:rowOff>142875</xdr:rowOff>
        </xdr:from>
        <xdr:to>
          <xdr:col>4</xdr:col>
          <xdr:colOff>0</xdr:colOff>
          <xdr:row>148</xdr:row>
          <xdr:rowOff>47625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146</xdr:row>
          <xdr:rowOff>142875</xdr:rowOff>
        </xdr:from>
        <xdr:to>
          <xdr:col>7</xdr:col>
          <xdr:colOff>38100</xdr:colOff>
          <xdr:row>148</xdr:row>
          <xdr:rowOff>47625</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905934</xdr:colOff>
      <xdr:row>0</xdr:row>
      <xdr:rowOff>78317</xdr:rowOff>
    </xdr:from>
    <xdr:to>
      <xdr:col>12</xdr:col>
      <xdr:colOff>91018</xdr:colOff>
      <xdr:row>0</xdr:row>
      <xdr:rowOff>459317</xdr:rowOff>
    </xdr:to>
    <xdr:pic>
      <xdr:nvPicPr>
        <xdr:cNvPr id="2" name="Picture 564" descr="Carnabio_031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7734" y="78317"/>
          <a:ext cx="2842684"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0</xdr:colOff>
      <xdr:row>20</xdr:row>
      <xdr:rowOff>0</xdr:rowOff>
    </xdr:from>
    <xdr:to>
      <xdr:col>36</xdr:col>
      <xdr:colOff>76200</xdr:colOff>
      <xdr:row>20</xdr:row>
      <xdr:rowOff>200025</xdr:rowOff>
    </xdr:to>
    <xdr:sp macro="" textlink="">
      <xdr:nvSpPr>
        <xdr:cNvPr id="3" name="Text Box 1233">
          <a:extLst>
            <a:ext uri="{FF2B5EF4-FFF2-40B4-BE49-F238E27FC236}">
              <a16:creationId xmlns:a16="http://schemas.microsoft.com/office/drawing/2014/main" id="{00000000-0008-0000-0100-000003000000}"/>
            </a:ext>
          </a:extLst>
        </xdr:cNvPr>
        <xdr:cNvSpPr txBox="1">
          <a:spLocks noChangeArrowheads="1"/>
        </xdr:cNvSpPr>
      </xdr:nvSpPr>
      <xdr:spPr bwMode="auto">
        <a:xfrm>
          <a:off x="21678900" y="4972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437092</xdr:colOff>
      <xdr:row>6</xdr:row>
      <xdr:rowOff>94192</xdr:rowOff>
    </xdr:from>
    <xdr:to>
      <xdr:col>12</xdr:col>
      <xdr:colOff>69851</xdr:colOff>
      <xdr:row>13</xdr:row>
      <xdr:rowOff>103717</xdr:rowOff>
    </xdr:to>
    <xdr:sp macro="" textlink="">
      <xdr:nvSpPr>
        <xdr:cNvPr id="5" name="Text Box 1318">
          <a:extLst>
            <a:ext uri="{FF2B5EF4-FFF2-40B4-BE49-F238E27FC236}">
              <a16:creationId xmlns:a16="http://schemas.microsoft.com/office/drawing/2014/main" id="{00000000-0008-0000-0100-000005000000}"/>
            </a:ext>
          </a:extLst>
        </xdr:cNvPr>
        <xdr:cNvSpPr txBox="1">
          <a:spLocks noChangeArrowheads="1"/>
        </xdr:cNvSpPr>
      </xdr:nvSpPr>
      <xdr:spPr bwMode="auto">
        <a:xfrm>
          <a:off x="6304492" y="2151592"/>
          <a:ext cx="4204759" cy="12763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80" mc:Ignorable="a14" a14:legacySpreadsheetColorIndex="18"/>
          </a:solidFill>
          <a:miter lim="800000"/>
          <a:headEnd/>
          <a:tailEnd/>
        </a:ln>
      </xdr:spPr>
      <xdr:txBody>
        <a:bodyPr vertOverflow="clip" wrap="square" lIns="36576" tIns="22860" rIns="36576" bIns="22860" anchor="ctr" upright="1"/>
        <a:lstStyle/>
        <a:p>
          <a:pPr algn="ctr" rtl="0">
            <a:defRPr sz="1000"/>
          </a:pPr>
          <a:r>
            <a:rPr lang="ja-JP" altLang="en-US" sz="1100" b="1" i="0" u="sng" strike="noStrike" baseline="0">
              <a:solidFill>
                <a:srgbClr val="000080"/>
              </a:solidFill>
              <a:latin typeface="Tahoma"/>
              <a:cs typeface="Tahoma"/>
            </a:rPr>
            <a:t>Attention</a:t>
          </a:r>
          <a:r>
            <a:rPr lang="ja-JP" altLang="en-US" sz="1100" b="1" i="0" u="none" strike="noStrike" baseline="0">
              <a:solidFill>
                <a:srgbClr val="000080"/>
              </a:solidFill>
              <a:latin typeface="Tahoma"/>
              <a:cs typeface="Tahoma"/>
            </a:rPr>
            <a:t> </a:t>
          </a:r>
        </a:p>
        <a:p>
          <a:pPr algn="ctr" rtl="0">
            <a:defRPr sz="1000"/>
          </a:pPr>
          <a:endParaRPr lang="ja-JP" altLang="en-US" sz="1100" b="1" i="0" u="none" strike="noStrike" baseline="0">
            <a:solidFill>
              <a:srgbClr val="000080"/>
            </a:solidFill>
            <a:latin typeface="Tahoma"/>
            <a:cs typeface="Tahoma"/>
          </a:endParaRPr>
        </a:p>
        <a:p>
          <a:pPr algn="ctr" rtl="0">
            <a:defRPr sz="1000"/>
          </a:pPr>
          <a:r>
            <a:rPr lang="ja-JP" altLang="en-US" sz="1100" b="1" i="0" u="none" strike="noStrike" baseline="0">
              <a:solidFill>
                <a:srgbClr val="000080"/>
              </a:solidFill>
              <a:latin typeface="Tahoma"/>
              <a:cs typeface="Tahoma"/>
            </a:rPr>
            <a:t>Cells highlighted in blue require information and will be colored according to the information you type. </a:t>
          </a:r>
        </a:p>
        <a:p>
          <a:pPr algn="ctr" rtl="0">
            <a:defRPr sz="1000"/>
          </a:pPr>
          <a:r>
            <a:rPr lang="ja-JP" altLang="en-US" sz="1100" b="1" i="0" u="none" strike="noStrike" baseline="0">
              <a:solidFill>
                <a:srgbClr val="000080"/>
              </a:solidFill>
              <a:latin typeface="Tahoma"/>
              <a:cs typeface="Tahoma"/>
            </a:rPr>
            <a:t>Please do not delete any cells in this spreadsheet.</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8</xdr:col>
          <xdr:colOff>0</xdr:colOff>
          <xdr:row>26</xdr:row>
          <xdr:rowOff>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8</xdr:col>
          <xdr:colOff>0</xdr:colOff>
          <xdr:row>27</xdr:row>
          <xdr:rowOff>0</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8</xdr:col>
          <xdr:colOff>0</xdr:colOff>
          <xdr:row>28</xdr:row>
          <xdr:rowOff>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8</xdr:col>
          <xdr:colOff>0</xdr:colOff>
          <xdr:row>29</xdr:row>
          <xdr:rowOff>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8</xdr:col>
          <xdr:colOff>0</xdr:colOff>
          <xdr:row>30</xdr:row>
          <xdr:rowOff>0</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8</xdr:col>
          <xdr:colOff>0</xdr:colOff>
          <xdr:row>31</xdr:row>
          <xdr:rowOff>0</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8</xdr:col>
          <xdr:colOff>0</xdr:colOff>
          <xdr:row>32</xdr:row>
          <xdr:rowOff>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8</xdr:col>
          <xdr:colOff>0</xdr:colOff>
          <xdr:row>33</xdr:row>
          <xdr:rowOff>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8</xdr:col>
          <xdr:colOff>0</xdr:colOff>
          <xdr:row>34</xdr:row>
          <xdr:rowOff>0</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8</xdr:col>
          <xdr:colOff>0</xdr:colOff>
          <xdr:row>35</xdr:row>
          <xdr:rowOff>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8</xdr:col>
          <xdr:colOff>0</xdr:colOff>
          <xdr:row>36</xdr:row>
          <xdr:rowOff>0</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8</xdr:col>
          <xdr:colOff>0</xdr:colOff>
          <xdr:row>37</xdr:row>
          <xdr:rowOff>0</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8</xdr:col>
          <xdr:colOff>0</xdr:colOff>
          <xdr:row>38</xdr:row>
          <xdr:rowOff>0</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8</xdr:col>
          <xdr:colOff>0</xdr:colOff>
          <xdr:row>39</xdr:row>
          <xdr:rowOff>0</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8</xdr:col>
          <xdr:colOff>0</xdr:colOff>
          <xdr:row>40</xdr:row>
          <xdr:rowOff>0</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8</xdr:col>
          <xdr:colOff>0</xdr:colOff>
          <xdr:row>40</xdr:row>
          <xdr:rowOff>47625</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8</xdr:col>
          <xdr:colOff>0</xdr:colOff>
          <xdr:row>40</xdr:row>
          <xdr:rowOff>228600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8</xdr:col>
          <xdr:colOff>0</xdr:colOff>
          <xdr:row>40</xdr:row>
          <xdr:rowOff>228600</xdr:rowOff>
        </xdr:to>
        <xdr:sp macro="" textlink="">
          <xdr:nvSpPr>
            <xdr:cNvPr id="3092" name="Group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8</xdr:col>
          <xdr:colOff>0</xdr:colOff>
          <xdr:row>40</xdr:row>
          <xdr:rowOff>228600</xdr:rowOff>
        </xdr:to>
        <xdr:sp macro="" textlink="">
          <xdr:nvSpPr>
            <xdr:cNvPr id="3093" name="Group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8</xdr:col>
          <xdr:colOff>0</xdr:colOff>
          <xdr:row>40</xdr:row>
          <xdr:rowOff>228600</xdr:rowOff>
        </xdr:to>
        <xdr:sp macro="" textlink="">
          <xdr:nvSpPr>
            <xdr:cNvPr id="3094" name="Group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8</xdr:col>
          <xdr:colOff>0</xdr:colOff>
          <xdr:row>26</xdr:row>
          <xdr:rowOff>0</xdr:rowOff>
        </xdr:to>
        <xdr:sp macro="" textlink="">
          <xdr:nvSpPr>
            <xdr:cNvPr id="3096" name="Group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8</xdr:col>
          <xdr:colOff>0</xdr:colOff>
          <xdr:row>27</xdr:row>
          <xdr:rowOff>0</xdr:rowOff>
        </xdr:to>
        <xdr:sp macro="" textlink="">
          <xdr:nvSpPr>
            <xdr:cNvPr id="3097" name="Group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8</xdr:col>
          <xdr:colOff>0</xdr:colOff>
          <xdr:row>28</xdr:row>
          <xdr:rowOff>0</xdr:rowOff>
        </xdr:to>
        <xdr:sp macro="" textlink="">
          <xdr:nvSpPr>
            <xdr:cNvPr id="3098" name="Group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8</xdr:col>
          <xdr:colOff>0</xdr:colOff>
          <xdr:row>29</xdr:row>
          <xdr:rowOff>0</xdr:rowOff>
        </xdr:to>
        <xdr:sp macro="" textlink="">
          <xdr:nvSpPr>
            <xdr:cNvPr id="3099" name="Group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8</xdr:col>
          <xdr:colOff>0</xdr:colOff>
          <xdr:row>30</xdr:row>
          <xdr:rowOff>0</xdr:rowOff>
        </xdr:to>
        <xdr:sp macro="" textlink="">
          <xdr:nvSpPr>
            <xdr:cNvPr id="3100" name="Group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8</xdr:col>
          <xdr:colOff>0</xdr:colOff>
          <xdr:row>31</xdr:row>
          <xdr:rowOff>0</xdr:rowOff>
        </xdr:to>
        <xdr:sp macro="" textlink="">
          <xdr:nvSpPr>
            <xdr:cNvPr id="3101" name="Group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8</xdr:col>
          <xdr:colOff>0</xdr:colOff>
          <xdr:row>32</xdr:row>
          <xdr:rowOff>0</xdr:rowOff>
        </xdr:to>
        <xdr:sp macro="" textlink="">
          <xdr:nvSpPr>
            <xdr:cNvPr id="3102" name="Group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8</xdr:col>
          <xdr:colOff>0</xdr:colOff>
          <xdr:row>33</xdr:row>
          <xdr:rowOff>0</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8</xdr:col>
          <xdr:colOff>0</xdr:colOff>
          <xdr:row>34</xdr:row>
          <xdr:rowOff>0</xdr:rowOff>
        </xdr:to>
        <xdr:sp macro="" textlink="">
          <xdr:nvSpPr>
            <xdr:cNvPr id="3104" name="Group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8</xdr:col>
          <xdr:colOff>0</xdr:colOff>
          <xdr:row>35</xdr:row>
          <xdr:rowOff>0</xdr:rowOff>
        </xdr:to>
        <xdr:sp macro="" textlink="">
          <xdr:nvSpPr>
            <xdr:cNvPr id="3105" name="Group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8</xdr:col>
          <xdr:colOff>0</xdr:colOff>
          <xdr:row>36</xdr:row>
          <xdr:rowOff>0</xdr:rowOff>
        </xdr:to>
        <xdr:sp macro="" textlink="">
          <xdr:nvSpPr>
            <xdr:cNvPr id="3106" name="Group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8</xdr:col>
          <xdr:colOff>0</xdr:colOff>
          <xdr:row>37</xdr:row>
          <xdr:rowOff>0</xdr:rowOff>
        </xdr:to>
        <xdr:sp macro="" textlink="">
          <xdr:nvSpPr>
            <xdr:cNvPr id="3107" name="Group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8</xdr:col>
          <xdr:colOff>0</xdr:colOff>
          <xdr:row>38</xdr:row>
          <xdr:rowOff>0</xdr:rowOff>
        </xdr:to>
        <xdr:sp macro="" textlink="">
          <xdr:nvSpPr>
            <xdr:cNvPr id="3108" name="Group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8</xdr:col>
          <xdr:colOff>0</xdr:colOff>
          <xdr:row>39</xdr:row>
          <xdr:rowOff>0</xdr:rowOff>
        </xdr:to>
        <xdr:sp macro="" textlink="">
          <xdr:nvSpPr>
            <xdr:cNvPr id="3109" name="Group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22</xdr:row>
          <xdr:rowOff>123825</xdr:rowOff>
        </xdr:from>
        <xdr:to>
          <xdr:col>4</xdr:col>
          <xdr:colOff>95250</xdr:colOff>
          <xdr:row>22</xdr:row>
          <xdr:rowOff>381000</xdr:rowOff>
        </xdr:to>
        <xdr:sp macro="" textlink="">
          <xdr:nvSpPr>
            <xdr:cNvPr id="3115" name="Option Button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838200</xdr:colOff>
          <xdr:row>22</xdr:row>
          <xdr:rowOff>57150</xdr:rowOff>
        </xdr:from>
        <xdr:to>
          <xdr:col>9</xdr:col>
          <xdr:colOff>219075</xdr:colOff>
          <xdr:row>22</xdr:row>
          <xdr:rowOff>304800</xdr:rowOff>
        </xdr:to>
        <xdr:sp macro="" textlink="">
          <xdr:nvSpPr>
            <xdr:cNvPr id="3116" name="Option Button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22</xdr:row>
          <xdr:rowOff>57150</xdr:rowOff>
        </xdr:from>
        <xdr:to>
          <xdr:col>9</xdr:col>
          <xdr:colOff>819150</xdr:colOff>
          <xdr:row>22</xdr:row>
          <xdr:rowOff>342900</xdr:rowOff>
        </xdr:to>
        <xdr:sp macro="" textlink="">
          <xdr:nvSpPr>
            <xdr:cNvPr id="3117" name="Group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10</xdr:col>
          <xdr:colOff>0</xdr:colOff>
          <xdr:row>22</xdr:row>
          <xdr:rowOff>400050</xdr:rowOff>
        </xdr:to>
        <xdr:sp macro="" textlink="">
          <xdr:nvSpPr>
            <xdr:cNvPr id="3139" name="Group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11</xdr:col>
          <xdr:colOff>0</xdr:colOff>
          <xdr:row>24</xdr:row>
          <xdr:rowOff>114300</xdr:rowOff>
        </xdr:to>
        <xdr:sp macro="" textlink="">
          <xdr:nvSpPr>
            <xdr:cNvPr id="3140" name="Group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24</xdr:row>
          <xdr:rowOff>152400</xdr:rowOff>
        </xdr:from>
        <xdr:to>
          <xdr:col>8</xdr:col>
          <xdr:colOff>561975</xdr:colOff>
          <xdr:row>26</xdr:row>
          <xdr:rowOff>57150</xdr:rowOff>
        </xdr:to>
        <xdr:sp macro="" textlink="">
          <xdr:nvSpPr>
            <xdr:cNvPr id="3141" name="Option Button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0</xdr:rowOff>
        </xdr:from>
        <xdr:to>
          <xdr:col>10</xdr:col>
          <xdr:colOff>295275</xdr:colOff>
          <xdr:row>26</xdr:row>
          <xdr:rowOff>19050</xdr:rowOff>
        </xdr:to>
        <xdr:sp macro="" textlink="">
          <xdr:nvSpPr>
            <xdr:cNvPr id="3142" name="Option Button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0</xdr:rowOff>
        </xdr:from>
        <xdr:to>
          <xdr:col>8</xdr:col>
          <xdr:colOff>581025</xdr:colOff>
          <xdr:row>27</xdr:row>
          <xdr:rowOff>19050</xdr:rowOff>
        </xdr:to>
        <xdr:sp macro="" textlink="">
          <xdr:nvSpPr>
            <xdr:cNvPr id="3143" name="Option Button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10</xdr:col>
          <xdr:colOff>342900</xdr:colOff>
          <xdr:row>27</xdr:row>
          <xdr:rowOff>38100</xdr:rowOff>
        </xdr:to>
        <xdr:sp macro="" textlink="">
          <xdr:nvSpPr>
            <xdr:cNvPr id="3144" name="Option Button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26</xdr:row>
          <xdr:rowOff>219075</xdr:rowOff>
        </xdr:from>
        <xdr:to>
          <xdr:col>8</xdr:col>
          <xdr:colOff>638175</xdr:colOff>
          <xdr:row>28</xdr:row>
          <xdr:rowOff>9525</xdr:rowOff>
        </xdr:to>
        <xdr:sp macro="" textlink="">
          <xdr:nvSpPr>
            <xdr:cNvPr id="3145" name="Option Button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228600</xdr:rowOff>
        </xdr:from>
        <xdr:to>
          <xdr:col>10</xdr:col>
          <xdr:colOff>447675</xdr:colOff>
          <xdr:row>28</xdr:row>
          <xdr:rowOff>19050</xdr:rowOff>
        </xdr:to>
        <xdr:sp macro="" textlink="">
          <xdr:nvSpPr>
            <xdr:cNvPr id="3146" name="Option Button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27</xdr:row>
          <xdr:rowOff>219075</xdr:rowOff>
        </xdr:from>
        <xdr:to>
          <xdr:col>8</xdr:col>
          <xdr:colOff>723900</xdr:colOff>
          <xdr:row>29</xdr:row>
          <xdr:rowOff>9525</xdr:rowOff>
        </xdr:to>
        <xdr:sp macro="" textlink="">
          <xdr:nvSpPr>
            <xdr:cNvPr id="3147" name="Option Button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228600</xdr:rowOff>
        </xdr:from>
        <xdr:to>
          <xdr:col>10</xdr:col>
          <xdr:colOff>447675</xdr:colOff>
          <xdr:row>29</xdr:row>
          <xdr:rowOff>19050</xdr:rowOff>
        </xdr:to>
        <xdr:sp macro="" textlink="">
          <xdr:nvSpPr>
            <xdr:cNvPr id="3148" name="Option Button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28</xdr:row>
          <xdr:rowOff>219075</xdr:rowOff>
        </xdr:from>
        <xdr:to>
          <xdr:col>8</xdr:col>
          <xdr:colOff>704850</xdr:colOff>
          <xdr:row>30</xdr:row>
          <xdr:rowOff>9525</xdr:rowOff>
        </xdr:to>
        <xdr:sp macro="" textlink="">
          <xdr:nvSpPr>
            <xdr:cNvPr id="3149" name="Option Button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219075</xdr:rowOff>
        </xdr:from>
        <xdr:to>
          <xdr:col>10</xdr:col>
          <xdr:colOff>638175</xdr:colOff>
          <xdr:row>30</xdr:row>
          <xdr:rowOff>9525</xdr:rowOff>
        </xdr:to>
        <xdr:sp macro="" textlink="">
          <xdr:nvSpPr>
            <xdr:cNvPr id="3150" name="Option Button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29</xdr:row>
          <xdr:rowOff>219075</xdr:rowOff>
        </xdr:from>
        <xdr:to>
          <xdr:col>9</xdr:col>
          <xdr:colOff>47625</xdr:colOff>
          <xdr:row>31</xdr:row>
          <xdr:rowOff>9525</xdr:rowOff>
        </xdr:to>
        <xdr:sp macro="" textlink="">
          <xdr:nvSpPr>
            <xdr:cNvPr id="3151" name="Option Button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0</xdr:rowOff>
        </xdr:from>
        <xdr:to>
          <xdr:col>10</xdr:col>
          <xdr:colOff>685800</xdr:colOff>
          <xdr:row>31</xdr:row>
          <xdr:rowOff>19050</xdr:rowOff>
        </xdr:to>
        <xdr:sp macro="" textlink="">
          <xdr:nvSpPr>
            <xdr:cNvPr id="3152" name="Option Button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30</xdr:row>
          <xdr:rowOff>219075</xdr:rowOff>
        </xdr:from>
        <xdr:to>
          <xdr:col>8</xdr:col>
          <xdr:colOff>904875</xdr:colOff>
          <xdr:row>32</xdr:row>
          <xdr:rowOff>9525</xdr:rowOff>
        </xdr:to>
        <xdr:sp macro="" textlink="">
          <xdr:nvSpPr>
            <xdr:cNvPr id="3153" name="Option Button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219075</xdr:rowOff>
        </xdr:from>
        <xdr:to>
          <xdr:col>10</xdr:col>
          <xdr:colOff>742950</xdr:colOff>
          <xdr:row>32</xdr:row>
          <xdr:rowOff>9525</xdr:rowOff>
        </xdr:to>
        <xdr:sp macro="" textlink="">
          <xdr:nvSpPr>
            <xdr:cNvPr id="3154" name="Option Button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32</xdr:row>
          <xdr:rowOff>9525</xdr:rowOff>
        </xdr:from>
        <xdr:to>
          <xdr:col>9</xdr:col>
          <xdr:colOff>142875</xdr:colOff>
          <xdr:row>33</xdr:row>
          <xdr:rowOff>0</xdr:rowOff>
        </xdr:to>
        <xdr:sp macro="" textlink="">
          <xdr:nvSpPr>
            <xdr:cNvPr id="3155" name="Option Button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219075</xdr:rowOff>
        </xdr:from>
        <xdr:to>
          <xdr:col>10</xdr:col>
          <xdr:colOff>571500</xdr:colOff>
          <xdr:row>33</xdr:row>
          <xdr:rowOff>9525</xdr:rowOff>
        </xdr:to>
        <xdr:sp macro="" textlink="">
          <xdr:nvSpPr>
            <xdr:cNvPr id="3156" name="Option Button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32</xdr:row>
          <xdr:rowOff>219075</xdr:rowOff>
        </xdr:from>
        <xdr:to>
          <xdr:col>8</xdr:col>
          <xdr:colOff>885825</xdr:colOff>
          <xdr:row>34</xdr:row>
          <xdr:rowOff>9525</xdr:rowOff>
        </xdr:to>
        <xdr:sp macro="" textlink="">
          <xdr:nvSpPr>
            <xdr:cNvPr id="3157" name="Option Button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219075</xdr:rowOff>
        </xdr:from>
        <xdr:to>
          <xdr:col>10</xdr:col>
          <xdr:colOff>561975</xdr:colOff>
          <xdr:row>34</xdr:row>
          <xdr:rowOff>9525</xdr:rowOff>
        </xdr:to>
        <xdr:sp macro="" textlink="">
          <xdr:nvSpPr>
            <xdr:cNvPr id="3158" name="Option Button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33</xdr:row>
          <xdr:rowOff>219075</xdr:rowOff>
        </xdr:from>
        <xdr:to>
          <xdr:col>8</xdr:col>
          <xdr:colOff>895350</xdr:colOff>
          <xdr:row>35</xdr:row>
          <xdr:rowOff>9525</xdr:rowOff>
        </xdr:to>
        <xdr:sp macro="" textlink="">
          <xdr:nvSpPr>
            <xdr:cNvPr id="3159" name="Option Button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219075</xdr:rowOff>
        </xdr:from>
        <xdr:to>
          <xdr:col>10</xdr:col>
          <xdr:colOff>609600</xdr:colOff>
          <xdr:row>35</xdr:row>
          <xdr:rowOff>9525</xdr:rowOff>
        </xdr:to>
        <xdr:sp macro="" textlink="">
          <xdr:nvSpPr>
            <xdr:cNvPr id="3160" name="Option Button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35</xdr:row>
          <xdr:rowOff>9525</xdr:rowOff>
        </xdr:from>
        <xdr:to>
          <xdr:col>8</xdr:col>
          <xdr:colOff>866775</xdr:colOff>
          <xdr:row>36</xdr:row>
          <xdr:rowOff>19050</xdr:rowOff>
        </xdr:to>
        <xdr:sp macro="" textlink="">
          <xdr:nvSpPr>
            <xdr:cNvPr id="3161" name="Option Button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219075</xdr:rowOff>
        </xdr:from>
        <xdr:to>
          <xdr:col>10</xdr:col>
          <xdr:colOff>647700</xdr:colOff>
          <xdr:row>36</xdr:row>
          <xdr:rowOff>9525</xdr:rowOff>
        </xdr:to>
        <xdr:sp macro="" textlink="">
          <xdr:nvSpPr>
            <xdr:cNvPr id="3162" name="Option Button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35</xdr:row>
          <xdr:rowOff>219075</xdr:rowOff>
        </xdr:from>
        <xdr:to>
          <xdr:col>9</xdr:col>
          <xdr:colOff>38100</xdr:colOff>
          <xdr:row>37</xdr:row>
          <xdr:rowOff>19050</xdr:rowOff>
        </xdr:to>
        <xdr:sp macro="" textlink="">
          <xdr:nvSpPr>
            <xdr:cNvPr id="3163" name="Option Button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35</xdr:row>
          <xdr:rowOff>219075</xdr:rowOff>
        </xdr:from>
        <xdr:to>
          <xdr:col>10</xdr:col>
          <xdr:colOff>619125</xdr:colOff>
          <xdr:row>37</xdr:row>
          <xdr:rowOff>9525</xdr:rowOff>
        </xdr:to>
        <xdr:sp macro="" textlink="">
          <xdr:nvSpPr>
            <xdr:cNvPr id="3164" name="Option Button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36</xdr:row>
          <xdr:rowOff>219075</xdr:rowOff>
        </xdr:from>
        <xdr:to>
          <xdr:col>9</xdr:col>
          <xdr:colOff>85725</xdr:colOff>
          <xdr:row>38</xdr:row>
          <xdr:rowOff>9525</xdr:rowOff>
        </xdr:to>
        <xdr:sp macro="" textlink="">
          <xdr:nvSpPr>
            <xdr:cNvPr id="3165" name="Option Button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228600</xdr:rowOff>
        </xdr:from>
        <xdr:to>
          <xdr:col>10</xdr:col>
          <xdr:colOff>638175</xdr:colOff>
          <xdr:row>38</xdr:row>
          <xdr:rowOff>19050</xdr:rowOff>
        </xdr:to>
        <xdr:sp macro="" textlink="">
          <xdr:nvSpPr>
            <xdr:cNvPr id="3166" name="Option Button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37</xdr:row>
          <xdr:rowOff>219075</xdr:rowOff>
        </xdr:from>
        <xdr:to>
          <xdr:col>9</xdr:col>
          <xdr:colOff>38100</xdr:colOff>
          <xdr:row>38</xdr:row>
          <xdr:rowOff>209550</xdr:rowOff>
        </xdr:to>
        <xdr:sp macro="" textlink="">
          <xdr:nvSpPr>
            <xdr:cNvPr id="3167" name="Option Button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9525</xdr:rowOff>
        </xdr:from>
        <xdr:to>
          <xdr:col>10</xdr:col>
          <xdr:colOff>581025</xdr:colOff>
          <xdr:row>39</xdr:row>
          <xdr:rowOff>0</xdr:rowOff>
        </xdr:to>
        <xdr:sp macro="" textlink="">
          <xdr:nvSpPr>
            <xdr:cNvPr id="3168" name="Option Button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39</xdr:row>
          <xdr:rowOff>9525</xdr:rowOff>
        </xdr:from>
        <xdr:to>
          <xdr:col>8</xdr:col>
          <xdr:colOff>885825</xdr:colOff>
          <xdr:row>40</xdr:row>
          <xdr:rowOff>9525</xdr:rowOff>
        </xdr:to>
        <xdr:sp macro="" textlink="">
          <xdr:nvSpPr>
            <xdr:cNvPr id="3169" name="Option Button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219075</xdr:rowOff>
        </xdr:from>
        <xdr:to>
          <xdr:col>10</xdr:col>
          <xdr:colOff>523875</xdr:colOff>
          <xdr:row>40</xdr:row>
          <xdr:rowOff>9525</xdr:rowOff>
        </xdr:to>
        <xdr:sp macro="" textlink="">
          <xdr:nvSpPr>
            <xdr:cNvPr id="3170" name="Option Button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95250</xdr:rowOff>
        </xdr:from>
        <xdr:to>
          <xdr:col>10</xdr:col>
          <xdr:colOff>895350</xdr:colOff>
          <xdr:row>26</xdr:row>
          <xdr:rowOff>123825</xdr:rowOff>
        </xdr:to>
        <xdr:sp macro="" textlink="">
          <xdr:nvSpPr>
            <xdr:cNvPr id="3171" name="Group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161925</xdr:rowOff>
        </xdr:from>
        <xdr:to>
          <xdr:col>11</xdr:col>
          <xdr:colOff>9525</xdr:colOff>
          <xdr:row>27</xdr:row>
          <xdr:rowOff>114300</xdr:rowOff>
        </xdr:to>
        <xdr:sp macro="" textlink="">
          <xdr:nvSpPr>
            <xdr:cNvPr id="3172" name="Group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123825</xdr:rowOff>
        </xdr:from>
        <xdr:to>
          <xdr:col>10</xdr:col>
          <xdr:colOff>771525</xdr:colOff>
          <xdr:row>28</xdr:row>
          <xdr:rowOff>104775</xdr:rowOff>
        </xdr:to>
        <xdr:sp macro="" textlink="">
          <xdr:nvSpPr>
            <xdr:cNvPr id="3173" name="Group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152400</xdr:rowOff>
        </xdr:from>
        <xdr:to>
          <xdr:col>10</xdr:col>
          <xdr:colOff>895350</xdr:colOff>
          <xdr:row>29</xdr:row>
          <xdr:rowOff>123825</xdr:rowOff>
        </xdr:to>
        <xdr:sp macro="" textlink="">
          <xdr:nvSpPr>
            <xdr:cNvPr id="3174" name="Group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152400</xdr:rowOff>
        </xdr:from>
        <xdr:to>
          <xdr:col>10</xdr:col>
          <xdr:colOff>895350</xdr:colOff>
          <xdr:row>30</xdr:row>
          <xdr:rowOff>123825</xdr:rowOff>
        </xdr:to>
        <xdr:sp macro="" textlink="">
          <xdr:nvSpPr>
            <xdr:cNvPr id="3175" name="Group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152400</xdr:rowOff>
        </xdr:from>
        <xdr:to>
          <xdr:col>11</xdr:col>
          <xdr:colOff>0</xdr:colOff>
          <xdr:row>31</xdr:row>
          <xdr:rowOff>104775</xdr:rowOff>
        </xdr:to>
        <xdr:sp macro="" textlink="">
          <xdr:nvSpPr>
            <xdr:cNvPr id="3176" name="Group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114300</xdr:rowOff>
        </xdr:from>
        <xdr:to>
          <xdr:col>11</xdr:col>
          <xdr:colOff>0</xdr:colOff>
          <xdr:row>32</xdr:row>
          <xdr:rowOff>114300</xdr:rowOff>
        </xdr:to>
        <xdr:sp macro="" textlink="">
          <xdr:nvSpPr>
            <xdr:cNvPr id="3177" name="Group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133350</xdr:rowOff>
        </xdr:from>
        <xdr:to>
          <xdr:col>10</xdr:col>
          <xdr:colOff>895350</xdr:colOff>
          <xdr:row>33</xdr:row>
          <xdr:rowOff>114300</xdr:rowOff>
        </xdr:to>
        <xdr:sp macro="" textlink="">
          <xdr:nvSpPr>
            <xdr:cNvPr id="3178" name="Group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133350</xdr:rowOff>
        </xdr:from>
        <xdr:to>
          <xdr:col>10</xdr:col>
          <xdr:colOff>895350</xdr:colOff>
          <xdr:row>34</xdr:row>
          <xdr:rowOff>104775</xdr:rowOff>
        </xdr:to>
        <xdr:sp macro="" textlink="">
          <xdr:nvSpPr>
            <xdr:cNvPr id="3179" name="Group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133350</xdr:rowOff>
        </xdr:from>
        <xdr:to>
          <xdr:col>11</xdr:col>
          <xdr:colOff>9525</xdr:colOff>
          <xdr:row>35</xdr:row>
          <xdr:rowOff>104775</xdr:rowOff>
        </xdr:to>
        <xdr:sp macro="" textlink="">
          <xdr:nvSpPr>
            <xdr:cNvPr id="3180" name="Group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123825</xdr:rowOff>
        </xdr:from>
        <xdr:to>
          <xdr:col>10</xdr:col>
          <xdr:colOff>895350</xdr:colOff>
          <xdr:row>36</xdr:row>
          <xdr:rowOff>76200</xdr:rowOff>
        </xdr:to>
        <xdr:sp macro="" textlink="">
          <xdr:nvSpPr>
            <xdr:cNvPr id="3181" name="Group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123825</xdr:rowOff>
        </xdr:from>
        <xdr:to>
          <xdr:col>11</xdr:col>
          <xdr:colOff>38100</xdr:colOff>
          <xdr:row>37</xdr:row>
          <xdr:rowOff>104775</xdr:rowOff>
        </xdr:to>
        <xdr:sp macro="" textlink="">
          <xdr:nvSpPr>
            <xdr:cNvPr id="3182" name="Group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161925</xdr:rowOff>
        </xdr:from>
        <xdr:to>
          <xdr:col>10</xdr:col>
          <xdr:colOff>885825</xdr:colOff>
          <xdr:row>38</xdr:row>
          <xdr:rowOff>76200</xdr:rowOff>
        </xdr:to>
        <xdr:sp macro="" textlink="">
          <xdr:nvSpPr>
            <xdr:cNvPr id="3183" name="Group Box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161925</xdr:rowOff>
        </xdr:from>
        <xdr:to>
          <xdr:col>11</xdr:col>
          <xdr:colOff>9525</xdr:colOff>
          <xdr:row>39</xdr:row>
          <xdr:rowOff>76200</xdr:rowOff>
        </xdr:to>
        <xdr:sp macro="" textlink="">
          <xdr:nvSpPr>
            <xdr:cNvPr id="3184" name="Group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xdr:row>
          <xdr:rowOff>161925</xdr:rowOff>
        </xdr:from>
        <xdr:to>
          <xdr:col>11</xdr:col>
          <xdr:colOff>0</xdr:colOff>
          <xdr:row>40</xdr:row>
          <xdr:rowOff>38100</xdr:rowOff>
        </xdr:to>
        <xdr:sp macro="" textlink="">
          <xdr:nvSpPr>
            <xdr:cNvPr id="3185" name="Group Box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232</a:t>
              </a:r>
            </a:p>
          </xdr:txBody>
        </xdr:sp>
        <xdr:clientData/>
      </xdr:twoCellAnchor>
    </mc:Choice>
    <mc:Fallback/>
  </mc:AlternateContent>
  <xdr:twoCellAnchor>
    <xdr:from>
      <xdr:col>0</xdr:col>
      <xdr:colOff>378619</xdr:colOff>
      <xdr:row>157</xdr:row>
      <xdr:rowOff>59531</xdr:rowOff>
    </xdr:from>
    <xdr:to>
      <xdr:col>5</xdr:col>
      <xdr:colOff>892969</xdr:colOff>
      <xdr:row>159</xdr:row>
      <xdr:rowOff>109538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78619" y="29706094"/>
          <a:ext cx="4562475" cy="37147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609600</xdr:colOff>
          <xdr:row>40</xdr:row>
          <xdr:rowOff>361950</xdr:rowOff>
        </xdr:from>
        <xdr:to>
          <xdr:col>2</xdr:col>
          <xdr:colOff>47625</xdr:colOff>
          <xdr:row>42</xdr:row>
          <xdr:rowOff>38100</xdr:rowOff>
        </xdr:to>
        <xdr:sp macro="" textlink="">
          <xdr:nvSpPr>
            <xdr:cNvPr id="3186" name="Option Button 114" hidden="1">
              <a:extLst>
                <a:ext uri="{63B3BB69-23CF-44E3-9099-C40C66FF867C}">
                  <a14:compatExt spid="_x0000_s3186"/>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40</xdr:row>
          <xdr:rowOff>361950</xdr:rowOff>
        </xdr:from>
        <xdr:to>
          <xdr:col>5</xdr:col>
          <xdr:colOff>66675</xdr:colOff>
          <xdr:row>42</xdr:row>
          <xdr:rowOff>38100</xdr:rowOff>
        </xdr:to>
        <xdr:sp macro="" textlink="">
          <xdr:nvSpPr>
            <xdr:cNvPr id="3187" name="Option Button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40</xdr:row>
          <xdr:rowOff>266700</xdr:rowOff>
        </xdr:from>
        <xdr:to>
          <xdr:col>5</xdr:col>
          <xdr:colOff>428625</xdr:colOff>
          <xdr:row>42</xdr:row>
          <xdr:rowOff>114300</xdr:rowOff>
        </xdr:to>
        <xdr:sp macro="" textlink="">
          <xdr:nvSpPr>
            <xdr:cNvPr id="3188" name="Group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166</xdr:row>
          <xdr:rowOff>133350</xdr:rowOff>
        </xdr:from>
        <xdr:to>
          <xdr:col>1</xdr:col>
          <xdr:colOff>57150</xdr:colOff>
          <xdr:row>168</xdr:row>
          <xdr:rowOff>38100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167</xdr:row>
          <xdr:rowOff>152400</xdr:rowOff>
        </xdr:from>
        <xdr:to>
          <xdr:col>1</xdr:col>
          <xdr:colOff>66675</xdr:colOff>
          <xdr:row>169</xdr:row>
          <xdr:rowOff>38100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168</xdr:row>
          <xdr:rowOff>152400</xdr:rowOff>
        </xdr:from>
        <xdr:to>
          <xdr:col>1</xdr:col>
          <xdr:colOff>85725</xdr:colOff>
          <xdr:row>170</xdr:row>
          <xdr:rowOff>38100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169</xdr:row>
          <xdr:rowOff>133350</xdr:rowOff>
        </xdr:from>
        <xdr:to>
          <xdr:col>1</xdr:col>
          <xdr:colOff>85725</xdr:colOff>
          <xdr:row>171</xdr:row>
          <xdr:rowOff>47625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172</xdr:row>
          <xdr:rowOff>142875</xdr:rowOff>
        </xdr:from>
        <xdr:to>
          <xdr:col>1</xdr:col>
          <xdr:colOff>38100</xdr:colOff>
          <xdr:row>174</xdr:row>
          <xdr:rowOff>38100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173</xdr:row>
          <xdr:rowOff>161925</xdr:rowOff>
        </xdr:from>
        <xdr:to>
          <xdr:col>1</xdr:col>
          <xdr:colOff>28575</xdr:colOff>
          <xdr:row>175</xdr:row>
          <xdr:rowOff>38100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1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704850</xdr:colOff>
      <xdr:row>0</xdr:row>
      <xdr:rowOff>57150</xdr:rowOff>
    </xdr:from>
    <xdr:to>
      <xdr:col>11</xdr:col>
      <xdr:colOff>800100</xdr:colOff>
      <xdr:row>0</xdr:row>
      <xdr:rowOff>438150</xdr:rowOff>
    </xdr:to>
    <xdr:pic>
      <xdr:nvPicPr>
        <xdr:cNvPr id="2" name="Picture 564" descr="Carnabio_031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0" y="57150"/>
          <a:ext cx="2838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0</xdr:colOff>
      <xdr:row>20</xdr:row>
      <xdr:rowOff>0</xdr:rowOff>
    </xdr:from>
    <xdr:to>
      <xdr:col>36</xdr:col>
      <xdr:colOff>76200</xdr:colOff>
      <xdr:row>20</xdr:row>
      <xdr:rowOff>200025</xdr:rowOff>
    </xdr:to>
    <xdr:sp macro="" textlink="">
      <xdr:nvSpPr>
        <xdr:cNvPr id="3" name="Text Box 1233">
          <a:extLst>
            <a:ext uri="{FF2B5EF4-FFF2-40B4-BE49-F238E27FC236}">
              <a16:creationId xmlns:a16="http://schemas.microsoft.com/office/drawing/2014/main" id="{00000000-0008-0000-0200-000003000000}"/>
            </a:ext>
          </a:extLst>
        </xdr:cNvPr>
        <xdr:cNvSpPr txBox="1">
          <a:spLocks noChangeArrowheads="1"/>
        </xdr:cNvSpPr>
      </xdr:nvSpPr>
      <xdr:spPr bwMode="auto">
        <a:xfrm>
          <a:off x="10620375" y="4972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161925</xdr:colOff>
      <xdr:row>6</xdr:row>
      <xdr:rowOff>104775</xdr:rowOff>
    </xdr:from>
    <xdr:to>
      <xdr:col>11</xdr:col>
      <xdr:colOff>704850</xdr:colOff>
      <xdr:row>13</xdr:row>
      <xdr:rowOff>114300</xdr:rowOff>
    </xdr:to>
    <xdr:sp macro="" textlink="">
      <xdr:nvSpPr>
        <xdr:cNvPr id="4" name="Text Box 1318">
          <a:extLst>
            <a:ext uri="{FF2B5EF4-FFF2-40B4-BE49-F238E27FC236}">
              <a16:creationId xmlns:a16="http://schemas.microsoft.com/office/drawing/2014/main" id="{00000000-0008-0000-0200-000004000000}"/>
            </a:ext>
          </a:extLst>
        </xdr:cNvPr>
        <xdr:cNvSpPr txBox="1">
          <a:spLocks noChangeArrowheads="1"/>
        </xdr:cNvSpPr>
      </xdr:nvSpPr>
      <xdr:spPr bwMode="auto">
        <a:xfrm>
          <a:off x="6029325" y="2162175"/>
          <a:ext cx="4200525" cy="12763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80" mc:Ignorable="a14" a14:legacySpreadsheetColorIndex="18"/>
          </a:solidFill>
          <a:miter lim="800000"/>
          <a:headEnd/>
          <a:tailEnd/>
        </a:ln>
      </xdr:spPr>
      <xdr:txBody>
        <a:bodyPr vertOverflow="clip" wrap="square" lIns="36576" tIns="22860" rIns="36576" bIns="22860" anchor="ctr" upright="1"/>
        <a:lstStyle/>
        <a:p>
          <a:pPr algn="ctr" rtl="0">
            <a:defRPr sz="1000"/>
          </a:pPr>
          <a:r>
            <a:rPr lang="ja-JP" altLang="en-US" sz="1100" b="1" i="0" u="sng" strike="noStrike" baseline="0">
              <a:solidFill>
                <a:srgbClr val="000080"/>
              </a:solidFill>
              <a:latin typeface="Tahoma"/>
              <a:cs typeface="Tahoma"/>
            </a:rPr>
            <a:t>Attention</a:t>
          </a:r>
          <a:r>
            <a:rPr lang="ja-JP" altLang="en-US" sz="1100" b="1" i="0" u="none" strike="noStrike" baseline="0">
              <a:solidFill>
                <a:srgbClr val="000080"/>
              </a:solidFill>
              <a:latin typeface="Tahoma"/>
              <a:cs typeface="Tahoma"/>
            </a:rPr>
            <a:t> </a:t>
          </a:r>
        </a:p>
        <a:p>
          <a:pPr algn="ctr" rtl="0">
            <a:defRPr sz="1000"/>
          </a:pPr>
          <a:endParaRPr lang="ja-JP" altLang="en-US" sz="1100" b="1" i="0" u="none" strike="noStrike" baseline="0">
            <a:solidFill>
              <a:srgbClr val="000080"/>
            </a:solidFill>
            <a:latin typeface="Tahoma"/>
            <a:cs typeface="Tahoma"/>
          </a:endParaRPr>
        </a:p>
        <a:p>
          <a:pPr algn="ctr" rtl="0">
            <a:defRPr sz="1000"/>
          </a:pPr>
          <a:r>
            <a:rPr lang="ja-JP" altLang="en-US" sz="1100" b="1" i="0" u="none" strike="noStrike" baseline="0">
              <a:solidFill>
                <a:srgbClr val="000080"/>
              </a:solidFill>
              <a:latin typeface="Tahoma"/>
              <a:cs typeface="Tahoma"/>
            </a:rPr>
            <a:t>Cells highlighted in blue require information and will be colored according to the information you type. </a:t>
          </a:r>
        </a:p>
        <a:p>
          <a:pPr algn="ctr" rtl="0">
            <a:defRPr sz="1000"/>
          </a:pPr>
          <a:r>
            <a:rPr lang="ja-JP" altLang="en-US" sz="1100" b="1" i="0" u="none" strike="noStrike" baseline="0">
              <a:solidFill>
                <a:srgbClr val="000080"/>
              </a:solidFill>
              <a:latin typeface="Tahoma"/>
              <a:cs typeface="Tahoma"/>
            </a:rPr>
            <a:t>Please do not delete any cells in this spreadsheet.</a:t>
          </a:r>
        </a:p>
      </xdr:txBody>
    </xdr:sp>
    <xdr:clientData/>
  </xdr:twoCellAnchor>
  <xdr:twoCellAnchor>
    <xdr:from>
      <xdr:col>1</xdr:col>
      <xdr:colOff>161925</xdr:colOff>
      <xdr:row>99</xdr:row>
      <xdr:rowOff>0</xdr:rowOff>
    </xdr:from>
    <xdr:to>
      <xdr:col>6</xdr:col>
      <xdr:colOff>0</xdr:colOff>
      <xdr:row>100</xdr:row>
      <xdr:rowOff>38100</xdr:rowOff>
    </xdr:to>
    <xdr:sp macro="" textlink="">
      <xdr:nvSpPr>
        <xdr:cNvPr id="5" name="Rectangle 1321">
          <a:extLst>
            <a:ext uri="{FF2B5EF4-FFF2-40B4-BE49-F238E27FC236}">
              <a16:creationId xmlns:a16="http://schemas.microsoft.com/office/drawing/2014/main" id="{00000000-0008-0000-0200-000005000000}"/>
            </a:ext>
          </a:extLst>
        </xdr:cNvPr>
        <xdr:cNvSpPr>
          <a:spLocks noChangeArrowheads="1"/>
        </xdr:cNvSpPr>
      </xdr:nvSpPr>
      <xdr:spPr bwMode="auto">
        <a:xfrm>
          <a:off x="542925" y="19497675"/>
          <a:ext cx="4410075" cy="419100"/>
        </a:xfrm>
        <a:prstGeom prst="rect">
          <a:avLst/>
        </a:prstGeom>
        <a:noFill/>
        <a:ln w="12700">
          <a:solidFill>
            <a:srgbClr xmlns:mc="http://schemas.openxmlformats.org/markup-compatibility/2006" xmlns:a14="http://schemas.microsoft.com/office/drawing/2010/main" val="808080" mc:Ignorable="a14" a14:legacySpreadsheetColorIndex="2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390525</xdr:colOff>
      <xdr:row>23</xdr:row>
      <xdr:rowOff>57150</xdr:rowOff>
    </xdr:from>
    <xdr:to>
      <xdr:col>7</xdr:col>
      <xdr:colOff>628650</xdr:colOff>
      <xdr:row>23</xdr:row>
      <xdr:rowOff>228600</xdr:rowOff>
    </xdr:to>
    <xdr:sp macro="" textlink="">
      <xdr:nvSpPr>
        <xdr:cNvPr id="7" name="AutoShape 1398">
          <a:extLst>
            <a:ext uri="{FF2B5EF4-FFF2-40B4-BE49-F238E27FC236}">
              <a16:creationId xmlns:a16="http://schemas.microsoft.com/office/drawing/2014/main" id="{00000000-0008-0000-0200-000007000000}"/>
            </a:ext>
          </a:extLst>
        </xdr:cNvPr>
        <xdr:cNvSpPr>
          <a:spLocks noChangeArrowheads="1"/>
        </xdr:cNvSpPr>
      </xdr:nvSpPr>
      <xdr:spPr bwMode="auto">
        <a:xfrm rot="10800000">
          <a:off x="6257925" y="5981700"/>
          <a:ext cx="238125" cy="1714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781050</xdr:colOff>
          <xdr:row>22</xdr:row>
          <xdr:rowOff>66675</xdr:rowOff>
        </xdr:from>
        <xdr:to>
          <xdr:col>4</xdr:col>
          <xdr:colOff>152400</xdr:colOff>
          <xdr:row>22</xdr:row>
          <xdr:rowOff>314325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895350</xdr:colOff>
          <xdr:row>21</xdr:row>
          <xdr:rowOff>285750</xdr:rowOff>
        </xdr:from>
        <xdr:to>
          <xdr:col>9</xdr:col>
          <xdr:colOff>276225</xdr:colOff>
          <xdr:row>22</xdr:row>
          <xdr:rowOff>266700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40</xdr:row>
          <xdr:rowOff>333375</xdr:rowOff>
        </xdr:from>
        <xdr:to>
          <xdr:col>2</xdr:col>
          <xdr:colOff>38100</xdr:colOff>
          <xdr:row>42</xdr:row>
          <xdr:rowOff>38100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40</xdr:row>
          <xdr:rowOff>333375</xdr:rowOff>
        </xdr:from>
        <xdr:to>
          <xdr:col>5</xdr:col>
          <xdr:colOff>38100</xdr:colOff>
          <xdr:row>42</xdr:row>
          <xdr:rowOff>38100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40</xdr:row>
          <xdr:rowOff>276225</xdr:rowOff>
        </xdr:from>
        <xdr:to>
          <xdr:col>5</xdr:col>
          <xdr:colOff>809625</xdr:colOff>
          <xdr:row>42</xdr:row>
          <xdr:rowOff>171450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108</xdr:row>
          <xdr:rowOff>133350</xdr:rowOff>
        </xdr:from>
        <xdr:to>
          <xdr:col>1</xdr:col>
          <xdr:colOff>57150</xdr:colOff>
          <xdr:row>110</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109</xdr:row>
          <xdr:rowOff>152400</xdr:rowOff>
        </xdr:from>
        <xdr:to>
          <xdr:col>1</xdr:col>
          <xdr:colOff>47625</xdr:colOff>
          <xdr:row>111</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110</xdr:row>
          <xdr:rowOff>152400</xdr:rowOff>
        </xdr:from>
        <xdr:to>
          <xdr:col>1</xdr:col>
          <xdr:colOff>66675</xdr:colOff>
          <xdr:row>112</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111</xdr:row>
          <xdr:rowOff>161925</xdr:rowOff>
        </xdr:from>
        <xdr:to>
          <xdr:col>1</xdr:col>
          <xdr:colOff>57150</xdr:colOff>
          <xdr:row>113</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115</xdr:row>
          <xdr:rowOff>0</xdr:rowOff>
        </xdr:from>
        <xdr:to>
          <xdr:col>1</xdr:col>
          <xdr:colOff>57150</xdr:colOff>
          <xdr:row>116</xdr:row>
          <xdr:rowOff>47625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115</xdr:row>
          <xdr:rowOff>152400</xdr:rowOff>
        </xdr:from>
        <xdr:to>
          <xdr:col>1</xdr:col>
          <xdr:colOff>47625</xdr:colOff>
          <xdr:row>117</xdr:row>
          <xdr:rowOff>57150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8</xdr:col>
      <xdr:colOff>704850</xdr:colOff>
      <xdr:row>0</xdr:row>
      <xdr:rowOff>57150</xdr:rowOff>
    </xdr:from>
    <xdr:to>
      <xdr:col>11</xdr:col>
      <xdr:colOff>800100</xdr:colOff>
      <xdr:row>0</xdr:row>
      <xdr:rowOff>438150</xdr:rowOff>
    </xdr:to>
    <xdr:pic>
      <xdr:nvPicPr>
        <xdr:cNvPr id="2" name="Picture 564" descr="Carnabio_0316">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0" y="57150"/>
          <a:ext cx="2838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0</xdr:colOff>
      <xdr:row>20</xdr:row>
      <xdr:rowOff>0</xdr:rowOff>
    </xdr:from>
    <xdr:to>
      <xdr:col>36</xdr:col>
      <xdr:colOff>76200</xdr:colOff>
      <xdr:row>20</xdr:row>
      <xdr:rowOff>200025</xdr:rowOff>
    </xdr:to>
    <xdr:sp macro="" textlink="">
      <xdr:nvSpPr>
        <xdr:cNvPr id="3" name="Text Box 1233">
          <a:extLst>
            <a:ext uri="{FF2B5EF4-FFF2-40B4-BE49-F238E27FC236}">
              <a16:creationId xmlns:a16="http://schemas.microsoft.com/office/drawing/2014/main" id="{00000000-0008-0000-0300-000003000000}"/>
            </a:ext>
          </a:extLst>
        </xdr:cNvPr>
        <xdr:cNvSpPr txBox="1">
          <a:spLocks noChangeArrowheads="1"/>
        </xdr:cNvSpPr>
      </xdr:nvSpPr>
      <xdr:spPr bwMode="auto">
        <a:xfrm>
          <a:off x="21078825" y="4972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161925</xdr:colOff>
      <xdr:row>6</xdr:row>
      <xdr:rowOff>104775</xdr:rowOff>
    </xdr:from>
    <xdr:to>
      <xdr:col>11</xdr:col>
      <xdr:colOff>704850</xdr:colOff>
      <xdr:row>13</xdr:row>
      <xdr:rowOff>114300</xdr:rowOff>
    </xdr:to>
    <xdr:sp macro="" textlink="">
      <xdr:nvSpPr>
        <xdr:cNvPr id="4" name="Text Box 1318">
          <a:extLst>
            <a:ext uri="{FF2B5EF4-FFF2-40B4-BE49-F238E27FC236}">
              <a16:creationId xmlns:a16="http://schemas.microsoft.com/office/drawing/2014/main" id="{00000000-0008-0000-0300-000004000000}"/>
            </a:ext>
          </a:extLst>
        </xdr:cNvPr>
        <xdr:cNvSpPr txBox="1">
          <a:spLocks noChangeArrowheads="1"/>
        </xdr:cNvSpPr>
      </xdr:nvSpPr>
      <xdr:spPr bwMode="auto">
        <a:xfrm>
          <a:off x="6029325" y="2162175"/>
          <a:ext cx="4200525" cy="12763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80" mc:Ignorable="a14" a14:legacySpreadsheetColorIndex="18"/>
          </a:solidFill>
          <a:miter lim="800000"/>
          <a:headEnd/>
          <a:tailEnd/>
        </a:ln>
      </xdr:spPr>
      <xdr:txBody>
        <a:bodyPr vertOverflow="clip" wrap="square" lIns="36576" tIns="22860" rIns="36576" bIns="22860" anchor="ctr" upright="1"/>
        <a:lstStyle/>
        <a:p>
          <a:pPr algn="ctr" rtl="0">
            <a:defRPr sz="1000"/>
          </a:pPr>
          <a:r>
            <a:rPr lang="ja-JP" altLang="en-US" sz="1100" b="1" i="0" u="sng" strike="noStrike" baseline="0">
              <a:solidFill>
                <a:srgbClr val="000080"/>
              </a:solidFill>
              <a:latin typeface="Tahoma"/>
              <a:cs typeface="Tahoma"/>
            </a:rPr>
            <a:t>Attention</a:t>
          </a:r>
          <a:r>
            <a:rPr lang="ja-JP" altLang="en-US" sz="1100" b="1" i="0" u="none" strike="noStrike" baseline="0">
              <a:solidFill>
                <a:srgbClr val="000080"/>
              </a:solidFill>
              <a:latin typeface="Tahoma"/>
              <a:cs typeface="Tahoma"/>
            </a:rPr>
            <a:t> </a:t>
          </a:r>
        </a:p>
        <a:p>
          <a:pPr algn="ctr" rtl="0">
            <a:defRPr sz="1000"/>
          </a:pPr>
          <a:endParaRPr lang="ja-JP" altLang="en-US" sz="1100" b="1" i="0" u="none" strike="noStrike" baseline="0">
            <a:solidFill>
              <a:srgbClr val="000080"/>
            </a:solidFill>
            <a:latin typeface="Tahoma"/>
            <a:cs typeface="Tahoma"/>
          </a:endParaRPr>
        </a:p>
        <a:p>
          <a:pPr algn="ctr" rtl="0">
            <a:defRPr sz="1000"/>
          </a:pPr>
          <a:r>
            <a:rPr lang="ja-JP" altLang="en-US" sz="1100" b="1" i="0" u="none" strike="noStrike" baseline="0">
              <a:solidFill>
                <a:srgbClr val="000080"/>
              </a:solidFill>
              <a:latin typeface="Tahoma"/>
              <a:cs typeface="Tahoma"/>
            </a:rPr>
            <a:t>Cells highlighted in blue require information and will be colored according to the information you type. </a:t>
          </a:r>
        </a:p>
        <a:p>
          <a:pPr algn="ctr" rtl="0">
            <a:defRPr sz="1000"/>
          </a:pPr>
          <a:r>
            <a:rPr lang="ja-JP" altLang="en-US" sz="1100" b="1" i="0" u="none" strike="noStrike" baseline="0">
              <a:solidFill>
                <a:srgbClr val="000080"/>
              </a:solidFill>
              <a:latin typeface="Tahoma"/>
              <a:cs typeface="Tahoma"/>
            </a:rPr>
            <a:t>Please do not delete any cells in this spreadsheet.</a:t>
          </a:r>
        </a:p>
      </xdr:txBody>
    </xdr:sp>
    <xdr:clientData/>
  </xdr:twoCellAnchor>
  <xdr:twoCellAnchor>
    <xdr:from>
      <xdr:col>1</xdr:col>
      <xdr:colOff>161925</xdr:colOff>
      <xdr:row>57</xdr:row>
      <xdr:rowOff>0</xdr:rowOff>
    </xdr:from>
    <xdr:to>
      <xdr:col>6</xdr:col>
      <xdr:colOff>0</xdr:colOff>
      <xdr:row>58</xdr:row>
      <xdr:rowOff>38100</xdr:rowOff>
    </xdr:to>
    <xdr:sp macro="" textlink="">
      <xdr:nvSpPr>
        <xdr:cNvPr id="5" name="Rectangle 1321">
          <a:extLst>
            <a:ext uri="{FF2B5EF4-FFF2-40B4-BE49-F238E27FC236}">
              <a16:creationId xmlns:a16="http://schemas.microsoft.com/office/drawing/2014/main" id="{00000000-0008-0000-0300-000005000000}"/>
            </a:ext>
          </a:extLst>
        </xdr:cNvPr>
        <xdr:cNvSpPr>
          <a:spLocks noChangeArrowheads="1"/>
        </xdr:cNvSpPr>
      </xdr:nvSpPr>
      <xdr:spPr bwMode="auto">
        <a:xfrm>
          <a:off x="542925" y="19554825"/>
          <a:ext cx="4410075" cy="419100"/>
        </a:xfrm>
        <a:prstGeom prst="rect">
          <a:avLst/>
        </a:prstGeom>
        <a:noFill/>
        <a:ln w="12700">
          <a:solidFill>
            <a:srgbClr xmlns:mc="http://schemas.openxmlformats.org/markup-compatibility/2006" xmlns:a14="http://schemas.microsoft.com/office/drawing/2010/main" val="808080" mc:Ignorable="a14" a14:legacySpreadsheetColorIndex="2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390525</xdr:colOff>
      <xdr:row>23</xdr:row>
      <xdr:rowOff>57150</xdr:rowOff>
    </xdr:from>
    <xdr:to>
      <xdr:col>7</xdr:col>
      <xdr:colOff>628650</xdr:colOff>
      <xdr:row>23</xdr:row>
      <xdr:rowOff>228600</xdr:rowOff>
    </xdr:to>
    <xdr:sp macro="" textlink="">
      <xdr:nvSpPr>
        <xdr:cNvPr id="7" name="AutoShape 1398">
          <a:extLst>
            <a:ext uri="{FF2B5EF4-FFF2-40B4-BE49-F238E27FC236}">
              <a16:creationId xmlns:a16="http://schemas.microsoft.com/office/drawing/2014/main" id="{00000000-0008-0000-0300-000007000000}"/>
            </a:ext>
          </a:extLst>
        </xdr:cNvPr>
        <xdr:cNvSpPr>
          <a:spLocks noChangeArrowheads="1"/>
        </xdr:cNvSpPr>
      </xdr:nvSpPr>
      <xdr:spPr bwMode="auto">
        <a:xfrm rot="10800000">
          <a:off x="6257925" y="5981700"/>
          <a:ext cx="238125" cy="1714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781050</xdr:colOff>
          <xdr:row>22</xdr:row>
          <xdr:rowOff>66675</xdr:rowOff>
        </xdr:from>
        <xdr:to>
          <xdr:col>4</xdr:col>
          <xdr:colOff>152400</xdr:colOff>
          <xdr:row>22</xdr:row>
          <xdr:rowOff>314325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895350</xdr:colOff>
          <xdr:row>21</xdr:row>
          <xdr:rowOff>285750</xdr:rowOff>
        </xdr:from>
        <xdr:to>
          <xdr:col>9</xdr:col>
          <xdr:colOff>276225</xdr:colOff>
          <xdr:row>22</xdr:row>
          <xdr:rowOff>266700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40</xdr:row>
          <xdr:rowOff>352425</xdr:rowOff>
        </xdr:from>
        <xdr:to>
          <xdr:col>2</xdr:col>
          <xdr:colOff>28575</xdr:colOff>
          <xdr:row>42</xdr:row>
          <xdr:rowOff>9525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40</xdr:row>
          <xdr:rowOff>342900</xdr:rowOff>
        </xdr:from>
        <xdr:to>
          <xdr:col>4</xdr:col>
          <xdr:colOff>904875</xdr:colOff>
          <xdr:row>42</xdr:row>
          <xdr:rowOff>19050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40</xdr:row>
          <xdr:rowOff>266700</xdr:rowOff>
        </xdr:from>
        <xdr:to>
          <xdr:col>5</xdr:col>
          <xdr:colOff>352425</xdr:colOff>
          <xdr:row>42</xdr:row>
          <xdr:rowOff>133350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66</xdr:row>
          <xdr:rowOff>133350</xdr:rowOff>
        </xdr:from>
        <xdr:to>
          <xdr:col>1</xdr:col>
          <xdr:colOff>38100</xdr:colOff>
          <xdr:row>68</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67</xdr:row>
          <xdr:rowOff>133350</xdr:rowOff>
        </xdr:from>
        <xdr:to>
          <xdr:col>1</xdr:col>
          <xdr:colOff>76200</xdr:colOff>
          <xdr:row>69</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68</xdr:row>
          <xdr:rowOff>161925</xdr:rowOff>
        </xdr:from>
        <xdr:to>
          <xdr:col>1</xdr:col>
          <xdr:colOff>47625</xdr:colOff>
          <xdr:row>70</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69</xdr:row>
          <xdr:rowOff>161925</xdr:rowOff>
        </xdr:from>
        <xdr:to>
          <xdr:col>1</xdr:col>
          <xdr:colOff>66675</xdr:colOff>
          <xdr:row>71</xdr:row>
          <xdr:rowOff>28575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72</xdr:row>
          <xdr:rowOff>142875</xdr:rowOff>
        </xdr:from>
        <xdr:to>
          <xdr:col>1</xdr:col>
          <xdr:colOff>85725</xdr:colOff>
          <xdr:row>74</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73</xdr:row>
          <xdr:rowOff>171450</xdr:rowOff>
        </xdr:from>
        <xdr:to>
          <xdr:col>1</xdr:col>
          <xdr:colOff>95250</xdr:colOff>
          <xdr:row>75</xdr:row>
          <xdr:rowOff>38100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21" Type="http://schemas.openxmlformats.org/officeDocument/2006/relationships/ctrlProp" Target="../ctrlProps/ctrlProp17.xml"/><Relationship Id="rId63" Type="http://schemas.openxmlformats.org/officeDocument/2006/relationships/ctrlProp" Target="../ctrlProps/ctrlProp59.xml"/><Relationship Id="rId159" Type="http://schemas.openxmlformats.org/officeDocument/2006/relationships/ctrlProp" Target="../ctrlProps/ctrlProp155.xml"/><Relationship Id="rId324" Type="http://schemas.openxmlformats.org/officeDocument/2006/relationships/ctrlProp" Target="../ctrlProps/ctrlProp320.xml"/><Relationship Id="rId366" Type="http://schemas.openxmlformats.org/officeDocument/2006/relationships/ctrlProp" Target="../ctrlProps/ctrlProp362.xml"/><Relationship Id="rId170" Type="http://schemas.openxmlformats.org/officeDocument/2006/relationships/ctrlProp" Target="../ctrlProps/ctrlProp166.xml"/><Relationship Id="rId226" Type="http://schemas.openxmlformats.org/officeDocument/2006/relationships/ctrlProp" Target="../ctrlProps/ctrlProp222.xml"/><Relationship Id="rId268" Type="http://schemas.openxmlformats.org/officeDocument/2006/relationships/ctrlProp" Target="../ctrlProps/ctrlProp264.xml"/><Relationship Id="rId32" Type="http://schemas.openxmlformats.org/officeDocument/2006/relationships/ctrlProp" Target="../ctrlProps/ctrlProp28.xml"/><Relationship Id="rId74" Type="http://schemas.openxmlformats.org/officeDocument/2006/relationships/ctrlProp" Target="../ctrlProps/ctrlProp70.xml"/><Relationship Id="rId128" Type="http://schemas.openxmlformats.org/officeDocument/2006/relationships/ctrlProp" Target="../ctrlProps/ctrlProp124.xml"/><Relationship Id="rId335" Type="http://schemas.openxmlformats.org/officeDocument/2006/relationships/ctrlProp" Target="../ctrlProps/ctrlProp331.xml"/><Relationship Id="rId377" Type="http://schemas.openxmlformats.org/officeDocument/2006/relationships/ctrlProp" Target="../ctrlProps/ctrlProp373.xml"/><Relationship Id="rId5" Type="http://schemas.openxmlformats.org/officeDocument/2006/relationships/ctrlProp" Target="../ctrlProps/ctrlProp1.xml"/><Relationship Id="rId181" Type="http://schemas.openxmlformats.org/officeDocument/2006/relationships/ctrlProp" Target="../ctrlProps/ctrlProp177.xml"/><Relationship Id="rId237" Type="http://schemas.openxmlformats.org/officeDocument/2006/relationships/ctrlProp" Target="../ctrlProps/ctrlProp233.xml"/><Relationship Id="rId402" Type="http://schemas.openxmlformats.org/officeDocument/2006/relationships/ctrlProp" Target="../ctrlProps/ctrlProp398.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346" Type="http://schemas.openxmlformats.org/officeDocument/2006/relationships/ctrlProp" Target="../ctrlProps/ctrlProp342.xml"/><Relationship Id="rId367" Type="http://schemas.openxmlformats.org/officeDocument/2006/relationships/ctrlProp" Target="../ctrlProps/ctrlProp363.xml"/><Relationship Id="rId388" Type="http://schemas.openxmlformats.org/officeDocument/2006/relationships/ctrlProp" Target="../ctrlProps/ctrlProp384.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413" Type="http://schemas.openxmlformats.org/officeDocument/2006/relationships/ctrlProp" Target="../ctrlProps/ctrlProp409.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336" Type="http://schemas.openxmlformats.org/officeDocument/2006/relationships/ctrlProp" Target="../ctrlProps/ctrlProp332.xml"/><Relationship Id="rId357" Type="http://schemas.openxmlformats.org/officeDocument/2006/relationships/ctrlProp" Target="../ctrlProps/ctrlProp353.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378" Type="http://schemas.openxmlformats.org/officeDocument/2006/relationships/ctrlProp" Target="../ctrlProps/ctrlProp374.xml"/><Relationship Id="rId399" Type="http://schemas.openxmlformats.org/officeDocument/2006/relationships/ctrlProp" Target="../ctrlProps/ctrlProp395.xml"/><Relationship Id="rId403" Type="http://schemas.openxmlformats.org/officeDocument/2006/relationships/ctrlProp" Target="../ctrlProps/ctrlProp399.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347" Type="http://schemas.openxmlformats.org/officeDocument/2006/relationships/ctrlProp" Target="../ctrlProps/ctrlProp343.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368" Type="http://schemas.openxmlformats.org/officeDocument/2006/relationships/ctrlProp" Target="../ctrlProps/ctrlProp364.xml"/><Relationship Id="rId389" Type="http://schemas.openxmlformats.org/officeDocument/2006/relationships/ctrlProp" Target="../ctrlProps/ctrlProp385.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414" Type="http://schemas.openxmlformats.org/officeDocument/2006/relationships/ctrlProp" Target="../ctrlProps/ctrlProp410.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37" Type="http://schemas.openxmlformats.org/officeDocument/2006/relationships/ctrlProp" Target="../ctrlProps/ctrlProp333.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358" Type="http://schemas.openxmlformats.org/officeDocument/2006/relationships/ctrlProp" Target="../ctrlProps/ctrlProp354.xml"/><Relationship Id="rId379" Type="http://schemas.openxmlformats.org/officeDocument/2006/relationships/ctrlProp" Target="../ctrlProps/ctrlProp375.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390" Type="http://schemas.openxmlformats.org/officeDocument/2006/relationships/ctrlProp" Target="../ctrlProps/ctrlProp386.xml"/><Relationship Id="rId404" Type="http://schemas.openxmlformats.org/officeDocument/2006/relationships/ctrlProp" Target="../ctrlProps/ctrlProp400.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348" Type="http://schemas.openxmlformats.org/officeDocument/2006/relationships/ctrlProp" Target="../ctrlProps/ctrlProp344.xml"/><Relationship Id="rId369" Type="http://schemas.openxmlformats.org/officeDocument/2006/relationships/ctrlProp" Target="../ctrlProps/ctrlProp365.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380" Type="http://schemas.openxmlformats.org/officeDocument/2006/relationships/ctrlProp" Target="../ctrlProps/ctrlProp376.xml"/><Relationship Id="rId415" Type="http://schemas.openxmlformats.org/officeDocument/2006/relationships/ctrlProp" Target="../ctrlProps/ctrlProp411.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338" Type="http://schemas.openxmlformats.org/officeDocument/2006/relationships/ctrlProp" Target="../ctrlProps/ctrlProp334.xml"/><Relationship Id="rId359" Type="http://schemas.openxmlformats.org/officeDocument/2006/relationships/ctrlProp" Target="../ctrlProps/ctrlProp355.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370" Type="http://schemas.openxmlformats.org/officeDocument/2006/relationships/ctrlProp" Target="../ctrlProps/ctrlProp366.xml"/><Relationship Id="rId391" Type="http://schemas.openxmlformats.org/officeDocument/2006/relationships/ctrlProp" Target="../ctrlProps/ctrlProp387.xml"/><Relationship Id="rId405" Type="http://schemas.openxmlformats.org/officeDocument/2006/relationships/ctrlProp" Target="../ctrlProps/ctrlProp401.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307" Type="http://schemas.openxmlformats.org/officeDocument/2006/relationships/ctrlProp" Target="../ctrlProps/ctrlProp303.xml"/><Relationship Id="rId328" Type="http://schemas.openxmlformats.org/officeDocument/2006/relationships/ctrlProp" Target="../ctrlProps/ctrlProp324.xml"/><Relationship Id="rId349" Type="http://schemas.openxmlformats.org/officeDocument/2006/relationships/ctrlProp" Target="../ctrlProps/ctrlProp345.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360" Type="http://schemas.openxmlformats.org/officeDocument/2006/relationships/ctrlProp" Target="../ctrlProps/ctrlProp356.xml"/><Relationship Id="rId381" Type="http://schemas.openxmlformats.org/officeDocument/2006/relationships/ctrlProp" Target="../ctrlProps/ctrlProp377.xml"/><Relationship Id="rId416" Type="http://schemas.openxmlformats.org/officeDocument/2006/relationships/ctrlProp" Target="../ctrlProps/ctrlProp412.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262" Type="http://schemas.openxmlformats.org/officeDocument/2006/relationships/ctrlProp" Target="../ctrlProps/ctrlProp258.xml"/><Relationship Id="rId283" Type="http://schemas.openxmlformats.org/officeDocument/2006/relationships/ctrlProp" Target="../ctrlProps/ctrlProp279.xml"/><Relationship Id="rId318" Type="http://schemas.openxmlformats.org/officeDocument/2006/relationships/ctrlProp" Target="../ctrlProps/ctrlProp314.xml"/><Relationship Id="rId339" Type="http://schemas.openxmlformats.org/officeDocument/2006/relationships/ctrlProp" Target="../ctrlProps/ctrlProp335.xml"/><Relationship Id="rId78" Type="http://schemas.openxmlformats.org/officeDocument/2006/relationships/ctrlProp" Target="../ctrlProps/ctrlProp74.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64" Type="http://schemas.openxmlformats.org/officeDocument/2006/relationships/ctrlProp" Target="../ctrlProps/ctrlProp160.xml"/><Relationship Id="rId185" Type="http://schemas.openxmlformats.org/officeDocument/2006/relationships/ctrlProp" Target="../ctrlProps/ctrlProp181.xml"/><Relationship Id="rId350" Type="http://schemas.openxmlformats.org/officeDocument/2006/relationships/ctrlProp" Target="../ctrlProps/ctrlProp346.xml"/><Relationship Id="rId371" Type="http://schemas.openxmlformats.org/officeDocument/2006/relationships/ctrlProp" Target="../ctrlProps/ctrlProp367.xml"/><Relationship Id="rId406" Type="http://schemas.openxmlformats.org/officeDocument/2006/relationships/ctrlProp" Target="../ctrlProps/ctrlProp402.xml"/><Relationship Id="rId9" Type="http://schemas.openxmlformats.org/officeDocument/2006/relationships/ctrlProp" Target="../ctrlProps/ctrlProp5.xml"/><Relationship Id="rId210" Type="http://schemas.openxmlformats.org/officeDocument/2006/relationships/ctrlProp" Target="../ctrlProps/ctrlProp206.xml"/><Relationship Id="rId392" Type="http://schemas.openxmlformats.org/officeDocument/2006/relationships/ctrlProp" Target="../ctrlProps/ctrlProp388.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340" Type="http://schemas.openxmlformats.org/officeDocument/2006/relationships/ctrlProp" Target="../ctrlProps/ctrlProp336.xml"/><Relationship Id="rId361" Type="http://schemas.openxmlformats.org/officeDocument/2006/relationships/ctrlProp" Target="../ctrlProps/ctrlProp357.xml"/><Relationship Id="rId196" Type="http://schemas.openxmlformats.org/officeDocument/2006/relationships/ctrlProp" Target="../ctrlProps/ctrlProp192.xml"/><Relationship Id="rId200" Type="http://schemas.openxmlformats.org/officeDocument/2006/relationships/ctrlProp" Target="../ctrlProps/ctrlProp196.xml"/><Relationship Id="rId382" Type="http://schemas.openxmlformats.org/officeDocument/2006/relationships/ctrlProp" Target="../ctrlProps/ctrlProp378.xml"/><Relationship Id="rId417" Type="http://schemas.openxmlformats.org/officeDocument/2006/relationships/ctrlProp" Target="../ctrlProps/ctrlProp413.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351" Type="http://schemas.openxmlformats.org/officeDocument/2006/relationships/ctrlProp" Target="../ctrlProps/ctrlProp347.xml"/><Relationship Id="rId372" Type="http://schemas.openxmlformats.org/officeDocument/2006/relationships/ctrlProp" Target="../ctrlProps/ctrlProp368.xml"/><Relationship Id="rId393" Type="http://schemas.openxmlformats.org/officeDocument/2006/relationships/ctrlProp" Target="../ctrlProps/ctrlProp389.xml"/><Relationship Id="rId407" Type="http://schemas.openxmlformats.org/officeDocument/2006/relationships/ctrlProp" Target="../ctrlProps/ctrlProp403.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341" Type="http://schemas.openxmlformats.org/officeDocument/2006/relationships/ctrlProp" Target="../ctrlProps/ctrlProp337.xml"/><Relationship Id="rId362" Type="http://schemas.openxmlformats.org/officeDocument/2006/relationships/ctrlProp" Target="../ctrlProps/ctrlProp358.xml"/><Relationship Id="rId383" Type="http://schemas.openxmlformats.org/officeDocument/2006/relationships/ctrlProp" Target="../ctrlProps/ctrlProp379.xml"/><Relationship Id="rId418" Type="http://schemas.openxmlformats.org/officeDocument/2006/relationships/ctrlProp" Target="../ctrlProps/ctrlProp414.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352" Type="http://schemas.openxmlformats.org/officeDocument/2006/relationships/ctrlProp" Target="../ctrlProps/ctrlProp348.xml"/><Relationship Id="rId373" Type="http://schemas.openxmlformats.org/officeDocument/2006/relationships/ctrlProp" Target="../ctrlProps/ctrlProp369.xml"/><Relationship Id="rId394" Type="http://schemas.openxmlformats.org/officeDocument/2006/relationships/ctrlProp" Target="../ctrlProps/ctrlProp390.xml"/><Relationship Id="rId408" Type="http://schemas.openxmlformats.org/officeDocument/2006/relationships/ctrlProp" Target="../ctrlProps/ctrlProp404.xml"/><Relationship Id="rId1" Type="http://schemas.openxmlformats.org/officeDocument/2006/relationships/hyperlink" Target="mailto:info@carnabio.com"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342" Type="http://schemas.openxmlformats.org/officeDocument/2006/relationships/ctrlProp" Target="../ctrlProps/ctrlProp338.xml"/><Relationship Id="rId363" Type="http://schemas.openxmlformats.org/officeDocument/2006/relationships/ctrlProp" Target="../ctrlProps/ctrlProp359.xml"/><Relationship Id="rId384" Type="http://schemas.openxmlformats.org/officeDocument/2006/relationships/ctrlProp" Target="../ctrlProps/ctrlProp380.xml"/><Relationship Id="rId419" Type="http://schemas.openxmlformats.org/officeDocument/2006/relationships/ctrlProp" Target="../ctrlProps/ctrlProp415.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353" Type="http://schemas.openxmlformats.org/officeDocument/2006/relationships/ctrlProp" Target="../ctrlProps/ctrlProp349.xml"/><Relationship Id="rId374" Type="http://schemas.openxmlformats.org/officeDocument/2006/relationships/ctrlProp" Target="../ctrlProps/ctrlProp370.xml"/><Relationship Id="rId395" Type="http://schemas.openxmlformats.org/officeDocument/2006/relationships/ctrlProp" Target="../ctrlProps/ctrlProp391.xml"/><Relationship Id="rId409" Type="http://schemas.openxmlformats.org/officeDocument/2006/relationships/ctrlProp" Target="../ctrlProps/ctrlProp405.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343" Type="http://schemas.openxmlformats.org/officeDocument/2006/relationships/ctrlProp" Target="../ctrlProps/ctrlProp339.xml"/><Relationship Id="rId364" Type="http://schemas.openxmlformats.org/officeDocument/2006/relationships/ctrlProp" Target="../ctrlProps/ctrlProp360.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385" Type="http://schemas.openxmlformats.org/officeDocument/2006/relationships/ctrlProp" Target="../ctrlProps/ctrlProp381.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410" Type="http://schemas.openxmlformats.org/officeDocument/2006/relationships/ctrlProp" Target="../ctrlProps/ctrlProp406.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trlProp" Target="../ctrlProps/ctrlProp329.xml"/><Relationship Id="rId354" Type="http://schemas.openxmlformats.org/officeDocument/2006/relationships/ctrlProp" Target="../ctrlProps/ctrlProp350.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75" Type="http://schemas.openxmlformats.org/officeDocument/2006/relationships/ctrlProp" Target="../ctrlProps/ctrlProp371.xml"/><Relationship Id="rId396" Type="http://schemas.openxmlformats.org/officeDocument/2006/relationships/ctrlProp" Target="../ctrlProps/ctrlProp392.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400" Type="http://schemas.openxmlformats.org/officeDocument/2006/relationships/ctrlProp" Target="../ctrlProps/ctrlProp396.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323" Type="http://schemas.openxmlformats.org/officeDocument/2006/relationships/ctrlProp" Target="../ctrlProps/ctrlProp319.xml"/><Relationship Id="rId344" Type="http://schemas.openxmlformats.org/officeDocument/2006/relationships/ctrlProp" Target="../ctrlProps/ctrlProp340.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365" Type="http://schemas.openxmlformats.org/officeDocument/2006/relationships/ctrlProp" Target="../ctrlProps/ctrlProp361.xml"/><Relationship Id="rId386" Type="http://schemas.openxmlformats.org/officeDocument/2006/relationships/ctrlProp" Target="../ctrlProps/ctrlProp382.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411" Type="http://schemas.openxmlformats.org/officeDocument/2006/relationships/ctrlProp" Target="../ctrlProps/ctrlProp407.xml"/><Relationship Id="rId106" Type="http://schemas.openxmlformats.org/officeDocument/2006/relationships/ctrlProp" Target="../ctrlProps/ctrlProp102.xml"/><Relationship Id="rId127" Type="http://schemas.openxmlformats.org/officeDocument/2006/relationships/ctrlProp" Target="../ctrlProps/ctrlProp123.xml"/><Relationship Id="rId313" Type="http://schemas.openxmlformats.org/officeDocument/2006/relationships/ctrlProp" Target="../ctrlProps/ctrlProp309.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334" Type="http://schemas.openxmlformats.org/officeDocument/2006/relationships/ctrlProp" Target="../ctrlProps/ctrlProp330.xml"/><Relationship Id="rId355" Type="http://schemas.openxmlformats.org/officeDocument/2006/relationships/ctrlProp" Target="../ctrlProps/ctrlProp351.xml"/><Relationship Id="rId376" Type="http://schemas.openxmlformats.org/officeDocument/2006/relationships/ctrlProp" Target="../ctrlProps/ctrlProp372.xml"/><Relationship Id="rId397" Type="http://schemas.openxmlformats.org/officeDocument/2006/relationships/ctrlProp" Target="../ctrlProps/ctrlProp393.xml"/><Relationship Id="rId4" Type="http://schemas.openxmlformats.org/officeDocument/2006/relationships/vmlDrawing" Target="../drawings/vmlDrawing1.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401" Type="http://schemas.openxmlformats.org/officeDocument/2006/relationships/ctrlProp" Target="../ctrlProps/ctrlProp397.xml"/><Relationship Id="rId303" Type="http://schemas.openxmlformats.org/officeDocument/2006/relationships/ctrlProp" Target="../ctrlProps/ctrlProp299.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345" Type="http://schemas.openxmlformats.org/officeDocument/2006/relationships/ctrlProp" Target="../ctrlProps/ctrlProp341.xml"/><Relationship Id="rId387" Type="http://schemas.openxmlformats.org/officeDocument/2006/relationships/ctrlProp" Target="../ctrlProps/ctrlProp383.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412" Type="http://schemas.openxmlformats.org/officeDocument/2006/relationships/ctrlProp" Target="../ctrlProps/ctrlProp408.xml"/><Relationship Id="rId107" Type="http://schemas.openxmlformats.org/officeDocument/2006/relationships/ctrlProp" Target="../ctrlProps/ctrlProp103.xml"/><Relationship Id="rId289" Type="http://schemas.openxmlformats.org/officeDocument/2006/relationships/ctrlProp" Target="../ctrlProps/ctrlProp285.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314" Type="http://schemas.openxmlformats.org/officeDocument/2006/relationships/ctrlProp" Target="../ctrlProps/ctrlProp310.xml"/><Relationship Id="rId356" Type="http://schemas.openxmlformats.org/officeDocument/2006/relationships/ctrlProp" Target="../ctrlProps/ctrlProp352.xml"/><Relationship Id="rId398" Type="http://schemas.openxmlformats.org/officeDocument/2006/relationships/ctrlProp" Target="../ctrlProps/ctrlProp394.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437.xml"/><Relationship Id="rId21" Type="http://schemas.openxmlformats.org/officeDocument/2006/relationships/ctrlProp" Target="../ctrlProps/ctrlProp432.xml"/><Relationship Id="rId34" Type="http://schemas.openxmlformats.org/officeDocument/2006/relationships/ctrlProp" Target="../ctrlProps/ctrlProp445.xml"/><Relationship Id="rId42" Type="http://schemas.openxmlformats.org/officeDocument/2006/relationships/ctrlProp" Target="../ctrlProps/ctrlProp453.xml"/><Relationship Id="rId47" Type="http://schemas.openxmlformats.org/officeDocument/2006/relationships/ctrlProp" Target="../ctrlProps/ctrlProp458.xml"/><Relationship Id="rId50" Type="http://schemas.openxmlformats.org/officeDocument/2006/relationships/ctrlProp" Target="../ctrlProps/ctrlProp461.xml"/><Relationship Id="rId55" Type="http://schemas.openxmlformats.org/officeDocument/2006/relationships/ctrlProp" Target="../ctrlProps/ctrlProp466.xml"/><Relationship Id="rId63" Type="http://schemas.openxmlformats.org/officeDocument/2006/relationships/ctrlProp" Target="../ctrlProps/ctrlProp474.xml"/><Relationship Id="rId68" Type="http://schemas.openxmlformats.org/officeDocument/2006/relationships/ctrlProp" Target="../ctrlProps/ctrlProp479.xml"/><Relationship Id="rId76" Type="http://schemas.openxmlformats.org/officeDocument/2006/relationships/ctrlProp" Target="../ctrlProps/ctrlProp487.xml"/><Relationship Id="rId84" Type="http://schemas.openxmlformats.org/officeDocument/2006/relationships/ctrlProp" Target="../ctrlProps/ctrlProp495.xml"/><Relationship Id="rId89" Type="http://schemas.openxmlformats.org/officeDocument/2006/relationships/ctrlProp" Target="../ctrlProps/ctrlProp500.xml"/><Relationship Id="rId97" Type="http://schemas.openxmlformats.org/officeDocument/2006/relationships/ctrlProp" Target="../ctrlProps/ctrlProp508.xml"/><Relationship Id="rId7" Type="http://schemas.openxmlformats.org/officeDocument/2006/relationships/ctrlProp" Target="../ctrlProps/ctrlProp418.xml"/><Relationship Id="rId71" Type="http://schemas.openxmlformats.org/officeDocument/2006/relationships/ctrlProp" Target="../ctrlProps/ctrlProp482.xml"/><Relationship Id="rId92" Type="http://schemas.openxmlformats.org/officeDocument/2006/relationships/ctrlProp" Target="../ctrlProps/ctrlProp503.xml"/><Relationship Id="rId2" Type="http://schemas.openxmlformats.org/officeDocument/2006/relationships/printerSettings" Target="../printerSettings/printerSettings2.bin"/><Relationship Id="rId16" Type="http://schemas.openxmlformats.org/officeDocument/2006/relationships/ctrlProp" Target="../ctrlProps/ctrlProp427.xml"/><Relationship Id="rId29" Type="http://schemas.openxmlformats.org/officeDocument/2006/relationships/ctrlProp" Target="../ctrlProps/ctrlProp440.xml"/><Relationship Id="rId11" Type="http://schemas.openxmlformats.org/officeDocument/2006/relationships/ctrlProp" Target="../ctrlProps/ctrlProp422.xml"/><Relationship Id="rId24" Type="http://schemas.openxmlformats.org/officeDocument/2006/relationships/ctrlProp" Target="../ctrlProps/ctrlProp435.xml"/><Relationship Id="rId32" Type="http://schemas.openxmlformats.org/officeDocument/2006/relationships/ctrlProp" Target="../ctrlProps/ctrlProp443.xml"/><Relationship Id="rId37" Type="http://schemas.openxmlformats.org/officeDocument/2006/relationships/ctrlProp" Target="../ctrlProps/ctrlProp448.xml"/><Relationship Id="rId40" Type="http://schemas.openxmlformats.org/officeDocument/2006/relationships/ctrlProp" Target="../ctrlProps/ctrlProp451.xml"/><Relationship Id="rId45" Type="http://schemas.openxmlformats.org/officeDocument/2006/relationships/ctrlProp" Target="../ctrlProps/ctrlProp456.xml"/><Relationship Id="rId53" Type="http://schemas.openxmlformats.org/officeDocument/2006/relationships/ctrlProp" Target="../ctrlProps/ctrlProp464.xml"/><Relationship Id="rId58" Type="http://schemas.openxmlformats.org/officeDocument/2006/relationships/ctrlProp" Target="../ctrlProps/ctrlProp469.xml"/><Relationship Id="rId66" Type="http://schemas.openxmlformats.org/officeDocument/2006/relationships/ctrlProp" Target="../ctrlProps/ctrlProp477.xml"/><Relationship Id="rId74" Type="http://schemas.openxmlformats.org/officeDocument/2006/relationships/ctrlProp" Target="../ctrlProps/ctrlProp485.xml"/><Relationship Id="rId79" Type="http://schemas.openxmlformats.org/officeDocument/2006/relationships/ctrlProp" Target="../ctrlProps/ctrlProp490.xml"/><Relationship Id="rId87" Type="http://schemas.openxmlformats.org/officeDocument/2006/relationships/ctrlProp" Target="../ctrlProps/ctrlProp498.xml"/><Relationship Id="rId5" Type="http://schemas.openxmlformats.org/officeDocument/2006/relationships/ctrlProp" Target="../ctrlProps/ctrlProp416.xml"/><Relationship Id="rId61" Type="http://schemas.openxmlformats.org/officeDocument/2006/relationships/ctrlProp" Target="../ctrlProps/ctrlProp472.xml"/><Relationship Id="rId82" Type="http://schemas.openxmlformats.org/officeDocument/2006/relationships/ctrlProp" Target="../ctrlProps/ctrlProp493.xml"/><Relationship Id="rId90" Type="http://schemas.openxmlformats.org/officeDocument/2006/relationships/ctrlProp" Target="../ctrlProps/ctrlProp501.xml"/><Relationship Id="rId95" Type="http://schemas.openxmlformats.org/officeDocument/2006/relationships/ctrlProp" Target="../ctrlProps/ctrlProp506.xml"/><Relationship Id="rId19" Type="http://schemas.openxmlformats.org/officeDocument/2006/relationships/ctrlProp" Target="../ctrlProps/ctrlProp430.xml"/><Relationship Id="rId14" Type="http://schemas.openxmlformats.org/officeDocument/2006/relationships/ctrlProp" Target="../ctrlProps/ctrlProp425.xml"/><Relationship Id="rId22" Type="http://schemas.openxmlformats.org/officeDocument/2006/relationships/ctrlProp" Target="../ctrlProps/ctrlProp433.xml"/><Relationship Id="rId27" Type="http://schemas.openxmlformats.org/officeDocument/2006/relationships/ctrlProp" Target="../ctrlProps/ctrlProp438.xml"/><Relationship Id="rId30" Type="http://schemas.openxmlformats.org/officeDocument/2006/relationships/ctrlProp" Target="../ctrlProps/ctrlProp441.xml"/><Relationship Id="rId35" Type="http://schemas.openxmlformats.org/officeDocument/2006/relationships/ctrlProp" Target="../ctrlProps/ctrlProp446.xml"/><Relationship Id="rId43" Type="http://schemas.openxmlformats.org/officeDocument/2006/relationships/ctrlProp" Target="../ctrlProps/ctrlProp454.xml"/><Relationship Id="rId48" Type="http://schemas.openxmlformats.org/officeDocument/2006/relationships/ctrlProp" Target="../ctrlProps/ctrlProp459.xml"/><Relationship Id="rId56" Type="http://schemas.openxmlformats.org/officeDocument/2006/relationships/ctrlProp" Target="../ctrlProps/ctrlProp467.xml"/><Relationship Id="rId64" Type="http://schemas.openxmlformats.org/officeDocument/2006/relationships/ctrlProp" Target="../ctrlProps/ctrlProp475.xml"/><Relationship Id="rId69" Type="http://schemas.openxmlformats.org/officeDocument/2006/relationships/ctrlProp" Target="../ctrlProps/ctrlProp480.xml"/><Relationship Id="rId77" Type="http://schemas.openxmlformats.org/officeDocument/2006/relationships/ctrlProp" Target="../ctrlProps/ctrlProp488.xml"/><Relationship Id="rId8" Type="http://schemas.openxmlformats.org/officeDocument/2006/relationships/ctrlProp" Target="../ctrlProps/ctrlProp419.xml"/><Relationship Id="rId51" Type="http://schemas.openxmlformats.org/officeDocument/2006/relationships/ctrlProp" Target="../ctrlProps/ctrlProp462.xml"/><Relationship Id="rId72" Type="http://schemas.openxmlformats.org/officeDocument/2006/relationships/ctrlProp" Target="../ctrlProps/ctrlProp483.xml"/><Relationship Id="rId80" Type="http://schemas.openxmlformats.org/officeDocument/2006/relationships/ctrlProp" Target="../ctrlProps/ctrlProp491.xml"/><Relationship Id="rId85" Type="http://schemas.openxmlformats.org/officeDocument/2006/relationships/ctrlProp" Target="../ctrlProps/ctrlProp496.xml"/><Relationship Id="rId93" Type="http://schemas.openxmlformats.org/officeDocument/2006/relationships/ctrlProp" Target="../ctrlProps/ctrlProp504.xml"/><Relationship Id="rId3" Type="http://schemas.openxmlformats.org/officeDocument/2006/relationships/drawing" Target="../drawings/drawing2.xml"/><Relationship Id="rId12" Type="http://schemas.openxmlformats.org/officeDocument/2006/relationships/ctrlProp" Target="../ctrlProps/ctrlProp423.xml"/><Relationship Id="rId17" Type="http://schemas.openxmlformats.org/officeDocument/2006/relationships/ctrlProp" Target="../ctrlProps/ctrlProp428.xml"/><Relationship Id="rId25" Type="http://schemas.openxmlformats.org/officeDocument/2006/relationships/ctrlProp" Target="../ctrlProps/ctrlProp436.xml"/><Relationship Id="rId33" Type="http://schemas.openxmlformats.org/officeDocument/2006/relationships/ctrlProp" Target="../ctrlProps/ctrlProp444.xml"/><Relationship Id="rId38" Type="http://schemas.openxmlformats.org/officeDocument/2006/relationships/ctrlProp" Target="../ctrlProps/ctrlProp449.xml"/><Relationship Id="rId46" Type="http://schemas.openxmlformats.org/officeDocument/2006/relationships/ctrlProp" Target="../ctrlProps/ctrlProp457.xml"/><Relationship Id="rId59" Type="http://schemas.openxmlformats.org/officeDocument/2006/relationships/ctrlProp" Target="../ctrlProps/ctrlProp470.xml"/><Relationship Id="rId67" Type="http://schemas.openxmlformats.org/officeDocument/2006/relationships/ctrlProp" Target="../ctrlProps/ctrlProp478.xml"/><Relationship Id="rId20" Type="http://schemas.openxmlformats.org/officeDocument/2006/relationships/ctrlProp" Target="../ctrlProps/ctrlProp431.xml"/><Relationship Id="rId41" Type="http://schemas.openxmlformats.org/officeDocument/2006/relationships/ctrlProp" Target="../ctrlProps/ctrlProp452.xml"/><Relationship Id="rId54" Type="http://schemas.openxmlformats.org/officeDocument/2006/relationships/ctrlProp" Target="../ctrlProps/ctrlProp465.xml"/><Relationship Id="rId62" Type="http://schemas.openxmlformats.org/officeDocument/2006/relationships/ctrlProp" Target="../ctrlProps/ctrlProp473.xml"/><Relationship Id="rId70" Type="http://schemas.openxmlformats.org/officeDocument/2006/relationships/ctrlProp" Target="../ctrlProps/ctrlProp481.xml"/><Relationship Id="rId75" Type="http://schemas.openxmlformats.org/officeDocument/2006/relationships/ctrlProp" Target="../ctrlProps/ctrlProp486.xml"/><Relationship Id="rId83" Type="http://schemas.openxmlformats.org/officeDocument/2006/relationships/ctrlProp" Target="../ctrlProps/ctrlProp494.xml"/><Relationship Id="rId88" Type="http://schemas.openxmlformats.org/officeDocument/2006/relationships/ctrlProp" Target="../ctrlProps/ctrlProp499.xml"/><Relationship Id="rId91" Type="http://schemas.openxmlformats.org/officeDocument/2006/relationships/ctrlProp" Target="../ctrlProps/ctrlProp502.xml"/><Relationship Id="rId96" Type="http://schemas.openxmlformats.org/officeDocument/2006/relationships/ctrlProp" Target="../ctrlProps/ctrlProp507.xml"/><Relationship Id="rId1" Type="http://schemas.openxmlformats.org/officeDocument/2006/relationships/hyperlink" Target="mailto:info@carnabio.com" TargetMode="External"/><Relationship Id="rId6" Type="http://schemas.openxmlformats.org/officeDocument/2006/relationships/ctrlProp" Target="../ctrlProps/ctrlProp417.xml"/><Relationship Id="rId15" Type="http://schemas.openxmlformats.org/officeDocument/2006/relationships/ctrlProp" Target="../ctrlProps/ctrlProp426.xml"/><Relationship Id="rId23" Type="http://schemas.openxmlformats.org/officeDocument/2006/relationships/ctrlProp" Target="../ctrlProps/ctrlProp434.xml"/><Relationship Id="rId28" Type="http://schemas.openxmlformats.org/officeDocument/2006/relationships/ctrlProp" Target="../ctrlProps/ctrlProp439.xml"/><Relationship Id="rId36" Type="http://schemas.openxmlformats.org/officeDocument/2006/relationships/ctrlProp" Target="../ctrlProps/ctrlProp447.xml"/><Relationship Id="rId49" Type="http://schemas.openxmlformats.org/officeDocument/2006/relationships/ctrlProp" Target="../ctrlProps/ctrlProp460.xml"/><Relationship Id="rId57" Type="http://schemas.openxmlformats.org/officeDocument/2006/relationships/ctrlProp" Target="../ctrlProps/ctrlProp468.xml"/><Relationship Id="rId10" Type="http://schemas.openxmlformats.org/officeDocument/2006/relationships/ctrlProp" Target="../ctrlProps/ctrlProp421.xml"/><Relationship Id="rId31" Type="http://schemas.openxmlformats.org/officeDocument/2006/relationships/ctrlProp" Target="../ctrlProps/ctrlProp442.xml"/><Relationship Id="rId44" Type="http://schemas.openxmlformats.org/officeDocument/2006/relationships/ctrlProp" Target="../ctrlProps/ctrlProp455.xml"/><Relationship Id="rId52" Type="http://schemas.openxmlformats.org/officeDocument/2006/relationships/ctrlProp" Target="../ctrlProps/ctrlProp463.xml"/><Relationship Id="rId60" Type="http://schemas.openxmlformats.org/officeDocument/2006/relationships/ctrlProp" Target="../ctrlProps/ctrlProp471.xml"/><Relationship Id="rId65" Type="http://schemas.openxmlformats.org/officeDocument/2006/relationships/ctrlProp" Target="../ctrlProps/ctrlProp476.xml"/><Relationship Id="rId73" Type="http://schemas.openxmlformats.org/officeDocument/2006/relationships/ctrlProp" Target="../ctrlProps/ctrlProp484.xml"/><Relationship Id="rId78" Type="http://schemas.openxmlformats.org/officeDocument/2006/relationships/ctrlProp" Target="../ctrlProps/ctrlProp489.xml"/><Relationship Id="rId81" Type="http://schemas.openxmlformats.org/officeDocument/2006/relationships/ctrlProp" Target="../ctrlProps/ctrlProp492.xml"/><Relationship Id="rId86" Type="http://schemas.openxmlformats.org/officeDocument/2006/relationships/ctrlProp" Target="../ctrlProps/ctrlProp497.xml"/><Relationship Id="rId94" Type="http://schemas.openxmlformats.org/officeDocument/2006/relationships/ctrlProp" Target="../ctrlProps/ctrlProp505.xml"/><Relationship Id="rId4" Type="http://schemas.openxmlformats.org/officeDocument/2006/relationships/vmlDrawing" Target="../drawings/vmlDrawing2.vml"/><Relationship Id="rId9" Type="http://schemas.openxmlformats.org/officeDocument/2006/relationships/ctrlProp" Target="../ctrlProps/ctrlProp420.xml"/><Relationship Id="rId13" Type="http://schemas.openxmlformats.org/officeDocument/2006/relationships/ctrlProp" Target="../ctrlProps/ctrlProp424.xml"/><Relationship Id="rId18" Type="http://schemas.openxmlformats.org/officeDocument/2006/relationships/ctrlProp" Target="../ctrlProps/ctrlProp429.xml"/><Relationship Id="rId39" Type="http://schemas.openxmlformats.org/officeDocument/2006/relationships/ctrlProp" Target="../ctrlProps/ctrlProp45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12.xml"/><Relationship Id="rId13" Type="http://schemas.openxmlformats.org/officeDocument/2006/relationships/ctrlProp" Target="../ctrlProps/ctrlProp517.xml"/><Relationship Id="rId3" Type="http://schemas.openxmlformats.org/officeDocument/2006/relationships/drawing" Target="../drawings/drawing3.xml"/><Relationship Id="rId7" Type="http://schemas.openxmlformats.org/officeDocument/2006/relationships/ctrlProp" Target="../ctrlProps/ctrlProp511.xml"/><Relationship Id="rId12" Type="http://schemas.openxmlformats.org/officeDocument/2006/relationships/ctrlProp" Target="../ctrlProps/ctrlProp516.xml"/><Relationship Id="rId2" Type="http://schemas.openxmlformats.org/officeDocument/2006/relationships/printerSettings" Target="../printerSettings/printerSettings3.bin"/><Relationship Id="rId1" Type="http://schemas.openxmlformats.org/officeDocument/2006/relationships/hyperlink" Target="mailto:info@carnabio.com" TargetMode="External"/><Relationship Id="rId6" Type="http://schemas.openxmlformats.org/officeDocument/2006/relationships/ctrlProp" Target="../ctrlProps/ctrlProp510.xml"/><Relationship Id="rId11" Type="http://schemas.openxmlformats.org/officeDocument/2006/relationships/ctrlProp" Target="../ctrlProps/ctrlProp515.xml"/><Relationship Id="rId5" Type="http://schemas.openxmlformats.org/officeDocument/2006/relationships/ctrlProp" Target="../ctrlProps/ctrlProp509.xml"/><Relationship Id="rId15" Type="http://schemas.openxmlformats.org/officeDocument/2006/relationships/ctrlProp" Target="../ctrlProps/ctrlProp519.xml"/><Relationship Id="rId10" Type="http://schemas.openxmlformats.org/officeDocument/2006/relationships/ctrlProp" Target="../ctrlProps/ctrlProp514.xml"/><Relationship Id="rId4" Type="http://schemas.openxmlformats.org/officeDocument/2006/relationships/vmlDrawing" Target="../drawings/vmlDrawing3.vml"/><Relationship Id="rId9" Type="http://schemas.openxmlformats.org/officeDocument/2006/relationships/ctrlProp" Target="../ctrlProps/ctrlProp513.xml"/><Relationship Id="rId14" Type="http://schemas.openxmlformats.org/officeDocument/2006/relationships/ctrlProp" Target="../ctrlProps/ctrlProp5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23.xml"/><Relationship Id="rId13" Type="http://schemas.openxmlformats.org/officeDocument/2006/relationships/ctrlProp" Target="../ctrlProps/ctrlProp528.xml"/><Relationship Id="rId3" Type="http://schemas.openxmlformats.org/officeDocument/2006/relationships/drawing" Target="../drawings/drawing4.xml"/><Relationship Id="rId7" Type="http://schemas.openxmlformats.org/officeDocument/2006/relationships/ctrlProp" Target="../ctrlProps/ctrlProp522.xml"/><Relationship Id="rId12" Type="http://schemas.openxmlformats.org/officeDocument/2006/relationships/ctrlProp" Target="../ctrlProps/ctrlProp527.xml"/><Relationship Id="rId2" Type="http://schemas.openxmlformats.org/officeDocument/2006/relationships/printerSettings" Target="../printerSettings/printerSettings4.bin"/><Relationship Id="rId1" Type="http://schemas.openxmlformats.org/officeDocument/2006/relationships/hyperlink" Target="mailto:info@carnabio.com" TargetMode="External"/><Relationship Id="rId6" Type="http://schemas.openxmlformats.org/officeDocument/2006/relationships/ctrlProp" Target="../ctrlProps/ctrlProp521.xml"/><Relationship Id="rId11" Type="http://schemas.openxmlformats.org/officeDocument/2006/relationships/ctrlProp" Target="../ctrlProps/ctrlProp526.xml"/><Relationship Id="rId5" Type="http://schemas.openxmlformats.org/officeDocument/2006/relationships/ctrlProp" Target="../ctrlProps/ctrlProp520.xml"/><Relationship Id="rId15" Type="http://schemas.openxmlformats.org/officeDocument/2006/relationships/ctrlProp" Target="../ctrlProps/ctrlProp530.xml"/><Relationship Id="rId10" Type="http://schemas.openxmlformats.org/officeDocument/2006/relationships/ctrlProp" Target="../ctrlProps/ctrlProp525.xml"/><Relationship Id="rId4" Type="http://schemas.openxmlformats.org/officeDocument/2006/relationships/vmlDrawing" Target="../drawings/vmlDrawing4.vml"/><Relationship Id="rId9" Type="http://schemas.openxmlformats.org/officeDocument/2006/relationships/ctrlProp" Target="../ctrlProps/ctrlProp524.xml"/><Relationship Id="rId14" Type="http://schemas.openxmlformats.org/officeDocument/2006/relationships/ctrlProp" Target="../ctrlProps/ctrlProp5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38DD5"/>
    <pageSetUpPr fitToPage="1"/>
  </sheetPr>
  <dimension ref="A1:AH628"/>
  <sheetViews>
    <sheetView showGridLines="0" showZeros="0" tabSelected="1" zoomScale="80" zoomScaleNormal="80" zoomScaleSheetLayoutView="80" workbookViewId="0">
      <selection activeCell="K4" sqref="K4:L4"/>
    </sheetView>
  </sheetViews>
  <sheetFormatPr defaultRowHeight="12" outlineLevelCol="1" x14ac:dyDescent="0.2"/>
  <cols>
    <col min="1" max="1" width="5.7109375" customWidth="1"/>
    <col min="2" max="12" width="13.7109375" customWidth="1"/>
    <col min="13" max="13" width="2.7109375" customWidth="1"/>
    <col min="14" max="14" width="0" hidden="1" customWidth="1"/>
    <col min="15" max="15" width="9.140625" style="240" hidden="1" customWidth="1" outlineLevel="1"/>
    <col min="16" max="16" width="21.28515625" style="240" hidden="1" customWidth="1" outlineLevel="1"/>
    <col min="17" max="18" width="9.140625" style="240" hidden="1" customWidth="1" outlineLevel="1"/>
    <col min="19" max="19" width="13.28515625" style="240" hidden="1" customWidth="1" outlineLevel="1"/>
    <col min="20" max="33" width="9.140625" style="240" hidden="1" customWidth="1" outlineLevel="1"/>
    <col min="34" max="34" width="9.140625" collapsed="1"/>
  </cols>
  <sheetData>
    <row r="1" spans="1:12" ht="48.75" customHeight="1" x14ac:dyDescent="0.2">
      <c r="A1" s="37"/>
      <c r="B1" s="38"/>
      <c r="C1" s="38"/>
      <c r="D1" s="38"/>
      <c r="E1" s="38"/>
      <c r="F1" s="38"/>
      <c r="G1" s="38"/>
      <c r="H1" s="38"/>
      <c r="I1" s="38"/>
      <c r="J1" s="38"/>
      <c r="K1" s="38"/>
      <c r="L1" s="39"/>
    </row>
    <row r="2" spans="1:12" ht="33" customHeight="1" x14ac:dyDescent="0.3">
      <c r="A2" s="518" t="s">
        <v>675</v>
      </c>
      <c r="B2" s="519"/>
      <c r="C2" s="519"/>
      <c r="D2" s="519"/>
      <c r="E2" s="519"/>
      <c r="F2" s="519"/>
      <c r="G2" s="519"/>
      <c r="H2" s="519"/>
      <c r="I2" s="519"/>
      <c r="J2" s="519"/>
      <c r="K2" s="519"/>
      <c r="L2" s="520"/>
    </row>
    <row r="3" spans="1:12" ht="21" customHeight="1" x14ac:dyDescent="0.25">
      <c r="A3" s="521" t="s">
        <v>0</v>
      </c>
      <c r="B3" s="522"/>
      <c r="C3" s="522"/>
      <c r="D3" s="522"/>
      <c r="E3" s="522"/>
      <c r="F3" s="522"/>
      <c r="G3" s="522"/>
      <c r="H3" s="522"/>
      <c r="I3" s="522"/>
      <c r="J3" s="522"/>
      <c r="K3" s="522"/>
      <c r="L3" s="523"/>
    </row>
    <row r="4" spans="1:12" ht="22.5" customHeight="1" x14ac:dyDescent="0.2">
      <c r="A4" s="40" t="s">
        <v>1122</v>
      </c>
      <c r="J4" s="25" t="s">
        <v>1</v>
      </c>
      <c r="K4" s="533"/>
      <c r="L4" s="534"/>
    </row>
    <row r="5" spans="1:12" ht="22.5" customHeight="1" x14ac:dyDescent="0.2">
      <c r="A5" s="524" t="s">
        <v>2</v>
      </c>
      <c r="B5" s="525"/>
      <c r="C5" s="525"/>
      <c r="D5" s="525"/>
      <c r="E5" s="525"/>
      <c r="F5" s="525"/>
      <c r="G5" s="525"/>
      <c r="H5" s="525"/>
      <c r="I5" s="525"/>
      <c r="J5" s="525"/>
      <c r="K5" s="525"/>
      <c r="L5" s="526"/>
    </row>
    <row r="6" spans="1:12" ht="14.25" customHeight="1" x14ac:dyDescent="0.2">
      <c r="A6" s="531" t="s">
        <v>3</v>
      </c>
      <c r="B6" s="532"/>
      <c r="C6" s="60"/>
      <c r="D6" s="64"/>
      <c r="E6" s="64"/>
      <c r="F6" s="64"/>
      <c r="G6" s="64"/>
      <c r="H6" s="2"/>
      <c r="I6" s="2"/>
      <c r="J6" s="2"/>
      <c r="K6" s="2"/>
      <c r="L6" s="41"/>
    </row>
    <row r="7" spans="1:12" ht="14.25" customHeight="1" x14ac:dyDescent="0.2">
      <c r="A7" s="529" t="s">
        <v>4</v>
      </c>
      <c r="B7" s="530"/>
      <c r="C7" s="5"/>
      <c r="D7" s="65"/>
      <c r="E7" s="65"/>
      <c r="F7" s="65"/>
      <c r="G7" s="65"/>
      <c r="H7" s="4"/>
      <c r="I7" s="4"/>
      <c r="J7" s="4"/>
      <c r="K7" s="4"/>
      <c r="L7" s="42"/>
    </row>
    <row r="8" spans="1:12" ht="14.25" customHeight="1" x14ac:dyDescent="0.2">
      <c r="A8" s="529" t="s">
        <v>5</v>
      </c>
      <c r="B8" s="530"/>
      <c r="C8" s="5"/>
      <c r="D8" s="65"/>
      <c r="E8" s="65"/>
      <c r="F8" s="65"/>
      <c r="G8" s="65"/>
      <c r="H8" s="4"/>
      <c r="I8" s="4"/>
      <c r="J8" s="4"/>
      <c r="K8" s="4"/>
      <c r="L8" s="42"/>
    </row>
    <row r="9" spans="1:12" ht="14.25" customHeight="1" x14ac:dyDescent="0.2">
      <c r="A9" s="529" t="s">
        <v>6</v>
      </c>
      <c r="B9" s="530"/>
      <c r="C9" s="5"/>
      <c r="D9" s="65"/>
      <c r="E9" s="65"/>
      <c r="F9" s="65"/>
      <c r="G9" s="65"/>
      <c r="H9" s="4"/>
      <c r="I9" s="4"/>
      <c r="J9" s="4"/>
      <c r="K9" s="4"/>
      <c r="L9" s="42"/>
    </row>
    <row r="10" spans="1:12" ht="14.25" customHeight="1" x14ac:dyDescent="0.2">
      <c r="A10" s="529" t="s">
        <v>7</v>
      </c>
      <c r="B10" s="530"/>
      <c r="C10" s="5"/>
      <c r="D10" s="65"/>
      <c r="E10" s="65"/>
      <c r="F10" s="65"/>
      <c r="G10" s="65"/>
      <c r="H10" s="4"/>
      <c r="I10" s="4"/>
      <c r="J10" s="4"/>
      <c r="K10" s="4"/>
      <c r="L10" s="42"/>
    </row>
    <row r="11" spans="1:12" ht="14.25" customHeight="1" x14ac:dyDescent="0.2">
      <c r="A11" s="529" t="s">
        <v>8</v>
      </c>
      <c r="B11" s="530"/>
      <c r="C11" s="5"/>
      <c r="D11" s="65"/>
      <c r="E11" s="65"/>
      <c r="F11" s="65"/>
      <c r="G11" s="65"/>
      <c r="H11" s="4"/>
      <c r="I11" s="4"/>
      <c r="J11" s="4"/>
      <c r="K11" s="4"/>
      <c r="L11" s="42"/>
    </row>
    <row r="12" spans="1:12" ht="14.25" customHeight="1" x14ac:dyDescent="0.2">
      <c r="A12" s="529" t="s">
        <v>9</v>
      </c>
      <c r="B12" s="530"/>
      <c r="C12" s="5"/>
      <c r="D12" s="65"/>
      <c r="E12" s="65"/>
      <c r="F12" s="65"/>
      <c r="G12" s="65"/>
      <c r="H12" s="4"/>
      <c r="I12" s="4"/>
      <c r="J12" s="4"/>
      <c r="K12" s="4"/>
      <c r="L12" s="42"/>
    </row>
    <row r="13" spans="1:12" ht="14.25" customHeight="1" x14ac:dyDescent="0.2">
      <c r="A13" s="529" t="s">
        <v>10</v>
      </c>
      <c r="B13" s="530"/>
      <c r="C13" s="62"/>
      <c r="D13" s="65"/>
      <c r="E13" s="65"/>
      <c r="F13" s="65"/>
      <c r="G13" s="65"/>
      <c r="H13" s="4"/>
      <c r="I13" s="4"/>
      <c r="J13" s="4"/>
      <c r="K13" s="4"/>
      <c r="L13" s="42"/>
    </row>
    <row r="14" spans="1:12" ht="14.25" customHeight="1" x14ac:dyDescent="0.2">
      <c r="A14" s="529" t="s">
        <v>11</v>
      </c>
      <c r="B14" s="530"/>
      <c r="C14" s="61"/>
      <c r="D14" s="65"/>
      <c r="E14" s="65"/>
      <c r="F14" s="65"/>
      <c r="G14" s="65"/>
      <c r="H14" s="4"/>
      <c r="I14" s="4"/>
      <c r="J14" s="4"/>
      <c r="K14" s="4"/>
      <c r="L14" s="42"/>
    </row>
    <row r="15" spans="1:12" ht="14.25" customHeight="1" x14ac:dyDescent="0.2">
      <c r="A15" s="529" t="s">
        <v>12</v>
      </c>
      <c r="B15" s="530"/>
      <c r="C15" s="5"/>
      <c r="D15" s="66"/>
      <c r="E15" s="65"/>
      <c r="F15" s="65"/>
      <c r="G15" s="65"/>
      <c r="H15" s="4"/>
      <c r="I15" s="4"/>
      <c r="J15" s="4"/>
      <c r="K15" s="4"/>
      <c r="L15" s="42"/>
    </row>
    <row r="16" spans="1:12" ht="14.25" customHeight="1" x14ac:dyDescent="0.2">
      <c r="A16" s="527" t="s">
        <v>13</v>
      </c>
      <c r="B16" s="528"/>
      <c r="C16" s="63"/>
      <c r="D16" s="67"/>
      <c r="E16" s="67"/>
      <c r="F16" s="67"/>
      <c r="G16" s="67"/>
      <c r="H16" s="8"/>
      <c r="I16" s="8"/>
      <c r="J16" s="8"/>
      <c r="K16" s="8"/>
      <c r="L16" s="43"/>
    </row>
    <row r="17" spans="1:27" ht="22.5" customHeight="1" x14ac:dyDescent="0.2">
      <c r="A17" s="44"/>
      <c r="L17" s="24"/>
    </row>
    <row r="18" spans="1:27" ht="22.5" customHeight="1" x14ac:dyDescent="0.2">
      <c r="A18" s="45" t="s">
        <v>14</v>
      </c>
      <c r="B18" s="9"/>
      <c r="C18" s="9"/>
      <c r="D18" s="9"/>
      <c r="E18" s="9"/>
      <c r="F18" s="9"/>
      <c r="G18" s="9"/>
      <c r="H18" s="10"/>
      <c r="I18" s="9" t="s">
        <v>15</v>
      </c>
      <c r="J18" s="9"/>
      <c r="K18" s="9"/>
      <c r="L18" s="11"/>
    </row>
    <row r="19" spans="1:27" ht="21" customHeight="1" x14ac:dyDescent="0.2">
      <c r="A19" s="484" t="s">
        <v>16</v>
      </c>
      <c r="B19" s="485"/>
      <c r="C19" s="485"/>
      <c r="D19" s="485"/>
      <c r="E19" s="485"/>
      <c r="F19" s="485"/>
      <c r="G19" s="485"/>
      <c r="H19" s="486"/>
      <c r="J19" s="46" t="s">
        <v>27</v>
      </c>
      <c r="L19" s="24"/>
    </row>
    <row r="20" spans="1:27" ht="21" customHeight="1" x14ac:dyDescent="0.2">
      <c r="A20" s="487"/>
      <c r="B20" s="488"/>
      <c r="C20" s="488"/>
      <c r="D20" s="488"/>
      <c r="E20" s="488"/>
      <c r="F20" s="488"/>
      <c r="G20" s="488"/>
      <c r="H20" s="489"/>
      <c r="J20" s="46" t="s">
        <v>28</v>
      </c>
      <c r="L20" s="24"/>
      <c r="P20" s="241"/>
    </row>
    <row r="21" spans="1:27" ht="21" customHeight="1" x14ac:dyDescent="0.2">
      <c r="A21" s="490"/>
      <c r="B21" s="491"/>
      <c r="C21" s="491"/>
      <c r="D21" s="491"/>
      <c r="E21" s="491"/>
      <c r="F21" s="491"/>
      <c r="G21" s="491"/>
      <c r="H21" s="492"/>
      <c r="J21" s="46" t="s">
        <v>29</v>
      </c>
      <c r="L21" s="24"/>
      <c r="O21" s="242"/>
      <c r="P21" s="243">
        <v>1</v>
      </c>
      <c r="Q21" s="17" t="s">
        <v>30</v>
      </c>
    </row>
    <row r="22" spans="1:27" ht="22.5" customHeight="1" x14ac:dyDescent="0.2">
      <c r="A22" s="515" t="s">
        <v>17</v>
      </c>
      <c r="B22" s="516"/>
      <c r="C22" s="516"/>
      <c r="D22" s="516"/>
      <c r="E22" s="516"/>
      <c r="F22" s="516"/>
      <c r="G22" s="516"/>
      <c r="H22" s="516"/>
      <c r="I22" s="516"/>
      <c r="J22" s="516"/>
      <c r="K22" s="516"/>
      <c r="L22" s="517"/>
    </row>
    <row r="23" spans="1:27" ht="39.75" customHeight="1" x14ac:dyDescent="0.2">
      <c r="A23" s="493" t="s">
        <v>18</v>
      </c>
      <c r="B23" s="494"/>
      <c r="C23" s="495" t="s">
        <v>31</v>
      </c>
      <c r="D23" s="496"/>
      <c r="E23" s="496"/>
      <c r="F23" s="496"/>
      <c r="G23" s="497"/>
      <c r="H23" s="498" t="s">
        <v>1111</v>
      </c>
      <c r="I23" s="499"/>
      <c r="J23" s="499"/>
      <c r="K23" s="499"/>
      <c r="L23" s="500"/>
      <c r="P23" s="373">
        <v>1</v>
      </c>
      <c r="Q23" s="17" t="s">
        <v>32</v>
      </c>
    </row>
    <row r="24" spans="1:27" ht="16.5" customHeight="1" x14ac:dyDescent="0.2">
      <c r="A24" s="501" t="s">
        <v>19</v>
      </c>
      <c r="B24" s="503" t="s">
        <v>20</v>
      </c>
      <c r="C24" s="504"/>
      <c r="D24" s="507" t="str">
        <f>IF(P23=1,"Conc."&amp;CHAR(10)&amp;"(mM)","M.W.")</f>
        <v>Conc.
(mM)</v>
      </c>
      <c r="E24" s="509" t="str">
        <f>IF(P23=1,"Volume"&amp;CHAR(10)&amp;"(µL)","Amount"&amp;CHAR(10)&amp;"(mg)")</f>
        <v>Volume
(µL)</v>
      </c>
      <c r="F24" s="511" t="s">
        <v>21</v>
      </c>
      <c r="G24" s="513" t="s">
        <v>801</v>
      </c>
      <c r="H24" s="12"/>
      <c r="I24" s="377" t="s">
        <v>23</v>
      </c>
      <c r="J24" s="378"/>
      <c r="K24" s="378"/>
      <c r="L24" s="379"/>
    </row>
    <row r="25" spans="1:27" ht="21" customHeight="1" x14ac:dyDescent="0.2">
      <c r="A25" s="502"/>
      <c r="B25" s="505"/>
      <c r="C25" s="506"/>
      <c r="D25" s="508"/>
      <c r="E25" s="510"/>
      <c r="F25" s="512"/>
      <c r="G25" s="514"/>
      <c r="H25" s="15" t="s">
        <v>24</v>
      </c>
      <c r="I25" s="13"/>
      <c r="J25" s="13"/>
      <c r="K25" s="14"/>
      <c r="L25" s="47"/>
      <c r="P25" s="244"/>
      <c r="S25" s="245" t="s">
        <v>33</v>
      </c>
      <c r="T25" s="246">
        <v>1</v>
      </c>
      <c r="U25" s="246">
        <v>2</v>
      </c>
      <c r="V25" s="18">
        <v>3</v>
      </c>
      <c r="W25" s="19">
        <v>4</v>
      </c>
      <c r="X25" s="19">
        <v>5</v>
      </c>
      <c r="Y25" s="19">
        <v>6</v>
      </c>
      <c r="Z25" s="19">
        <v>7</v>
      </c>
      <c r="AA25" s="19">
        <v>8</v>
      </c>
    </row>
    <row r="26" spans="1:27" ht="13.5" customHeight="1" x14ac:dyDescent="0.2">
      <c r="A26" s="48">
        <v>1</v>
      </c>
      <c r="B26" s="469"/>
      <c r="C26" s="470"/>
      <c r="D26" s="254"/>
      <c r="E26" s="255"/>
      <c r="F26" s="256"/>
      <c r="G26" s="255" t="s">
        <v>804</v>
      </c>
      <c r="H26" s="257"/>
      <c r="I26" s="227" t="str">
        <f t="shared" ref="I26:I40" si="0">IF($H26&lt;&gt;"",U26&amp;", "&amp;CHAR(10)&amp;V26,"")</f>
        <v/>
      </c>
      <c r="J26" s="228" t="str">
        <f t="shared" ref="J26:J40" si="1">IF($H26&lt;&gt;"",W26&amp;", "&amp;CHAR(10)&amp;X26,"")</f>
        <v/>
      </c>
      <c r="K26" s="229" t="str">
        <f t="shared" ref="K26:K40" si="2">IF($H26&lt;&gt;"",Y26&amp;", "&amp;CHAR(10)&amp;Z26,"")</f>
        <v/>
      </c>
      <c r="L26" s="229" t="str">
        <f t="shared" ref="L26:L40" si="3">IF($H26&lt;&gt;"",AA26&amp;CHAR(10)&amp;AB26,"")</f>
        <v/>
      </c>
      <c r="P26" s="57" t="s">
        <v>34</v>
      </c>
      <c r="S26" s="20">
        <v>1</v>
      </c>
      <c r="T26" s="21">
        <f t="shared" ref="T26:T40" si="4">H26</f>
        <v>0</v>
      </c>
      <c r="U26" s="21">
        <f t="shared" ref="U26:U40" si="5">IF(MOD(H26*1000,3)=0,H26/3,H26*0.3)</f>
        <v>0</v>
      </c>
      <c r="V26" s="22">
        <f t="shared" ref="V26:AA40" si="6">T26/10</f>
        <v>0</v>
      </c>
      <c r="W26" s="21">
        <f t="shared" si="6"/>
        <v>0</v>
      </c>
      <c r="X26" s="21">
        <f t="shared" si="6"/>
        <v>0</v>
      </c>
      <c r="Y26" s="21">
        <f t="shared" si="6"/>
        <v>0</v>
      </c>
      <c r="Z26" s="21">
        <f t="shared" si="6"/>
        <v>0</v>
      </c>
      <c r="AA26" s="21">
        <f t="shared" si="6"/>
        <v>0</v>
      </c>
    </row>
    <row r="27" spans="1:27" ht="14.25" customHeight="1" x14ac:dyDescent="0.2">
      <c r="A27" s="49">
        <v>2</v>
      </c>
      <c r="B27" s="467"/>
      <c r="C27" s="468"/>
      <c r="D27" s="258"/>
      <c r="E27" s="259"/>
      <c r="F27" s="260"/>
      <c r="G27" s="259"/>
      <c r="H27" s="257"/>
      <c r="I27" s="230" t="str">
        <f t="shared" si="0"/>
        <v/>
      </c>
      <c r="J27" s="231" t="str">
        <f t="shared" si="1"/>
        <v/>
      </c>
      <c r="K27" s="231" t="str">
        <f t="shared" si="2"/>
        <v/>
      </c>
      <c r="L27" s="231" t="str">
        <f t="shared" si="3"/>
        <v/>
      </c>
      <c r="P27" s="57"/>
      <c r="S27" s="20">
        <v>2</v>
      </c>
      <c r="T27" s="21">
        <f t="shared" si="4"/>
        <v>0</v>
      </c>
      <c r="U27" s="21">
        <f t="shared" si="5"/>
        <v>0</v>
      </c>
      <c r="V27" s="22">
        <f t="shared" si="6"/>
        <v>0</v>
      </c>
      <c r="W27" s="21">
        <f t="shared" si="6"/>
        <v>0</v>
      </c>
      <c r="X27" s="21">
        <f t="shared" si="6"/>
        <v>0</v>
      </c>
      <c r="Y27" s="21">
        <f t="shared" si="6"/>
        <v>0</v>
      </c>
      <c r="Z27" s="21">
        <f t="shared" si="6"/>
        <v>0</v>
      </c>
      <c r="AA27" s="21">
        <f t="shared" si="6"/>
        <v>0</v>
      </c>
    </row>
    <row r="28" spans="1:27" ht="14.25" customHeight="1" x14ac:dyDescent="0.2">
      <c r="A28" s="49">
        <v>3</v>
      </c>
      <c r="B28" s="467"/>
      <c r="C28" s="468"/>
      <c r="D28" s="258"/>
      <c r="E28" s="259"/>
      <c r="F28" s="260"/>
      <c r="G28" s="259"/>
      <c r="H28" s="257"/>
      <c r="I28" s="230" t="str">
        <f t="shared" si="0"/>
        <v/>
      </c>
      <c r="J28" s="231" t="str">
        <f t="shared" si="1"/>
        <v/>
      </c>
      <c r="K28" s="231" t="str">
        <f t="shared" si="2"/>
        <v/>
      </c>
      <c r="L28" s="231" t="str">
        <f t="shared" si="3"/>
        <v/>
      </c>
      <c r="P28" s="57"/>
      <c r="S28" s="20">
        <v>3</v>
      </c>
      <c r="T28" s="21">
        <f t="shared" si="4"/>
        <v>0</v>
      </c>
      <c r="U28" s="21">
        <f t="shared" si="5"/>
        <v>0</v>
      </c>
      <c r="V28" s="22">
        <f t="shared" si="6"/>
        <v>0</v>
      </c>
      <c r="W28" s="21">
        <f t="shared" si="6"/>
        <v>0</v>
      </c>
      <c r="X28" s="21">
        <f t="shared" si="6"/>
        <v>0</v>
      </c>
      <c r="Y28" s="21">
        <f t="shared" si="6"/>
        <v>0</v>
      </c>
      <c r="Z28" s="21">
        <f t="shared" si="6"/>
        <v>0</v>
      </c>
      <c r="AA28" s="21">
        <f t="shared" si="6"/>
        <v>0</v>
      </c>
    </row>
    <row r="29" spans="1:27" ht="14.25" customHeight="1" x14ac:dyDescent="0.2">
      <c r="A29" s="49">
        <v>4</v>
      </c>
      <c r="B29" s="467"/>
      <c r="C29" s="468"/>
      <c r="D29" s="258"/>
      <c r="E29" s="259"/>
      <c r="F29" s="260"/>
      <c r="G29" s="259"/>
      <c r="H29" s="257"/>
      <c r="I29" s="230" t="str">
        <f t="shared" si="0"/>
        <v/>
      </c>
      <c r="J29" s="231" t="str">
        <f t="shared" si="1"/>
        <v/>
      </c>
      <c r="K29" s="231" t="str">
        <f t="shared" si="2"/>
        <v/>
      </c>
      <c r="L29" s="231" t="str">
        <f t="shared" si="3"/>
        <v/>
      </c>
      <c r="P29" s="247"/>
      <c r="S29" s="20">
        <v>4</v>
      </c>
      <c r="T29" s="21">
        <f t="shared" si="4"/>
        <v>0</v>
      </c>
      <c r="U29" s="21">
        <f t="shared" si="5"/>
        <v>0</v>
      </c>
      <c r="V29" s="22">
        <f t="shared" si="6"/>
        <v>0</v>
      </c>
      <c r="W29" s="21">
        <f t="shared" si="6"/>
        <v>0</v>
      </c>
      <c r="X29" s="21">
        <f t="shared" si="6"/>
        <v>0</v>
      </c>
      <c r="Y29" s="21">
        <f t="shared" si="6"/>
        <v>0</v>
      </c>
      <c r="Z29" s="21">
        <f t="shared" si="6"/>
        <v>0</v>
      </c>
      <c r="AA29" s="21">
        <f t="shared" si="6"/>
        <v>0</v>
      </c>
    </row>
    <row r="30" spans="1:27" ht="14.25" customHeight="1" x14ac:dyDescent="0.2">
      <c r="A30" s="49">
        <v>5</v>
      </c>
      <c r="B30" s="467"/>
      <c r="C30" s="468"/>
      <c r="D30" s="258"/>
      <c r="E30" s="259"/>
      <c r="F30" s="260"/>
      <c r="G30" s="259"/>
      <c r="H30" s="257"/>
      <c r="I30" s="230" t="str">
        <f t="shared" si="0"/>
        <v/>
      </c>
      <c r="J30" s="231" t="str">
        <f t="shared" si="1"/>
        <v/>
      </c>
      <c r="K30" s="231" t="str">
        <f t="shared" si="2"/>
        <v/>
      </c>
      <c r="L30" s="231" t="str">
        <f t="shared" si="3"/>
        <v/>
      </c>
      <c r="S30" s="20">
        <v>5</v>
      </c>
      <c r="T30" s="21">
        <f t="shared" si="4"/>
        <v>0</v>
      </c>
      <c r="U30" s="21">
        <f t="shared" si="5"/>
        <v>0</v>
      </c>
      <c r="V30" s="22">
        <f t="shared" si="6"/>
        <v>0</v>
      </c>
      <c r="W30" s="21">
        <f t="shared" si="6"/>
        <v>0</v>
      </c>
      <c r="X30" s="21">
        <f t="shared" si="6"/>
        <v>0</v>
      </c>
      <c r="Y30" s="21">
        <f t="shared" si="6"/>
        <v>0</v>
      </c>
      <c r="Z30" s="21">
        <f t="shared" si="6"/>
        <v>0</v>
      </c>
      <c r="AA30" s="21">
        <f t="shared" si="6"/>
        <v>0</v>
      </c>
    </row>
    <row r="31" spans="1:27" ht="14.25" customHeight="1" x14ac:dyDescent="0.2">
      <c r="A31" s="49">
        <v>6</v>
      </c>
      <c r="B31" s="467"/>
      <c r="C31" s="468"/>
      <c r="D31" s="258"/>
      <c r="E31" s="259"/>
      <c r="F31" s="260"/>
      <c r="G31" s="259"/>
      <c r="H31" s="257"/>
      <c r="I31" s="230" t="str">
        <f t="shared" si="0"/>
        <v/>
      </c>
      <c r="J31" s="231" t="str">
        <f t="shared" si="1"/>
        <v/>
      </c>
      <c r="K31" s="231" t="str">
        <f t="shared" si="2"/>
        <v/>
      </c>
      <c r="L31" s="231" t="str">
        <f t="shared" si="3"/>
        <v/>
      </c>
      <c r="S31" s="20">
        <v>6</v>
      </c>
      <c r="T31" s="21">
        <f t="shared" si="4"/>
        <v>0</v>
      </c>
      <c r="U31" s="21">
        <f t="shared" si="5"/>
        <v>0</v>
      </c>
      <c r="V31" s="22">
        <f t="shared" si="6"/>
        <v>0</v>
      </c>
      <c r="W31" s="21">
        <f t="shared" si="6"/>
        <v>0</v>
      </c>
      <c r="X31" s="21">
        <f t="shared" si="6"/>
        <v>0</v>
      </c>
      <c r="Y31" s="21">
        <f t="shared" si="6"/>
        <v>0</v>
      </c>
      <c r="Z31" s="21">
        <f t="shared" si="6"/>
        <v>0</v>
      </c>
      <c r="AA31" s="21">
        <f t="shared" si="6"/>
        <v>0</v>
      </c>
    </row>
    <row r="32" spans="1:27" ht="14.25" customHeight="1" x14ac:dyDescent="0.2">
      <c r="A32" s="49">
        <v>7</v>
      </c>
      <c r="B32" s="467"/>
      <c r="C32" s="468"/>
      <c r="D32" s="258"/>
      <c r="E32" s="259"/>
      <c r="F32" s="260"/>
      <c r="G32" s="259"/>
      <c r="H32" s="257"/>
      <c r="I32" s="230" t="str">
        <f t="shared" si="0"/>
        <v/>
      </c>
      <c r="J32" s="231" t="str">
        <f t="shared" si="1"/>
        <v/>
      </c>
      <c r="K32" s="231" t="str">
        <f t="shared" si="2"/>
        <v/>
      </c>
      <c r="L32" s="231" t="str">
        <f t="shared" si="3"/>
        <v/>
      </c>
      <c r="S32" s="20">
        <v>7</v>
      </c>
      <c r="T32" s="21">
        <f t="shared" si="4"/>
        <v>0</v>
      </c>
      <c r="U32" s="21">
        <f t="shared" si="5"/>
        <v>0</v>
      </c>
      <c r="V32" s="22">
        <f t="shared" si="6"/>
        <v>0</v>
      </c>
      <c r="W32" s="21">
        <f t="shared" si="6"/>
        <v>0</v>
      </c>
      <c r="X32" s="21">
        <f t="shared" si="6"/>
        <v>0</v>
      </c>
      <c r="Y32" s="21">
        <f t="shared" si="6"/>
        <v>0</v>
      </c>
      <c r="Z32" s="21">
        <f t="shared" si="6"/>
        <v>0</v>
      </c>
      <c r="AA32" s="21">
        <f t="shared" si="6"/>
        <v>0</v>
      </c>
    </row>
    <row r="33" spans="1:27" ht="14.25" customHeight="1" x14ac:dyDescent="0.2">
      <c r="A33" s="49">
        <v>8</v>
      </c>
      <c r="B33" s="467"/>
      <c r="C33" s="468"/>
      <c r="D33" s="258"/>
      <c r="E33" s="259"/>
      <c r="F33" s="260"/>
      <c r="G33" s="259"/>
      <c r="H33" s="257"/>
      <c r="I33" s="230" t="str">
        <f t="shared" si="0"/>
        <v/>
      </c>
      <c r="J33" s="231" t="str">
        <f t="shared" si="1"/>
        <v/>
      </c>
      <c r="K33" s="231" t="str">
        <f t="shared" si="2"/>
        <v/>
      </c>
      <c r="L33" s="231" t="str">
        <f t="shared" si="3"/>
        <v/>
      </c>
      <c r="S33" s="20">
        <v>8</v>
      </c>
      <c r="T33" s="21">
        <f t="shared" si="4"/>
        <v>0</v>
      </c>
      <c r="U33" s="21">
        <f t="shared" si="5"/>
        <v>0</v>
      </c>
      <c r="V33" s="22">
        <f t="shared" si="6"/>
        <v>0</v>
      </c>
      <c r="W33" s="21">
        <f t="shared" si="6"/>
        <v>0</v>
      </c>
      <c r="X33" s="21">
        <f t="shared" si="6"/>
        <v>0</v>
      </c>
      <c r="Y33" s="21">
        <f t="shared" si="6"/>
        <v>0</v>
      </c>
      <c r="Z33" s="21">
        <f t="shared" si="6"/>
        <v>0</v>
      </c>
      <c r="AA33" s="21">
        <f t="shared" si="6"/>
        <v>0</v>
      </c>
    </row>
    <row r="34" spans="1:27" ht="14.25" customHeight="1" x14ac:dyDescent="0.2">
      <c r="A34" s="49">
        <v>9</v>
      </c>
      <c r="B34" s="467"/>
      <c r="C34" s="468"/>
      <c r="D34" s="258"/>
      <c r="E34" s="259"/>
      <c r="F34" s="260"/>
      <c r="G34" s="259"/>
      <c r="H34" s="257"/>
      <c r="I34" s="230" t="str">
        <f t="shared" si="0"/>
        <v/>
      </c>
      <c r="J34" s="231" t="str">
        <f t="shared" si="1"/>
        <v/>
      </c>
      <c r="K34" s="231" t="str">
        <f t="shared" si="2"/>
        <v/>
      </c>
      <c r="L34" s="231" t="str">
        <f t="shared" si="3"/>
        <v/>
      </c>
      <c r="S34" s="20">
        <v>9</v>
      </c>
      <c r="T34" s="21">
        <f t="shared" si="4"/>
        <v>0</v>
      </c>
      <c r="U34" s="21">
        <f t="shared" si="5"/>
        <v>0</v>
      </c>
      <c r="V34" s="22">
        <f t="shared" si="6"/>
        <v>0</v>
      </c>
      <c r="W34" s="21">
        <f t="shared" si="6"/>
        <v>0</v>
      </c>
      <c r="X34" s="21">
        <f t="shared" si="6"/>
        <v>0</v>
      </c>
      <c r="Y34" s="21">
        <f t="shared" si="6"/>
        <v>0</v>
      </c>
      <c r="Z34" s="21">
        <f t="shared" si="6"/>
        <v>0</v>
      </c>
      <c r="AA34" s="21">
        <f t="shared" si="6"/>
        <v>0</v>
      </c>
    </row>
    <row r="35" spans="1:27" ht="14.25" customHeight="1" x14ac:dyDescent="0.2">
      <c r="A35" s="49">
        <v>10</v>
      </c>
      <c r="B35" s="467"/>
      <c r="C35" s="468"/>
      <c r="D35" s="258"/>
      <c r="E35" s="259"/>
      <c r="F35" s="260"/>
      <c r="G35" s="259"/>
      <c r="H35" s="257"/>
      <c r="I35" s="230" t="str">
        <f t="shared" si="0"/>
        <v/>
      </c>
      <c r="J35" s="231" t="str">
        <f t="shared" si="1"/>
        <v/>
      </c>
      <c r="K35" s="231" t="str">
        <f t="shared" si="2"/>
        <v/>
      </c>
      <c r="L35" s="231" t="str">
        <f t="shared" si="3"/>
        <v/>
      </c>
      <c r="S35" s="20">
        <v>10</v>
      </c>
      <c r="T35" s="21">
        <f t="shared" si="4"/>
        <v>0</v>
      </c>
      <c r="U35" s="21">
        <f t="shared" si="5"/>
        <v>0</v>
      </c>
      <c r="V35" s="22">
        <f t="shared" si="6"/>
        <v>0</v>
      </c>
      <c r="W35" s="21">
        <f t="shared" si="6"/>
        <v>0</v>
      </c>
      <c r="X35" s="21">
        <f t="shared" si="6"/>
        <v>0</v>
      </c>
      <c r="Y35" s="21">
        <f t="shared" si="6"/>
        <v>0</v>
      </c>
      <c r="Z35" s="21">
        <f t="shared" si="6"/>
        <v>0</v>
      </c>
      <c r="AA35" s="21">
        <f t="shared" si="6"/>
        <v>0</v>
      </c>
    </row>
    <row r="36" spans="1:27" ht="14.25" customHeight="1" x14ac:dyDescent="0.2">
      <c r="A36" s="49">
        <v>11</v>
      </c>
      <c r="B36" s="467"/>
      <c r="C36" s="468"/>
      <c r="D36" s="258"/>
      <c r="E36" s="259"/>
      <c r="F36" s="260"/>
      <c r="G36" s="259"/>
      <c r="H36" s="257"/>
      <c r="I36" s="230" t="str">
        <f t="shared" si="0"/>
        <v/>
      </c>
      <c r="J36" s="231" t="str">
        <f t="shared" si="1"/>
        <v/>
      </c>
      <c r="K36" s="231" t="str">
        <f t="shared" si="2"/>
        <v/>
      </c>
      <c r="L36" s="231" t="str">
        <f t="shared" si="3"/>
        <v/>
      </c>
      <c r="S36" s="20">
        <v>11</v>
      </c>
      <c r="T36" s="21">
        <f t="shared" si="4"/>
        <v>0</v>
      </c>
      <c r="U36" s="21">
        <f t="shared" si="5"/>
        <v>0</v>
      </c>
      <c r="V36" s="22">
        <f t="shared" si="6"/>
        <v>0</v>
      </c>
      <c r="W36" s="21">
        <f t="shared" si="6"/>
        <v>0</v>
      </c>
      <c r="X36" s="21">
        <f t="shared" si="6"/>
        <v>0</v>
      </c>
      <c r="Y36" s="21">
        <f t="shared" si="6"/>
        <v>0</v>
      </c>
      <c r="Z36" s="21">
        <f t="shared" si="6"/>
        <v>0</v>
      </c>
      <c r="AA36" s="21">
        <f t="shared" si="6"/>
        <v>0</v>
      </c>
    </row>
    <row r="37" spans="1:27" ht="14.25" customHeight="1" x14ac:dyDescent="0.2">
      <c r="A37" s="49">
        <v>12</v>
      </c>
      <c r="B37" s="467"/>
      <c r="C37" s="468"/>
      <c r="D37" s="258"/>
      <c r="E37" s="259"/>
      <c r="F37" s="260"/>
      <c r="G37" s="259"/>
      <c r="H37" s="257"/>
      <c r="I37" s="230" t="str">
        <f t="shared" si="0"/>
        <v/>
      </c>
      <c r="J37" s="231" t="str">
        <f t="shared" si="1"/>
        <v/>
      </c>
      <c r="K37" s="231" t="str">
        <f t="shared" si="2"/>
        <v/>
      </c>
      <c r="L37" s="231" t="str">
        <f t="shared" si="3"/>
        <v/>
      </c>
      <c r="S37" s="20">
        <v>12</v>
      </c>
      <c r="T37" s="21">
        <f t="shared" si="4"/>
        <v>0</v>
      </c>
      <c r="U37" s="21">
        <f t="shared" si="5"/>
        <v>0</v>
      </c>
      <c r="V37" s="22">
        <f t="shared" si="6"/>
        <v>0</v>
      </c>
      <c r="W37" s="21">
        <f t="shared" si="6"/>
        <v>0</v>
      </c>
      <c r="X37" s="21">
        <f t="shared" si="6"/>
        <v>0</v>
      </c>
      <c r="Y37" s="21">
        <f t="shared" si="6"/>
        <v>0</v>
      </c>
      <c r="Z37" s="21">
        <f t="shared" si="6"/>
        <v>0</v>
      </c>
      <c r="AA37" s="21">
        <f t="shared" si="6"/>
        <v>0</v>
      </c>
    </row>
    <row r="38" spans="1:27" ht="14.25" customHeight="1" x14ac:dyDescent="0.2">
      <c r="A38" s="49">
        <v>13</v>
      </c>
      <c r="B38" s="467"/>
      <c r="C38" s="468"/>
      <c r="D38" s="258"/>
      <c r="E38" s="259"/>
      <c r="F38" s="260"/>
      <c r="G38" s="259"/>
      <c r="H38" s="257"/>
      <c r="I38" s="230" t="str">
        <f t="shared" si="0"/>
        <v/>
      </c>
      <c r="J38" s="231" t="str">
        <f t="shared" si="1"/>
        <v/>
      </c>
      <c r="K38" s="231" t="str">
        <f t="shared" si="2"/>
        <v/>
      </c>
      <c r="L38" s="231" t="str">
        <f t="shared" si="3"/>
        <v/>
      </c>
      <c r="S38" s="20">
        <v>13</v>
      </c>
      <c r="T38" s="21">
        <f t="shared" si="4"/>
        <v>0</v>
      </c>
      <c r="U38" s="21">
        <f t="shared" si="5"/>
        <v>0</v>
      </c>
      <c r="V38" s="22">
        <f t="shared" si="6"/>
        <v>0</v>
      </c>
      <c r="W38" s="21">
        <f t="shared" si="6"/>
        <v>0</v>
      </c>
      <c r="X38" s="21">
        <f t="shared" si="6"/>
        <v>0</v>
      </c>
      <c r="Y38" s="21">
        <f t="shared" si="6"/>
        <v>0</v>
      </c>
      <c r="Z38" s="21">
        <f t="shared" si="6"/>
        <v>0</v>
      </c>
      <c r="AA38" s="21">
        <f t="shared" si="6"/>
        <v>0</v>
      </c>
    </row>
    <row r="39" spans="1:27" ht="14.25" customHeight="1" x14ac:dyDescent="0.2">
      <c r="A39" s="49">
        <v>14</v>
      </c>
      <c r="B39" s="467"/>
      <c r="C39" s="468"/>
      <c r="D39" s="258"/>
      <c r="E39" s="259"/>
      <c r="F39" s="260"/>
      <c r="G39" s="259"/>
      <c r="H39" s="257"/>
      <c r="I39" s="230" t="str">
        <f t="shared" si="0"/>
        <v/>
      </c>
      <c r="J39" s="231" t="str">
        <f t="shared" si="1"/>
        <v/>
      </c>
      <c r="K39" s="231" t="str">
        <f t="shared" si="2"/>
        <v/>
      </c>
      <c r="L39" s="231" t="str">
        <f t="shared" si="3"/>
        <v/>
      </c>
      <c r="S39" s="20">
        <v>14</v>
      </c>
      <c r="T39" s="21">
        <f t="shared" si="4"/>
        <v>0</v>
      </c>
      <c r="U39" s="21">
        <f t="shared" si="5"/>
        <v>0</v>
      </c>
      <c r="V39" s="22">
        <f t="shared" si="6"/>
        <v>0</v>
      </c>
      <c r="W39" s="21">
        <f t="shared" si="6"/>
        <v>0</v>
      </c>
      <c r="X39" s="21">
        <f t="shared" si="6"/>
        <v>0</v>
      </c>
      <c r="Y39" s="21">
        <f t="shared" si="6"/>
        <v>0</v>
      </c>
      <c r="Z39" s="21">
        <f t="shared" si="6"/>
        <v>0</v>
      </c>
      <c r="AA39" s="21">
        <f t="shared" si="6"/>
        <v>0</v>
      </c>
    </row>
    <row r="40" spans="1:27" ht="14.25" customHeight="1" x14ac:dyDescent="0.2">
      <c r="A40" s="50">
        <v>15</v>
      </c>
      <c r="B40" s="561"/>
      <c r="C40" s="562"/>
      <c r="D40" s="261"/>
      <c r="E40" s="262"/>
      <c r="F40" s="263"/>
      <c r="G40" s="264"/>
      <c r="H40" s="257"/>
      <c r="I40" s="232" t="str">
        <f t="shared" si="0"/>
        <v/>
      </c>
      <c r="J40" s="233" t="str">
        <f t="shared" si="1"/>
        <v/>
      </c>
      <c r="K40" s="233" t="str">
        <f t="shared" si="2"/>
        <v/>
      </c>
      <c r="L40" s="233" t="str">
        <f t="shared" si="3"/>
        <v/>
      </c>
      <c r="S40" s="20">
        <v>15</v>
      </c>
      <c r="T40" s="21">
        <f t="shared" si="4"/>
        <v>0</v>
      </c>
      <c r="U40" s="21">
        <f t="shared" si="5"/>
        <v>0</v>
      </c>
      <c r="V40" s="22">
        <f t="shared" si="6"/>
        <v>0</v>
      </c>
      <c r="W40" s="21">
        <f t="shared" si="6"/>
        <v>0</v>
      </c>
      <c r="X40" s="21">
        <f t="shared" si="6"/>
        <v>0</v>
      </c>
      <c r="Y40" s="21">
        <f t="shared" si="6"/>
        <v>0</v>
      </c>
      <c r="Z40" s="21">
        <f t="shared" si="6"/>
        <v>0</v>
      </c>
      <c r="AA40" s="21">
        <f t="shared" si="6"/>
        <v>0</v>
      </c>
    </row>
    <row r="41" spans="1:27" ht="30" customHeight="1" x14ac:dyDescent="0.2">
      <c r="A41" s="44"/>
      <c r="B41" s="569" t="s">
        <v>1086</v>
      </c>
      <c r="C41" s="569"/>
      <c r="D41" s="569"/>
      <c r="E41" s="569"/>
      <c r="F41" s="569"/>
      <c r="G41" s="569"/>
      <c r="H41" s="569"/>
      <c r="I41" s="569"/>
      <c r="J41" s="569"/>
      <c r="K41" s="569"/>
      <c r="L41" s="570"/>
    </row>
    <row r="42" spans="1:27" ht="15" customHeight="1" x14ac:dyDescent="0.2">
      <c r="A42" s="44"/>
      <c r="B42" s="419"/>
      <c r="C42" s="169" t="s">
        <v>1004</v>
      </c>
      <c r="D42" s="419"/>
      <c r="E42" s="419"/>
      <c r="F42" s="153" t="s">
        <v>1005</v>
      </c>
      <c r="G42" s="419"/>
      <c r="H42" s="419"/>
      <c r="I42" s="419"/>
      <c r="J42" s="419"/>
      <c r="K42" s="419"/>
      <c r="L42" s="420"/>
    </row>
    <row r="43" spans="1:27" ht="30" customHeight="1" x14ac:dyDescent="0.2">
      <c r="A43" s="44"/>
      <c r="B43" s="571" t="s">
        <v>805</v>
      </c>
      <c r="C43" s="571"/>
      <c r="D43" s="571"/>
      <c r="E43" s="571"/>
      <c r="F43" s="571"/>
      <c r="G43" s="571"/>
      <c r="H43" s="571"/>
      <c r="I43" s="571"/>
      <c r="J43" s="571"/>
      <c r="K43" s="571"/>
      <c r="L43" s="572"/>
    </row>
    <row r="44" spans="1:27" ht="22.5" customHeight="1" x14ac:dyDescent="0.2">
      <c r="A44" s="566" t="s">
        <v>22</v>
      </c>
      <c r="B44" s="567"/>
      <c r="C44" s="567"/>
      <c r="D44" s="567"/>
      <c r="E44" s="567"/>
      <c r="F44" s="567"/>
      <c r="G44" s="567"/>
      <c r="H44" s="567"/>
      <c r="I44" s="567"/>
      <c r="J44" s="567"/>
      <c r="K44" s="567"/>
      <c r="L44" s="568"/>
    </row>
    <row r="45" spans="1:27" ht="7.5" customHeight="1" x14ac:dyDescent="0.2">
      <c r="A45" s="44"/>
      <c r="L45" s="24"/>
    </row>
    <row r="46" spans="1:27" ht="22.5" customHeight="1" x14ac:dyDescent="0.2">
      <c r="A46" s="563" t="s">
        <v>25</v>
      </c>
      <c r="B46" s="564"/>
      <c r="C46" s="564"/>
      <c r="D46" s="564"/>
      <c r="E46" s="565"/>
      <c r="H46" s="58" t="str">
        <f>"Total "&amp;$R$225&amp;" target(s) selected"</f>
        <v>Total 0 target(s) selected</v>
      </c>
      <c r="L46" s="24"/>
      <c r="P46" s="248" t="s">
        <v>176</v>
      </c>
      <c r="Q46" s="248"/>
      <c r="S46" s="248" t="s">
        <v>178</v>
      </c>
    </row>
    <row r="47" spans="1:27" ht="22.5" customHeight="1" x14ac:dyDescent="0.2">
      <c r="A47" s="23" t="s">
        <v>26</v>
      </c>
      <c r="H47" s="59" t="str">
        <f>"(Off-the-Shelf  "&amp;$S$225&amp;"  targets/Custom "&amp;($R$225-$S$225)&amp;" targets)"</f>
        <v>(Off-the-Shelf  0  targets/Custom 0 targets)</v>
      </c>
      <c r="L47" s="24"/>
      <c r="P47" s="248" t="s">
        <v>177</v>
      </c>
      <c r="Q47" s="248"/>
      <c r="S47" s="248" t="s">
        <v>179</v>
      </c>
    </row>
    <row r="48" spans="1:27" ht="9.75" customHeight="1" x14ac:dyDescent="0.2">
      <c r="A48" s="44"/>
      <c r="L48" s="24"/>
    </row>
    <row r="49" spans="1:20" ht="13.5" customHeight="1" x14ac:dyDescent="0.2">
      <c r="A49" s="44"/>
      <c r="B49" s="51" t="s">
        <v>35</v>
      </c>
      <c r="E49" s="51" t="s">
        <v>1021</v>
      </c>
      <c r="H49" s="51" t="s">
        <v>913</v>
      </c>
      <c r="K49" s="51" t="s">
        <v>739</v>
      </c>
      <c r="L49" s="24"/>
      <c r="P49" s="249">
        <v>0</v>
      </c>
      <c r="Q49" s="17" t="s">
        <v>180</v>
      </c>
      <c r="S49" s="249">
        <v>0</v>
      </c>
      <c r="T49" s="17" t="s">
        <v>180</v>
      </c>
    </row>
    <row r="50" spans="1:20" ht="13.5" customHeight="1" x14ac:dyDescent="0.2">
      <c r="A50" s="44"/>
      <c r="B50" s="51" t="s">
        <v>36</v>
      </c>
      <c r="E50" s="51" t="s">
        <v>766</v>
      </c>
      <c r="H50" s="51" t="s">
        <v>987</v>
      </c>
      <c r="K50" s="51" t="s">
        <v>735</v>
      </c>
      <c r="L50" s="24"/>
      <c r="P50" s="249">
        <v>1</v>
      </c>
      <c r="Q50" s="17" t="s">
        <v>181</v>
      </c>
      <c r="S50" s="249">
        <v>1</v>
      </c>
      <c r="T50" s="17" t="s">
        <v>181</v>
      </c>
    </row>
    <row r="51" spans="1:20" ht="13.5" customHeight="1" x14ac:dyDescent="0.2">
      <c r="A51" s="44"/>
      <c r="B51" s="51" t="s">
        <v>37</v>
      </c>
      <c r="E51" s="51" t="s">
        <v>767</v>
      </c>
      <c r="H51" s="51" t="s">
        <v>912</v>
      </c>
      <c r="K51" s="52" t="s">
        <v>734</v>
      </c>
      <c r="L51" s="24"/>
      <c r="P51" s="249">
        <v>2</v>
      </c>
      <c r="Q51" s="17" t="s">
        <v>182</v>
      </c>
      <c r="S51" s="249">
        <v>2</v>
      </c>
      <c r="T51" s="17" t="s">
        <v>181</v>
      </c>
    </row>
    <row r="52" spans="1:20" ht="13.5" customHeight="1" x14ac:dyDescent="0.2">
      <c r="A52" s="44"/>
      <c r="B52" s="51" t="s">
        <v>38</v>
      </c>
      <c r="E52" s="51" t="s">
        <v>953</v>
      </c>
      <c r="H52" s="51" t="s">
        <v>577</v>
      </c>
      <c r="K52" s="52" t="s">
        <v>740</v>
      </c>
      <c r="L52" s="24"/>
      <c r="P52" s="249">
        <v>3</v>
      </c>
      <c r="Q52" s="17" t="s">
        <v>182</v>
      </c>
      <c r="S52" s="249">
        <v>3</v>
      </c>
      <c r="T52" s="17" t="s">
        <v>181</v>
      </c>
    </row>
    <row r="53" spans="1:20" ht="13.5" customHeight="1" x14ac:dyDescent="0.2">
      <c r="A53" s="44"/>
      <c r="B53" s="51" t="s">
        <v>39</v>
      </c>
      <c r="E53" s="51" t="s">
        <v>918</v>
      </c>
      <c r="H53" s="52" t="s">
        <v>113</v>
      </c>
      <c r="K53" s="51" t="s">
        <v>733</v>
      </c>
      <c r="L53" s="24"/>
      <c r="P53" s="249">
        <v>4</v>
      </c>
      <c r="Q53" s="17" t="s">
        <v>183</v>
      </c>
      <c r="S53" s="249">
        <v>4</v>
      </c>
      <c r="T53" s="17" t="s">
        <v>183</v>
      </c>
    </row>
    <row r="54" spans="1:20" ht="13.5" customHeight="1" x14ac:dyDescent="0.2">
      <c r="A54" s="44"/>
      <c r="B54" s="51" t="s">
        <v>40</v>
      </c>
      <c r="E54" s="51" t="s">
        <v>917</v>
      </c>
      <c r="H54" s="52" t="s">
        <v>114</v>
      </c>
      <c r="K54" s="51" t="s">
        <v>732</v>
      </c>
      <c r="L54" s="24"/>
      <c r="P54" s="249">
        <v>5</v>
      </c>
      <c r="Q54" s="17" t="s">
        <v>183</v>
      </c>
      <c r="S54" s="249">
        <v>5</v>
      </c>
      <c r="T54" s="17" t="s">
        <v>183</v>
      </c>
    </row>
    <row r="55" spans="1:20" ht="13.5" customHeight="1" x14ac:dyDescent="0.2">
      <c r="A55" s="44"/>
      <c r="B55" s="51" t="s">
        <v>41</v>
      </c>
      <c r="E55" s="51" t="s">
        <v>954</v>
      </c>
      <c r="H55" s="51" t="s">
        <v>911</v>
      </c>
      <c r="K55" s="52" t="s">
        <v>731</v>
      </c>
      <c r="L55" s="24"/>
      <c r="P55" s="249">
        <v>6</v>
      </c>
      <c r="Q55" s="17" t="s">
        <v>183</v>
      </c>
      <c r="S55" s="249">
        <v>6</v>
      </c>
      <c r="T55" s="17" t="s">
        <v>183</v>
      </c>
    </row>
    <row r="56" spans="1:20" ht="13.5" customHeight="1" x14ac:dyDescent="0.2">
      <c r="A56" s="44"/>
      <c r="B56" s="51" t="s">
        <v>42</v>
      </c>
      <c r="E56" s="51" t="s">
        <v>955</v>
      </c>
      <c r="H56" s="51" t="s">
        <v>910</v>
      </c>
      <c r="K56" s="51" t="s">
        <v>738</v>
      </c>
      <c r="L56" s="24"/>
      <c r="P56" s="249">
        <v>7</v>
      </c>
      <c r="Q56" s="17" t="s">
        <v>183</v>
      </c>
      <c r="S56" s="249">
        <v>7</v>
      </c>
      <c r="T56" s="17" t="s">
        <v>183</v>
      </c>
    </row>
    <row r="57" spans="1:20" ht="13.5" customHeight="1" x14ac:dyDescent="0.2">
      <c r="A57" s="44"/>
      <c r="B57" s="51" t="s">
        <v>43</v>
      </c>
      <c r="E57" s="51" t="s">
        <v>87</v>
      </c>
      <c r="H57" s="51" t="s">
        <v>909</v>
      </c>
      <c r="K57" s="51" t="s">
        <v>669</v>
      </c>
      <c r="L57" s="24"/>
      <c r="P57" s="249">
        <v>8</v>
      </c>
      <c r="Q57" s="17" t="s">
        <v>183</v>
      </c>
      <c r="S57" s="249">
        <v>8</v>
      </c>
      <c r="T57" s="17" t="s">
        <v>183</v>
      </c>
    </row>
    <row r="58" spans="1:20" ht="13.5" customHeight="1" x14ac:dyDescent="0.2">
      <c r="A58" s="44"/>
      <c r="B58" s="51" t="s">
        <v>44</v>
      </c>
      <c r="E58" s="51" t="s">
        <v>981</v>
      </c>
      <c r="H58" s="52" t="s">
        <v>576</v>
      </c>
      <c r="K58" s="51" t="s">
        <v>1121</v>
      </c>
      <c r="L58" s="24"/>
      <c r="P58" s="249">
        <v>9</v>
      </c>
      <c r="Q58" s="17" t="s">
        <v>183</v>
      </c>
      <c r="S58" s="249">
        <v>9</v>
      </c>
      <c r="T58" s="17" t="s">
        <v>183</v>
      </c>
    </row>
    <row r="59" spans="1:20" ht="13.5" customHeight="1" x14ac:dyDescent="0.2">
      <c r="A59" s="44"/>
      <c r="B59" s="51" t="s">
        <v>45</v>
      </c>
      <c r="E59" s="51" t="s">
        <v>956</v>
      </c>
      <c r="H59" s="51" t="s">
        <v>115</v>
      </c>
      <c r="K59" s="51" t="s">
        <v>986</v>
      </c>
      <c r="L59" s="24"/>
      <c r="P59" s="249">
        <v>10</v>
      </c>
      <c r="Q59" s="17" t="s">
        <v>184</v>
      </c>
      <c r="S59" s="249">
        <v>10</v>
      </c>
      <c r="T59" s="17" t="s">
        <v>185</v>
      </c>
    </row>
    <row r="60" spans="1:20" ht="13.5" customHeight="1" x14ac:dyDescent="0.2">
      <c r="A60" s="44"/>
      <c r="B60" s="51" t="s">
        <v>46</v>
      </c>
      <c r="E60" s="51" t="s">
        <v>957</v>
      </c>
      <c r="H60" s="51" t="s">
        <v>116</v>
      </c>
      <c r="K60" s="51" t="s">
        <v>894</v>
      </c>
      <c r="L60" s="24"/>
      <c r="P60" s="249">
        <v>11</v>
      </c>
      <c r="Q60" s="17" t="s">
        <v>184</v>
      </c>
      <c r="S60" s="249">
        <v>11</v>
      </c>
      <c r="T60" s="17" t="s">
        <v>185</v>
      </c>
    </row>
    <row r="61" spans="1:20" ht="13.5" customHeight="1" x14ac:dyDescent="0.2">
      <c r="A61" s="44"/>
      <c r="B61" s="52" t="s">
        <v>47</v>
      </c>
      <c r="E61" s="51" t="s">
        <v>958</v>
      </c>
      <c r="H61" s="51" t="s">
        <v>743</v>
      </c>
      <c r="K61" s="51" t="s">
        <v>730</v>
      </c>
      <c r="L61" s="24"/>
      <c r="P61" s="249">
        <v>12</v>
      </c>
      <c r="Q61" s="17" t="s">
        <v>184</v>
      </c>
      <c r="S61" s="249">
        <v>12</v>
      </c>
      <c r="T61" s="17" t="s">
        <v>185</v>
      </c>
    </row>
    <row r="62" spans="1:20" ht="13.5" customHeight="1" x14ac:dyDescent="0.2">
      <c r="A62" s="44"/>
      <c r="B62" s="52" t="s">
        <v>48</v>
      </c>
      <c r="E62" s="51" t="s">
        <v>1020</v>
      </c>
      <c r="H62" s="51" t="s">
        <v>117</v>
      </c>
      <c r="K62" s="51" t="s">
        <v>729</v>
      </c>
      <c r="L62" s="24"/>
      <c r="P62" s="249">
        <v>13</v>
      </c>
      <c r="Q62" s="17" t="s">
        <v>184</v>
      </c>
      <c r="S62" s="249">
        <v>13</v>
      </c>
      <c r="T62" s="17" t="s">
        <v>185</v>
      </c>
    </row>
    <row r="63" spans="1:20" ht="13.5" customHeight="1" x14ac:dyDescent="0.2">
      <c r="A63" s="44"/>
      <c r="B63" s="52" t="s">
        <v>49</v>
      </c>
      <c r="E63" s="51" t="s">
        <v>1019</v>
      </c>
      <c r="H63" s="51" t="s">
        <v>118</v>
      </c>
      <c r="K63" s="51" t="s">
        <v>893</v>
      </c>
      <c r="L63" s="24"/>
      <c r="P63" s="249">
        <v>14</v>
      </c>
      <c r="Q63" s="17" t="s">
        <v>184</v>
      </c>
      <c r="S63" s="249">
        <v>14</v>
      </c>
      <c r="T63" s="17" t="s">
        <v>185</v>
      </c>
    </row>
    <row r="64" spans="1:20" ht="13.5" customHeight="1" x14ac:dyDescent="0.2">
      <c r="A64" s="44"/>
      <c r="B64" s="52" t="s">
        <v>50</v>
      </c>
      <c r="E64" s="51" t="s">
        <v>1018</v>
      </c>
      <c r="H64" s="51" t="s">
        <v>119</v>
      </c>
      <c r="K64" s="51" t="s">
        <v>892</v>
      </c>
      <c r="L64" s="24"/>
      <c r="P64" s="249">
        <v>15</v>
      </c>
      <c r="Q64" s="17" t="s">
        <v>184</v>
      </c>
      <c r="S64" s="249">
        <v>15</v>
      </c>
      <c r="T64" s="17" t="s">
        <v>185</v>
      </c>
    </row>
    <row r="65" spans="1:20" ht="13.5" customHeight="1" x14ac:dyDescent="0.2">
      <c r="A65" s="44"/>
      <c r="B65" s="51" t="s">
        <v>51</v>
      </c>
      <c r="E65" s="51" t="s">
        <v>1036</v>
      </c>
      <c r="H65" s="51" t="s">
        <v>575</v>
      </c>
      <c r="K65" s="51" t="s">
        <v>728</v>
      </c>
      <c r="L65" s="24"/>
      <c r="P65" s="249">
        <v>16</v>
      </c>
      <c r="Q65" s="17" t="s">
        <v>184</v>
      </c>
      <c r="S65" s="249">
        <v>16</v>
      </c>
      <c r="T65" s="17" t="s">
        <v>185</v>
      </c>
    </row>
    <row r="66" spans="1:20" ht="13.5" customHeight="1" x14ac:dyDescent="0.2">
      <c r="A66" s="44"/>
      <c r="B66" s="51" t="s">
        <v>52</v>
      </c>
      <c r="E66" s="51" t="s">
        <v>959</v>
      </c>
      <c r="H66" s="51" t="s">
        <v>120</v>
      </c>
      <c r="K66" s="51" t="s">
        <v>727</v>
      </c>
      <c r="L66" s="24"/>
      <c r="P66" s="249">
        <v>17</v>
      </c>
      <c r="Q66" s="17" t="s">
        <v>184</v>
      </c>
      <c r="S66" s="249">
        <v>17</v>
      </c>
      <c r="T66" s="17" t="s">
        <v>185</v>
      </c>
    </row>
    <row r="67" spans="1:20" ht="13.5" customHeight="1" x14ac:dyDescent="0.2">
      <c r="A67" s="44"/>
      <c r="B67" s="51" t="s">
        <v>53</v>
      </c>
      <c r="E67" s="51" t="s">
        <v>960</v>
      </c>
      <c r="H67" s="51" t="s">
        <v>908</v>
      </c>
      <c r="K67" s="51" t="s">
        <v>726</v>
      </c>
      <c r="L67" s="24"/>
      <c r="P67" s="249">
        <v>18</v>
      </c>
      <c r="Q67" s="17" t="s">
        <v>184</v>
      </c>
      <c r="S67" s="249">
        <v>18</v>
      </c>
      <c r="T67" s="17" t="s">
        <v>185</v>
      </c>
    </row>
    <row r="68" spans="1:20" ht="13.5" customHeight="1" x14ac:dyDescent="0.2">
      <c r="A68" s="44"/>
      <c r="B68" s="51" t="s">
        <v>54</v>
      </c>
      <c r="E68" s="51" t="s">
        <v>961</v>
      </c>
      <c r="H68" s="51" t="s">
        <v>121</v>
      </c>
      <c r="K68" s="51" t="s">
        <v>891</v>
      </c>
      <c r="L68" s="24"/>
      <c r="P68" s="249">
        <v>19</v>
      </c>
      <c r="Q68" s="17" t="s">
        <v>184</v>
      </c>
      <c r="S68" s="249">
        <v>19</v>
      </c>
      <c r="T68" s="17" t="s">
        <v>185</v>
      </c>
    </row>
    <row r="69" spans="1:20" ht="13.5" customHeight="1" x14ac:dyDescent="0.2">
      <c r="A69" s="44"/>
      <c r="B69" s="51" t="s">
        <v>55</v>
      </c>
      <c r="E69" s="51" t="s">
        <v>88</v>
      </c>
      <c r="H69" s="51" t="s">
        <v>122</v>
      </c>
      <c r="K69" s="51" t="s">
        <v>890</v>
      </c>
      <c r="L69" s="24"/>
      <c r="P69" s="249">
        <v>20</v>
      </c>
      <c r="Q69" s="17" t="s">
        <v>186</v>
      </c>
      <c r="S69" s="249">
        <v>20</v>
      </c>
      <c r="T69" s="17" t="s">
        <v>185</v>
      </c>
    </row>
    <row r="70" spans="1:20" ht="13.5" customHeight="1" x14ac:dyDescent="0.2">
      <c r="A70" s="44"/>
      <c r="B70" s="51" t="s">
        <v>56</v>
      </c>
      <c r="E70" s="51" t="s">
        <v>962</v>
      </c>
      <c r="H70" s="51" t="s">
        <v>907</v>
      </c>
      <c r="K70" s="51" t="s">
        <v>725</v>
      </c>
      <c r="L70" s="24"/>
      <c r="P70" s="249">
        <v>21</v>
      </c>
      <c r="Q70" s="17" t="s">
        <v>186</v>
      </c>
      <c r="S70" s="249">
        <v>21</v>
      </c>
      <c r="T70" s="17" t="s">
        <v>185</v>
      </c>
    </row>
    <row r="71" spans="1:20" ht="13.5" customHeight="1" x14ac:dyDescent="0.2">
      <c r="A71" s="44"/>
      <c r="B71" s="52" t="s">
        <v>57</v>
      </c>
      <c r="E71" s="51" t="s">
        <v>963</v>
      </c>
      <c r="H71" s="51" t="s">
        <v>906</v>
      </c>
      <c r="K71" s="51" t="s">
        <v>561</v>
      </c>
      <c r="L71" s="24"/>
      <c r="P71" s="249">
        <v>22</v>
      </c>
      <c r="Q71" s="17" t="s">
        <v>186</v>
      </c>
      <c r="S71" s="249">
        <v>22</v>
      </c>
      <c r="T71" s="17" t="s">
        <v>185</v>
      </c>
    </row>
    <row r="72" spans="1:20" ht="13.5" customHeight="1" x14ac:dyDescent="0.2">
      <c r="A72" s="44"/>
      <c r="B72" s="52" t="s">
        <v>58</v>
      </c>
      <c r="E72" s="51" t="s">
        <v>89</v>
      </c>
      <c r="H72" s="51" t="s">
        <v>123</v>
      </c>
      <c r="K72" s="51" t="s">
        <v>724</v>
      </c>
      <c r="L72" s="24"/>
      <c r="P72" s="249">
        <v>23</v>
      </c>
      <c r="Q72" s="17" t="s">
        <v>186</v>
      </c>
      <c r="S72" s="249">
        <v>23</v>
      </c>
      <c r="T72" s="17" t="s">
        <v>185</v>
      </c>
    </row>
    <row r="73" spans="1:20" ht="13.5" customHeight="1" x14ac:dyDescent="0.2">
      <c r="A73" s="44"/>
      <c r="B73" s="51" t="s">
        <v>593</v>
      </c>
      <c r="E73" s="51" t="s">
        <v>964</v>
      </c>
      <c r="H73" s="51" t="s">
        <v>124</v>
      </c>
      <c r="K73" s="51" t="s">
        <v>889</v>
      </c>
      <c r="L73" s="24"/>
      <c r="P73" s="249">
        <v>24</v>
      </c>
      <c r="Q73" s="17" t="s">
        <v>186</v>
      </c>
      <c r="S73" s="249">
        <v>24</v>
      </c>
      <c r="T73" s="17" t="s">
        <v>185</v>
      </c>
    </row>
    <row r="74" spans="1:20" ht="13.5" customHeight="1" x14ac:dyDescent="0.2">
      <c r="A74" s="44"/>
      <c r="B74" s="51" t="s">
        <v>59</v>
      </c>
      <c r="E74" s="51" t="s">
        <v>965</v>
      </c>
      <c r="H74" s="51" t="s">
        <v>125</v>
      </c>
      <c r="K74" s="51" t="s">
        <v>723</v>
      </c>
      <c r="L74" s="24"/>
      <c r="P74" s="249">
        <v>25</v>
      </c>
      <c r="Q74" s="17" t="s">
        <v>186</v>
      </c>
      <c r="S74" s="249">
        <v>25</v>
      </c>
      <c r="T74" s="17" t="s">
        <v>185</v>
      </c>
    </row>
    <row r="75" spans="1:20" ht="13.5" customHeight="1" x14ac:dyDescent="0.2">
      <c r="A75" s="44"/>
      <c r="B75" s="51" t="s">
        <v>592</v>
      </c>
      <c r="E75" s="51" t="s">
        <v>966</v>
      </c>
      <c r="H75" s="51" t="s">
        <v>126</v>
      </c>
      <c r="K75" s="51" t="s">
        <v>722</v>
      </c>
      <c r="L75" s="24"/>
      <c r="P75" s="249">
        <v>26</v>
      </c>
      <c r="Q75" s="17" t="s">
        <v>186</v>
      </c>
      <c r="S75" s="249">
        <v>26</v>
      </c>
      <c r="T75" s="17" t="s">
        <v>185</v>
      </c>
    </row>
    <row r="76" spans="1:20" ht="13.5" customHeight="1" x14ac:dyDescent="0.2">
      <c r="A76" s="44"/>
      <c r="B76" s="51" t="s">
        <v>591</v>
      </c>
      <c r="E76" s="51" t="s">
        <v>967</v>
      </c>
      <c r="H76" s="51" t="s">
        <v>1016</v>
      </c>
      <c r="K76" s="51" t="s">
        <v>985</v>
      </c>
      <c r="L76" s="24"/>
      <c r="P76" s="249">
        <v>27</v>
      </c>
      <c r="Q76" s="17" t="s">
        <v>186</v>
      </c>
      <c r="S76" s="249">
        <v>27</v>
      </c>
      <c r="T76" s="17" t="s">
        <v>185</v>
      </c>
    </row>
    <row r="77" spans="1:20" ht="13.5" customHeight="1" x14ac:dyDescent="0.2">
      <c r="A77" s="44"/>
      <c r="B77" s="51" t="s">
        <v>60</v>
      </c>
      <c r="E77" s="51" t="s">
        <v>968</v>
      </c>
      <c r="H77" s="52" t="s">
        <v>127</v>
      </c>
      <c r="K77" s="51" t="s">
        <v>1014</v>
      </c>
      <c r="L77" s="24"/>
      <c r="P77" s="249">
        <v>28</v>
      </c>
      <c r="Q77" s="17" t="s">
        <v>186</v>
      </c>
      <c r="S77" s="249">
        <v>28</v>
      </c>
      <c r="T77" s="17" t="s">
        <v>185</v>
      </c>
    </row>
    <row r="78" spans="1:20" ht="13.5" customHeight="1" x14ac:dyDescent="0.2">
      <c r="A78" s="44"/>
      <c r="B78" s="51" t="s">
        <v>61</v>
      </c>
      <c r="E78" s="51" t="s">
        <v>969</v>
      </c>
      <c r="H78" s="51" t="s">
        <v>128</v>
      </c>
      <c r="K78" s="51" t="s">
        <v>1013</v>
      </c>
      <c r="L78" s="24"/>
      <c r="P78" s="249">
        <v>29</v>
      </c>
      <c r="Q78" s="17" t="s">
        <v>186</v>
      </c>
      <c r="S78" s="249">
        <v>29</v>
      </c>
      <c r="T78" s="17" t="s">
        <v>185</v>
      </c>
    </row>
    <row r="79" spans="1:20" ht="13.5" customHeight="1" x14ac:dyDescent="0.2">
      <c r="A79" s="44"/>
      <c r="B79" s="51" t="s">
        <v>590</v>
      </c>
      <c r="E79" s="51" t="s">
        <v>90</v>
      </c>
      <c r="H79" s="51" t="s">
        <v>574</v>
      </c>
      <c r="K79" s="51" t="s">
        <v>721</v>
      </c>
      <c r="L79" s="24"/>
      <c r="P79" s="249">
        <v>30</v>
      </c>
      <c r="Q79" s="17" t="s">
        <v>186</v>
      </c>
      <c r="S79" s="249">
        <v>30</v>
      </c>
      <c r="T79" s="17" t="s">
        <v>187</v>
      </c>
    </row>
    <row r="80" spans="1:20" ht="13.5" customHeight="1" x14ac:dyDescent="0.2">
      <c r="A80" s="44"/>
      <c r="B80" s="51" t="s">
        <v>62</v>
      </c>
      <c r="E80" s="51" t="s">
        <v>970</v>
      </c>
      <c r="H80" s="51" t="s">
        <v>129</v>
      </c>
      <c r="K80" s="51" t="s">
        <v>720</v>
      </c>
      <c r="L80" s="24"/>
      <c r="P80" s="249">
        <v>31</v>
      </c>
      <c r="Q80" s="17" t="s">
        <v>186</v>
      </c>
      <c r="S80" s="249">
        <v>31</v>
      </c>
      <c r="T80" s="17" t="s">
        <v>187</v>
      </c>
    </row>
    <row r="81" spans="1:20" ht="13.5" customHeight="1" x14ac:dyDescent="0.2">
      <c r="A81" s="44"/>
      <c r="B81" s="52" t="s">
        <v>63</v>
      </c>
      <c r="E81" s="51" t="s">
        <v>971</v>
      </c>
      <c r="H81" s="51" t="s">
        <v>130</v>
      </c>
      <c r="K81" s="51" t="s">
        <v>719</v>
      </c>
      <c r="L81" s="24"/>
      <c r="P81" s="249">
        <v>32</v>
      </c>
      <c r="Q81" s="17" t="s">
        <v>186</v>
      </c>
      <c r="S81" s="249">
        <v>32</v>
      </c>
      <c r="T81" s="17" t="s">
        <v>187</v>
      </c>
    </row>
    <row r="82" spans="1:20" ht="13.5" customHeight="1" x14ac:dyDescent="0.2">
      <c r="A82" s="44"/>
      <c r="B82" s="51" t="s">
        <v>64</v>
      </c>
      <c r="E82" s="51" t="s">
        <v>972</v>
      </c>
      <c r="H82" s="51" t="s">
        <v>131</v>
      </c>
      <c r="K82" s="51" t="s">
        <v>888</v>
      </c>
      <c r="L82" s="24"/>
      <c r="P82" s="249">
        <v>33</v>
      </c>
      <c r="Q82" s="17" t="s">
        <v>186</v>
      </c>
      <c r="S82" s="249">
        <v>33</v>
      </c>
      <c r="T82" s="17" t="s">
        <v>187</v>
      </c>
    </row>
    <row r="83" spans="1:20" ht="13.5" customHeight="1" x14ac:dyDescent="0.2">
      <c r="A83" s="44"/>
      <c r="B83" s="51" t="s">
        <v>934</v>
      </c>
      <c r="E83" s="51" t="s">
        <v>973</v>
      </c>
      <c r="H83" s="51" t="s">
        <v>573</v>
      </c>
      <c r="K83" s="52" t="s">
        <v>887</v>
      </c>
      <c r="L83" s="24"/>
      <c r="P83" s="249">
        <v>34</v>
      </c>
      <c r="Q83" s="17" t="s">
        <v>186</v>
      </c>
      <c r="S83" s="249">
        <v>34</v>
      </c>
      <c r="T83" s="17" t="s">
        <v>187</v>
      </c>
    </row>
    <row r="84" spans="1:20" ht="13.5" customHeight="1" x14ac:dyDescent="0.2">
      <c r="A84" s="44"/>
      <c r="B84" s="51" t="s">
        <v>65</v>
      </c>
      <c r="E84" s="51" t="s">
        <v>974</v>
      </c>
      <c r="H84" s="52" t="s">
        <v>572</v>
      </c>
      <c r="K84" s="52" t="s">
        <v>560</v>
      </c>
      <c r="L84" s="24"/>
      <c r="P84" s="249">
        <v>35</v>
      </c>
      <c r="Q84" s="17" t="s">
        <v>186</v>
      </c>
      <c r="S84" s="249">
        <v>35</v>
      </c>
      <c r="T84" s="17" t="s">
        <v>187</v>
      </c>
    </row>
    <row r="85" spans="1:20" ht="13.5" customHeight="1" x14ac:dyDescent="0.2">
      <c r="A85" s="44"/>
      <c r="B85" s="51" t="s">
        <v>66</v>
      </c>
      <c r="E85" s="51" t="s">
        <v>975</v>
      </c>
      <c r="H85" s="51" t="s">
        <v>905</v>
      </c>
      <c r="K85" s="51" t="s">
        <v>718</v>
      </c>
      <c r="L85" s="24"/>
      <c r="P85" s="249">
        <v>36</v>
      </c>
      <c r="Q85" s="17" t="s">
        <v>186</v>
      </c>
      <c r="S85" s="249">
        <v>36</v>
      </c>
      <c r="T85" s="17" t="s">
        <v>187</v>
      </c>
    </row>
    <row r="86" spans="1:20" ht="13.5" customHeight="1" x14ac:dyDescent="0.2">
      <c r="A86" s="44"/>
      <c r="B86" s="51" t="s">
        <v>589</v>
      </c>
      <c r="E86" s="51" t="s">
        <v>976</v>
      </c>
      <c r="H86" s="51" t="s">
        <v>571</v>
      </c>
      <c r="K86" s="51" t="s">
        <v>559</v>
      </c>
      <c r="L86" s="24"/>
      <c r="P86" s="249">
        <v>37</v>
      </c>
      <c r="Q86" s="17" t="s">
        <v>186</v>
      </c>
      <c r="S86" s="249">
        <v>37</v>
      </c>
      <c r="T86" s="17" t="s">
        <v>187</v>
      </c>
    </row>
    <row r="87" spans="1:20" ht="13.5" customHeight="1" x14ac:dyDescent="0.2">
      <c r="A87" s="44"/>
      <c r="B87" s="51" t="s">
        <v>67</v>
      </c>
      <c r="E87" s="51" t="s">
        <v>977</v>
      </c>
      <c r="H87" s="51" t="s">
        <v>744</v>
      </c>
      <c r="K87" s="51" t="s">
        <v>558</v>
      </c>
      <c r="L87" s="24"/>
      <c r="P87" s="249">
        <v>38</v>
      </c>
      <c r="Q87" s="17" t="s">
        <v>186</v>
      </c>
      <c r="S87" s="249">
        <v>38</v>
      </c>
      <c r="T87" s="17" t="s">
        <v>187</v>
      </c>
    </row>
    <row r="88" spans="1:20" ht="13.5" customHeight="1" x14ac:dyDescent="0.2">
      <c r="A88" s="44"/>
      <c r="B88" s="51" t="s">
        <v>68</v>
      </c>
      <c r="E88" s="51" t="s">
        <v>978</v>
      </c>
      <c r="H88" s="52" t="s">
        <v>944</v>
      </c>
      <c r="K88" s="51" t="s">
        <v>773</v>
      </c>
      <c r="L88" s="24"/>
      <c r="P88" s="249">
        <v>39</v>
      </c>
      <c r="Q88" s="17" t="s">
        <v>186</v>
      </c>
      <c r="S88" s="249">
        <v>39</v>
      </c>
      <c r="T88" s="17" t="s">
        <v>187</v>
      </c>
    </row>
    <row r="89" spans="1:20" ht="13.5" customHeight="1" x14ac:dyDescent="0.2">
      <c r="A89" s="44"/>
      <c r="B89" s="51" t="s">
        <v>588</v>
      </c>
      <c r="E89" s="51" t="s">
        <v>685</v>
      </c>
      <c r="H89" s="51" t="s">
        <v>132</v>
      </c>
      <c r="K89" s="52" t="s">
        <v>886</v>
      </c>
      <c r="L89" s="24"/>
      <c r="P89" s="249">
        <v>40</v>
      </c>
      <c r="Q89" s="17" t="s">
        <v>186</v>
      </c>
      <c r="S89" s="249">
        <v>40</v>
      </c>
      <c r="T89" s="17" t="s">
        <v>187</v>
      </c>
    </row>
    <row r="90" spans="1:20" ht="13.5" customHeight="1" x14ac:dyDescent="0.2">
      <c r="A90" s="44"/>
      <c r="B90" s="52" t="s">
        <v>933</v>
      </c>
      <c r="E90" s="51" t="s">
        <v>91</v>
      </c>
      <c r="H90" s="51" t="s">
        <v>745</v>
      </c>
      <c r="K90" s="51" t="s">
        <v>717</v>
      </c>
      <c r="L90" s="24"/>
      <c r="P90" s="249">
        <v>41</v>
      </c>
      <c r="Q90" s="17" t="s">
        <v>186</v>
      </c>
      <c r="S90" s="249">
        <v>41</v>
      </c>
      <c r="T90" s="17" t="s">
        <v>187</v>
      </c>
    </row>
    <row r="91" spans="1:20" ht="13.5" customHeight="1" x14ac:dyDescent="0.2">
      <c r="A91" s="44"/>
      <c r="B91" s="51" t="s">
        <v>1097</v>
      </c>
      <c r="E91" s="51" t="s">
        <v>550</v>
      </c>
      <c r="H91" s="52" t="s">
        <v>570</v>
      </c>
      <c r="K91" s="51" t="s">
        <v>557</v>
      </c>
      <c r="L91" s="24"/>
      <c r="P91" s="249">
        <v>42</v>
      </c>
      <c r="Q91" s="17" t="s">
        <v>186</v>
      </c>
      <c r="S91" s="249">
        <v>42</v>
      </c>
      <c r="T91" s="17" t="s">
        <v>187</v>
      </c>
    </row>
    <row r="92" spans="1:20" ht="13.5" customHeight="1" x14ac:dyDescent="0.2">
      <c r="A92" s="44"/>
      <c r="B92" s="52" t="s">
        <v>69</v>
      </c>
      <c r="E92" s="51" t="s">
        <v>979</v>
      </c>
      <c r="H92" s="52" t="s">
        <v>145</v>
      </c>
      <c r="K92" s="51" t="s">
        <v>885</v>
      </c>
      <c r="L92" s="24"/>
      <c r="P92" s="249">
        <v>43</v>
      </c>
      <c r="Q92" s="17" t="s">
        <v>186</v>
      </c>
      <c r="S92" s="249">
        <v>43</v>
      </c>
      <c r="T92" s="17" t="s">
        <v>187</v>
      </c>
    </row>
    <row r="93" spans="1:20" ht="13.5" customHeight="1" x14ac:dyDescent="0.2">
      <c r="A93" s="44"/>
      <c r="B93" s="51" t="s">
        <v>1025</v>
      </c>
      <c r="E93" s="51" t="s">
        <v>96</v>
      </c>
      <c r="H93" s="52" t="s">
        <v>904</v>
      </c>
      <c r="K93" s="51" t="s">
        <v>716</v>
      </c>
      <c r="L93" s="24"/>
      <c r="P93" s="249">
        <v>44</v>
      </c>
      <c r="Q93" s="17" t="s">
        <v>186</v>
      </c>
      <c r="S93" s="249">
        <v>44</v>
      </c>
      <c r="T93" s="17" t="s">
        <v>187</v>
      </c>
    </row>
    <row r="94" spans="1:20" ht="13.5" customHeight="1" x14ac:dyDescent="0.2">
      <c r="A94" s="44"/>
      <c r="B94" s="51" t="s">
        <v>768</v>
      </c>
      <c r="E94" s="51" t="s">
        <v>980</v>
      </c>
      <c r="H94" s="52" t="s">
        <v>746</v>
      </c>
      <c r="K94" s="51" t="s">
        <v>715</v>
      </c>
      <c r="L94" s="24"/>
      <c r="P94" s="249">
        <v>45</v>
      </c>
      <c r="Q94" s="17" t="s">
        <v>186</v>
      </c>
      <c r="S94" s="249">
        <v>45</v>
      </c>
      <c r="T94" s="17" t="s">
        <v>187</v>
      </c>
    </row>
    <row r="95" spans="1:20" ht="13.5" customHeight="1" x14ac:dyDescent="0.2">
      <c r="A95" s="44"/>
      <c r="B95" s="51" t="s">
        <v>769</v>
      </c>
      <c r="E95" s="51" t="s">
        <v>952</v>
      </c>
      <c r="H95" s="52" t="s">
        <v>133</v>
      </c>
      <c r="K95" s="51" t="s">
        <v>556</v>
      </c>
      <c r="L95" s="24"/>
      <c r="P95" s="249">
        <v>46</v>
      </c>
      <c r="Q95" s="17" t="s">
        <v>186</v>
      </c>
      <c r="S95" s="249">
        <v>46</v>
      </c>
      <c r="T95" s="17" t="s">
        <v>187</v>
      </c>
    </row>
    <row r="96" spans="1:20" ht="13.5" customHeight="1" x14ac:dyDescent="0.2">
      <c r="A96" s="44"/>
      <c r="B96" s="52" t="s">
        <v>932</v>
      </c>
      <c r="E96" s="51" t="s">
        <v>97</v>
      </c>
      <c r="H96" s="52" t="s">
        <v>903</v>
      </c>
      <c r="K96" s="51" t="s">
        <v>555</v>
      </c>
      <c r="L96" s="24"/>
      <c r="P96" s="249">
        <v>47</v>
      </c>
      <c r="Q96" s="17" t="s">
        <v>186</v>
      </c>
      <c r="S96" s="249">
        <v>47</v>
      </c>
      <c r="T96" s="17" t="s">
        <v>187</v>
      </c>
    </row>
    <row r="97" spans="1:20" ht="13.5" customHeight="1" x14ac:dyDescent="0.2">
      <c r="A97" s="44"/>
      <c r="B97" s="51" t="s">
        <v>770</v>
      </c>
      <c r="E97" s="51" t="s">
        <v>1093</v>
      </c>
      <c r="H97" s="52" t="s">
        <v>902</v>
      </c>
      <c r="K97" s="51" t="s">
        <v>714</v>
      </c>
      <c r="L97" s="24"/>
      <c r="P97" s="249">
        <v>48</v>
      </c>
      <c r="Q97" s="17" t="s">
        <v>186</v>
      </c>
      <c r="S97" s="249">
        <v>48</v>
      </c>
      <c r="T97" s="17" t="s">
        <v>187</v>
      </c>
    </row>
    <row r="98" spans="1:20" ht="13.5" customHeight="1" x14ac:dyDescent="0.2">
      <c r="A98" s="44"/>
      <c r="B98" s="51" t="s">
        <v>771</v>
      </c>
      <c r="E98" s="51" t="s">
        <v>98</v>
      </c>
      <c r="H98" s="52" t="s">
        <v>901</v>
      </c>
      <c r="K98" s="51" t="s">
        <v>713</v>
      </c>
      <c r="L98" s="24"/>
      <c r="P98" s="249">
        <v>49</v>
      </c>
      <c r="Q98" s="17" t="s">
        <v>186</v>
      </c>
      <c r="S98" s="249">
        <v>49</v>
      </c>
      <c r="T98" s="17" t="s">
        <v>187</v>
      </c>
    </row>
    <row r="99" spans="1:20" ht="13.5" customHeight="1" x14ac:dyDescent="0.2">
      <c r="A99" s="44"/>
      <c r="B99" s="51" t="s">
        <v>772</v>
      </c>
      <c r="E99" s="51" t="s">
        <v>748</v>
      </c>
      <c r="H99" s="51" t="s">
        <v>134</v>
      </c>
      <c r="K99" s="51" t="s">
        <v>159</v>
      </c>
      <c r="L99" s="24"/>
      <c r="P99" s="249">
        <v>50</v>
      </c>
      <c r="Q99" s="17" t="s">
        <v>186</v>
      </c>
      <c r="S99" s="249">
        <v>50</v>
      </c>
      <c r="T99" s="17" t="s">
        <v>187</v>
      </c>
    </row>
    <row r="100" spans="1:20" ht="13.5" customHeight="1" x14ac:dyDescent="0.2">
      <c r="A100" s="44"/>
      <c r="B100" s="51" t="s">
        <v>1024</v>
      </c>
      <c r="E100" s="51" t="s">
        <v>916</v>
      </c>
      <c r="H100" s="52" t="s">
        <v>135</v>
      </c>
      <c r="K100" s="51" t="s">
        <v>712</v>
      </c>
      <c r="L100" s="24"/>
      <c r="S100" s="249">
        <v>51</v>
      </c>
      <c r="T100" s="17" t="s">
        <v>187</v>
      </c>
    </row>
    <row r="101" spans="1:20" ht="13.5" customHeight="1" x14ac:dyDescent="0.2">
      <c r="A101" s="44"/>
      <c r="B101" s="51" t="s">
        <v>1023</v>
      </c>
      <c r="E101" s="51" t="s">
        <v>99</v>
      </c>
      <c r="H101" s="51" t="s">
        <v>146</v>
      </c>
      <c r="K101" s="51" t="s">
        <v>884</v>
      </c>
      <c r="L101" s="24"/>
      <c r="S101" s="249">
        <v>52</v>
      </c>
      <c r="T101" s="17" t="s">
        <v>187</v>
      </c>
    </row>
    <row r="102" spans="1:20" ht="13.5" customHeight="1" x14ac:dyDescent="0.2">
      <c r="A102" s="44"/>
      <c r="B102" s="51" t="s">
        <v>990</v>
      </c>
      <c r="E102" s="51" t="s">
        <v>92</v>
      </c>
      <c r="H102" s="51" t="s">
        <v>136</v>
      </c>
      <c r="K102" s="51" t="s">
        <v>1091</v>
      </c>
      <c r="L102" s="24"/>
      <c r="S102" s="249">
        <v>53</v>
      </c>
      <c r="T102" s="17" t="s">
        <v>187</v>
      </c>
    </row>
    <row r="103" spans="1:20" ht="13.5" customHeight="1" x14ac:dyDescent="0.2">
      <c r="A103" s="44"/>
      <c r="B103" s="51" t="s">
        <v>70</v>
      </c>
      <c r="E103" s="51" t="s">
        <v>749</v>
      </c>
      <c r="H103" s="52" t="s">
        <v>137</v>
      </c>
      <c r="K103" s="51" t="s">
        <v>774</v>
      </c>
      <c r="L103" s="24"/>
      <c r="S103" s="249">
        <v>54</v>
      </c>
      <c r="T103" s="17" t="s">
        <v>187</v>
      </c>
    </row>
    <row r="104" spans="1:20" ht="13.5" customHeight="1" x14ac:dyDescent="0.2">
      <c r="A104" s="44"/>
      <c r="B104" s="51" t="s">
        <v>931</v>
      </c>
      <c r="E104" s="51" t="s">
        <v>750</v>
      </c>
      <c r="H104" s="51" t="s">
        <v>138</v>
      </c>
      <c r="K104" s="52" t="s">
        <v>160</v>
      </c>
      <c r="L104" s="24"/>
      <c r="S104" s="249">
        <v>55</v>
      </c>
      <c r="T104" s="17" t="s">
        <v>187</v>
      </c>
    </row>
    <row r="105" spans="1:20" ht="13.5" customHeight="1" x14ac:dyDescent="0.2">
      <c r="A105" s="44"/>
      <c r="B105" s="51" t="s">
        <v>930</v>
      </c>
      <c r="E105" s="51" t="s">
        <v>751</v>
      </c>
      <c r="H105" s="51" t="s">
        <v>147</v>
      </c>
      <c r="K105" s="52" t="s">
        <v>883</v>
      </c>
      <c r="L105" s="24"/>
      <c r="S105" s="249">
        <v>56</v>
      </c>
      <c r="T105" s="17" t="s">
        <v>187</v>
      </c>
    </row>
    <row r="106" spans="1:20" ht="13.5" customHeight="1" x14ac:dyDescent="0.2">
      <c r="A106" s="44"/>
      <c r="B106" s="51" t="s">
        <v>989</v>
      </c>
      <c r="E106" s="51" t="s">
        <v>752</v>
      </c>
      <c r="H106" s="51" t="s">
        <v>139</v>
      </c>
      <c r="K106" s="52" t="s">
        <v>161</v>
      </c>
      <c r="L106" s="24"/>
      <c r="S106" s="249">
        <v>57</v>
      </c>
      <c r="T106" s="17" t="s">
        <v>187</v>
      </c>
    </row>
    <row r="107" spans="1:20" ht="13.5" customHeight="1" x14ac:dyDescent="0.2">
      <c r="A107" s="44"/>
      <c r="B107" s="51" t="s">
        <v>587</v>
      </c>
      <c r="E107" s="51" t="s">
        <v>100</v>
      </c>
      <c r="H107" s="51" t="s">
        <v>148</v>
      </c>
      <c r="K107" s="51" t="s">
        <v>711</v>
      </c>
      <c r="L107" s="24"/>
      <c r="S107" s="249">
        <v>58</v>
      </c>
      <c r="T107" s="17" t="s">
        <v>187</v>
      </c>
    </row>
    <row r="108" spans="1:20" ht="13.5" customHeight="1" x14ac:dyDescent="0.2">
      <c r="A108" s="44"/>
      <c r="B108" s="51" t="s">
        <v>71</v>
      </c>
      <c r="E108" s="51" t="s">
        <v>93</v>
      </c>
      <c r="H108" s="51" t="s">
        <v>569</v>
      </c>
      <c r="K108" s="51" t="s">
        <v>162</v>
      </c>
      <c r="L108" s="24"/>
      <c r="S108" s="249">
        <v>59</v>
      </c>
      <c r="T108" s="17" t="s">
        <v>187</v>
      </c>
    </row>
    <row r="109" spans="1:20" ht="13.5" customHeight="1" x14ac:dyDescent="0.2">
      <c r="A109" s="44"/>
      <c r="B109" s="51" t="s">
        <v>75</v>
      </c>
      <c r="E109" s="51" t="s">
        <v>753</v>
      </c>
      <c r="H109" s="51" t="s">
        <v>568</v>
      </c>
      <c r="K109" s="51" t="s">
        <v>710</v>
      </c>
      <c r="L109" s="24"/>
      <c r="S109" s="249">
        <v>60</v>
      </c>
      <c r="T109" s="17" t="s">
        <v>187</v>
      </c>
    </row>
    <row r="110" spans="1:20" ht="13.5" customHeight="1" x14ac:dyDescent="0.2">
      <c r="A110" s="44"/>
      <c r="B110" s="51" t="s">
        <v>586</v>
      </c>
      <c r="E110" s="51" t="s">
        <v>94</v>
      </c>
      <c r="H110" s="51" t="s">
        <v>900</v>
      </c>
      <c r="K110" s="51" t="s">
        <v>709</v>
      </c>
      <c r="L110" s="24"/>
      <c r="S110" s="249">
        <v>61</v>
      </c>
      <c r="T110" s="17" t="s">
        <v>187</v>
      </c>
    </row>
    <row r="111" spans="1:20" ht="13.5" customHeight="1" x14ac:dyDescent="0.2">
      <c r="A111" s="44"/>
      <c r="B111" s="51" t="s">
        <v>72</v>
      </c>
      <c r="E111" s="51" t="s">
        <v>754</v>
      </c>
      <c r="H111" s="51" t="s">
        <v>149</v>
      </c>
      <c r="K111" s="51" t="s">
        <v>708</v>
      </c>
      <c r="L111" s="24"/>
      <c r="S111" s="249">
        <v>62</v>
      </c>
      <c r="T111" s="17" t="s">
        <v>187</v>
      </c>
    </row>
    <row r="112" spans="1:20" ht="13.5" customHeight="1" x14ac:dyDescent="0.2">
      <c r="A112" s="44"/>
      <c r="B112" s="51" t="s">
        <v>929</v>
      </c>
      <c r="E112" s="52" t="s">
        <v>95</v>
      </c>
      <c r="H112" s="51" t="s">
        <v>899</v>
      </c>
      <c r="K112" s="51" t="s">
        <v>707</v>
      </c>
      <c r="L112" s="24"/>
      <c r="S112" s="249">
        <v>63</v>
      </c>
      <c r="T112" s="17" t="s">
        <v>187</v>
      </c>
    </row>
    <row r="113" spans="1:20" ht="13.5" customHeight="1" x14ac:dyDescent="0.2">
      <c r="A113" s="44"/>
      <c r="B113" s="52" t="s">
        <v>73</v>
      </c>
      <c r="E113" s="51" t="s">
        <v>755</v>
      </c>
      <c r="H113" s="51" t="s">
        <v>898</v>
      </c>
      <c r="K113" s="51" t="s">
        <v>163</v>
      </c>
      <c r="L113" s="24"/>
      <c r="S113" s="249">
        <v>64</v>
      </c>
      <c r="T113" s="17" t="s">
        <v>187</v>
      </c>
    </row>
    <row r="114" spans="1:20" ht="13.5" customHeight="1" x14ac:dyDescent="0.2">
      <c r="A114" s="44"/>
      <c r="B114" s="51" t="s">
        <v>74</v>
      </c>
      <c r="E114" s="51" t="s">
        <v>101</v>
      </c>
      <c r="H114" s="51" t="s">
        <v>897</v>
      </c>
      <c r="K114" s="51" t="s">
        <v>706</v>
      </c>
      <c r="L114" s="24"/>
      <c r="S114" s="249">
        <v>65</v>
      </c>
      <c r="T114" s="17" t="s">
        <v>187</v>
      </c>
    </row>
    <row r="115" spans="1:20" ht="13.5" customHeight="1" x14ac:dyDescent="0.2">
      <c r="A115" s="44"/>
      <c r="B115" s="51" t="s">
        <v>585</v>
      </c>
      <c r="E115" s="51" t="s">
        <v>102</v>
      </c>
      <c r="H115" s="51" t="s">
        <v>747</v>
      </c>
      <c r="K115" s="51" t="s">
        <v>705</v>
      </c>
      <c r="L115" s="24"/>
      <c r="S115" s="249">
        <v>66</v>
      </c>
      <c r="T115" s="17" t="s">
        <v>187</v>
      </c>
    </row>
    <row r="116" spans="1:20" ht="13.5" customHeight="1" x14ac:dyDescent="0.2">
      <c r="A116" s="44"/>
      <c r="B116" s="51" t="s">
        <v>928</v>
      </c>
      <c r="E116" s="52" t="s">
        <v>915</v>
      </c>
      <c r="H116" s="51" t="s">
        <v>150</v>
      </c>
      <c r="K116" s="52" t="s">
        <v>164</v>
      </c>
      <c r="L116" s="24"/>
      <c r="S116" s="249">
        <v>67</v>
      </c>
      <c r="T116" s="17" t="s">
        <v>187</v>
      </c>
    </row>
    <row r="117" spans="1:20" ht="13.5" customHeight="1" x14ac:dyDescent="0.2">
      <c r="A117" s="44"/>
      <c r="B117" s="51" t="s">
        <v>684</v>
      </c>
      <c r="E117" s="51" t="s">
        <v>756</v>
      </c>
      <c r="H117" s="51" t="s">
        <v>896</v>
      </c>
      <c r="K117" s="52" t="s">
        <v>882</v>
      </c>
      <c r="L117" s="24"/>
      <c r="S117" s="249">
        <v>68</v>
      </c>
      <c r="T117" s="17" t="s">
        <v>187</v>
      </c>
    </row>
    <row r="118" spans="1:20" ht="13.5" customHeight="1" x14ac:dyDescent="0.2">
      <c r="A118" s="44"/>
      <c r="B118" s="266" t="s">
        <v>76</v>
      </c>
      <c r="E118" s="51" t="s">
        <v>757</v>
      </c>
      <c r="H118" s="52" t="s">
        <v>567</v>
      </c>
      <c r="K118" s="52" t="s">
        <v>881</v>
      </c>
      <c r="L118" s="24"/>
      <c r="S118" s="249">
        <v>69</v>
      </c>
      <c r="T118" s="17" t="s">
        <v>187</v>
      </c>
    </row>
    <row r="119" spans="1:20" ht="13.5" customHeight="1" x14ac:dyDescent="0.2">
      <c r="A119" s="44"/>
      <c r="B119" s="51" t="s">
        <v>683</v>
      </c>
      <c r="E119" s="51" t="s">
        <v>758</v>
      </c>
      <c r="H119" s="51" t="s">
        <v>151</v>
      </c>
      <c r="K119" s="52" t="s">
        <v>165</v>
      </c>
      <c r="L119" s="24"/>
      <c r="S119" s="249">
        <v>70</v>
      </c>
      <c r="T119" s="17" t="s">
        <v>187</v>
      </c>
    </row>
    <row r="120" spans="1:20" ht="13.5" customHeight="1" x14ac:dyDescent="0.2">
      <c r="A120" s="44"/>
      <c r="B120" s="51" t="s">
        <v>77</v>
      </c>
      <c r="E120" s="51" t="s">
        <v>581</v>
      </c>
      <c r="H120" s="51" t="s">
        <v>566</v>
      </c>
      <c r="K120" s="52" t="s">
        <v>554</v>
      </c>
      <c r="L120" s="24"/>
      <c r="S120" s="249">
        <v>71</v>
      </c>
      <c r="T120" s="17" t="s">
        <v>187</v>
      </c>
    </row>
    <row r="121" spans="1:20" ht="13.5" customHeight="1" x14ac:dyDescent="0.2">
      <c r="A121" s="44"/>
      <c r="B121" s="51" t="s">
        <v>78</v>
      </c>
      <c r="E121" s="51" t="s">
        <v>103</v>
      </c>
      <c r="H121" s="51" t="s">
        <v>152</v>
      </c>
      <c r="K121" s="52" t="s">
        <v>166</v>
      </c>
      <c r="L121" s="24"/>
      <c r="S121" s="249">
        <v>72</v>
      </c>
      <c r="T121" s="17" t="s">
        <v>187</v>
      </c>
    </row>
    <row r="122" spans="1:20" ht="13.5" customHeight="1" x14ac:dyDescent="0.2">
      <c r="A122" s="44"/>
      <c r="B122" s="51" t="s">
        <v>927</v>
      </c>
      <c r="E122" s="51" t="s">
        <v>104</v>
      </c>
      <c r="H122" s="51" t="s">
        <v>153</v>
      </c>
      <c r="K122" s="51" t="s">
        <v>704</v>
      </c>
      <c r="L122" s="24"/>
      <c r="S122" s="249">
        <v>73</v>
      </c>
      <c r="T122" s="17" t="s">
        <v>187</v>
      </c>
    </row>
    <row r="123" spans="1:20" ht="13.5" customHeight="1" x14ac:dyDescent="0.2">
      <c r="A123" s="44"/>
      <c r="B123" s="51" t="s">
        <v>926</v>
      </c>
      <c r="E123" s="51" t="s">
        <v>580</v>
      </c>
      <c r="H123" s="51" t="s">
        <v>895</v>
      </c>
      <c r="K123" s="51" t="s">
        <v>1088</v>
      </c>
      <c r="L123" s="24"/>
      <c r="S123" s="249">
        <v>74</v>
      </c>
      <c r="T123" s="17" t="s">
        <v>187</v>
      </c>
    </row>
    <row r="124" spans="1:20" ht="13.5" customHeight="1" x14ac:dyDescent="0.2">
      <c r="A124" s="44"/>
      <c r="B124" s="51" t="s">
        <v>925</v>
      </c>
      <c r="E124" s="52" t="s">
        <v>759</v>
      </c>
      <c r="H124" s="51" t="s">
        <v>140</v>
      </c>
      <c r="K124" s="51" t="s">
        <v>167</v>
      </c>
      <c r="L124" s="24"/>
      <c r="S124" s="249">
        <v>75</v>
      </c>
      <c r="T124" s="17" t="s">
        <v>187</v>
      </c>
    </row>
    <row r="125" spans="1:20" ht="13.5" customHeight="1" x14ac:dyDescent="0.2">
      <c r="A125" s="44"/>
      <c r="B125" s="51" t="s">
        <v>924</v>
      </c>
      <c r="E125" s="51" t="s">
        <v>760</v>
      </c>
      <c r="H125" s="51" t="s">
        <v>141</v>
      </c>
      <c r="K125" s="51" t="s">
        <v>168</v>
      </c>
      <c r="L125" s="24"/>
      <c r="S125" s="249">
        <v>76</v>
      </c>
      <c r="T125" s="17" t="s">
        <v>187</v>
      </c>
    </row>
    <row r="126" spans="1:20" ht="13.5" customHeight="1" x14ac:dyDescent="0.2">
      <c r="A126" s="44"/>
      <c r="B126" s="51" t="s">
        <v>923</v>
      </c>
      <c r="E126" s="51" t="s">
        <v>761</v>
      </c>
      <c r="H126" s="51" t="s">
        <v>142</v>
      </c>
      <c r="K126" s="51" t="s">
        <v>703</v>
      </c>
      <c r="L126" s="24"/>
      <c r="S126" s="249">
        <v>77</v>
      </c>
      <c r="T126" s="17" t="s">
        <v>187</v>
      </c>
    </row>
    <row r="127" spans="1:20" ht="13.5" customHeight="1" x14ac:dyDescent="0.2">
      <c r="A127" s="44"/>
      <c r="B127" s="51" t="s">
        <v>79</v>
      </c>
      <c r="E127" s="51" t="s">
        <v>105</v>
      </c>
      <c r="H127" s="51" t="s">
        <v>988</v>
      </c>
      <c r="K127" s="51" t="s">
        <v>169</v>
      </c>
      <c r="L127" s="24"/>
      <c r="S127" s="249">
        <v>78</v>
      </c>
      <c r="T127" s="17" t="s">
        <v>187</v>
      </c>
    </row>
    <row r="128" spans="1:20" ht="13.5" customHeight="1" x14ac:dyDescent="0.2">
      <c r="A128" s="44"/>
      <c r="B128" s="51" t="s">
        <v>80</v>
      </c>
      <c r="E128" s="51" t="s">
        <v>553</v>
      </c>
      <c r="H128" s="51" t="s">
        <v>982</v>
      </c>
      <c r="K128" s="51" t="s">
        <v>702</v>
      </c>
      <c r="L128" s="24"/>
      <c r="S128" s="249">
        <v>79</v>
      </c>
      <c r="T128" s="17" t="s">
        <v>187</v>
      </c>
    </row>
    <row r="129" spans="1:20" ht="13.5" customHeight="1" x14ac:dyDescent="0.2">
      <c r="A129" s="44"/>
      <c r="B129" s="51" t="s">
        <v>584</v>
      </c>
      <c r="E129" s="51" t="s">
        <v>1108</v>
      </c>
      <c r="H129" s="51" t="s">
        <v>565</v>
      </c>
      <c r="K129" s="51" t="s">
        <v>696</v>
      </c>
      <c r="L129" s="24"/>
      <c r="S129" s="249">
        <v>80</v>
      </c>
      <c r="T129" s="17" t="s">
        <v>187</v>
      </c>
    </row>
    <row r="130" spans="1:20" ht="13.5" customHeight="1" x14ac:dyDescent="0.2">
      <c r="A130" s="44"/>
      <c r="B130" s="51" t="s">
        <v>583</v>
      </c>
      <c r="E130" s="51" t="s">
        <v>106</v>
      </c>
      <c r="H130" s="51" t="s">
        <v>741</v>
      </c>
      <c r="K130" s="51" t="s">
        <v>701</v>
      </c>
      <c r="L130" s="24"/>
      <c r="S130" s="249">
        <v>81</v>
      </c>
      <c r="T130" s="17" t="s">
        <v>187</v>
      </c>
    </row>
    <row r="131" spans="1:20" ht="13.5" customHeight="1" x14ac:dyDescent="0.2">
      <c r="A131" s="44"/>
      <c r="B131" s="51" t="s">
        <v>682</v>
      </c>
      <c r="E131" s="51" t="s">
        <v>941</v>
      </c>
      <c r="H131" s="52" t="s">
        <v>154</v>
      </c>
      <c r="K131" s="51" t="s">
        <v>170</v>
      </c>
      <c r="L131" s="24"/>
      <c r="S131" s="249">
        <v>82</v>
      </c>
      <c r="T131" s="17" t="s">
        <v>187</v>
      </c>
    </row>
    <row r="132" spans="1:20" ht="13.5" customHeight="1" x14ac:dyDescent="0.2">
      <c r="A132" s="44"/>
      <c r="B132" s="51" t="s">
        <v>81</v>
      </c>
      <c r="E132" s="51" t="s">
        <v>762</v>
      </c>
      <c r="H132" s="52" t="s">
        <v>143</v>
      </c>
      <c r="K132" s="51" t="s">
        <v>700</v>
      </c>
      <c r="L132" s="24"/>
      <c r="S132" s="249">
        <v>83</v>
      </c>
      <c r="T132" s="17" t="s">
        <v>187</v>
      </c>
    </row>
    <row r="133" spans="1:20" ht="13.5" customHeight="1" x14ac:dyDescent="0.2">
      <c r="A133" s="44"/>
      <c r="B133" s="51" t="s">
        <v>922</v>
      </c>
      <c r="E133" s="51" t="s">
        <v>579</v>
      </c>
      <c r="H133" s="52" t="s">
        <v>564</v>
      </c>
      <c r="K133" s="51" t="s">
        <v>699</v>
      </c>
      <c r="L133" s="24"/>
      <c r="S133" s="249">
        <v>84</v>
      </c>
      <c r="T133" s="17" t="s">
        <v>187</v>
      </c>
    </row>
    <row r="134" spans="1:20" ht="13.5" customHeight="1" x14ac:dyDescent="0.2">
      <c r="A134" s="44"/>
      <c r="B134" s="51" t="s">
        <v>681</v>
      </c>
      <c r="E134" s="51" t="s">
        <v>763</v>
      </c>
      <c r="H134" s="51" t="s">
        <v>156</v>
      </c>
      <c r="K134" s="51" t="s">
        <v>1106</v>
      </c>
      <c r="L134" s="24"/>
      <c r="S134" s="249">
        <v>85</v>
      </c>
      <c r="T134" s="17" t="s">
        <v>187</v>
      </c>
    </row>
    <row r="135" spans="1:20" ht="13.5" customHeight="1" x14ac:dyDescent="0.2">
      <c r="A135" s="44"/>
      <c r="B135" s="51" t="s">
        <v>921</v>
      </c>
      <c r="E135" s="51" t="s">
        <v>107</v>
      </c>
      <c r="H135" s="51" t="s">
        <v>155</v>
      </c>
      <c r="K135" s="52" t="s">
        <v>171</v>
      </c>
      <c r="L135" s="24"/>
      <c r="S135" s="249">
        <v>86</v>
      </c>
      <c r="T135" s="17" t="s">
        <v>187</v>
      </c>
    </row>
    <row r="136" spans="1:20" ht="13.5" customHeight="1" x14ac:dyDescent="0.2">
      <c r="A136" s="44"/>
      <c r="B136" s="51" t="s">
        <v>920</v>
      </c>
      <c r="E136" s="51" t="s">
        <v>764</v>
      </c>
      <c r="H136" s="51" t="s">
        <v>157</v>
      </c>
      <c r="K136" s="51" t="s">
        <v>698</v>
      </c>
      <c r="L136" s="24"/>
      <c r="S136" s="249">
        <v>87</v>
      </c>
      <c r="T136" s="17" t="s">
        <v>187</v>
      </c>
    </row>
    <row r="137" spans="1:20" ht="13.5" customHeight="1" x14ac:dyDescent="0.2">
      <c r="B137" s="51" t="s">
        <v>82</v>
      </c>
      <c r="E137" s="51" t="s">
        <v>1110</v>
      </c>
      <c r="H137" s="52" t="s">
        <v>158</v>
      </c>
      <c r="K137" s="51" t="s">
        <v>172</v>
      </c>
      <c r="L137" s="24"/>
      <c r="S137" s="249">
        <v>88</v>
      </c>
      <c r="T137" s="17" t="s">
        <v>187</v>
      </c>
    </row>
    <row r="138" spans="1:20" ht="13.5" customHeight="1" x14ac:dyDescent="0.2">
      <c r="B138" s="51" t="s">
        <v>83</v>
      </c>
      <c r="E138" s="51" t="s">
        <v>765</v>
      </c>
      <c r="H138" s="52" t="s">
        <v>563</v>
      </c>
      <c r="K138" s="51" t="s">
        <v>697</v>
      </c>
      <c r="L138" s="24"/>
      <c r="S138" s="249">
        <v>89</v>
      </c>
      <c r="T138" s="17" t="s">
        <v>187</v>
      </c>
    </row>
    <row r="139" spans="1:20" ht="13.5" customHeight="1" x14ac:dyDescent="0.2">
      <c r="B139" s="51" t="s">
        <v>84</v>
      </c>
      <c r="E139" s="51" t="s">
        <v>914</v>
      </c>
      <c r="H139" s="52" t="s">
        <v>144</v>
      </c>
      <c r="K139" s="51" t="s">
        <v>173</v>
      </c>
      <c r="L139" s="24"/>
      <c r="S139" s="249">
        <v>90</v>
      </c>
      <c r="T139" s="17" t="s">
        <v>187</v>
      </c>
    </row>
    <row r="140" spans="1:20" ht="13.5" customHeight="1" x14ac:dyDescent="0.2">
      <c r="B140" s="51" t="s">
        <v>680</v>
      </c>
      <c r="E140" s="51" t="s">
        <v>108</v>
      </c>
      <c r="H140" s="52" t="s">
        <v>562</v>
      </c>
      <c r="K140" s="51" t="s">
        <v>174</v>
      </c>
      <c r="L140" s="24"/>
      <c r="S140" s="249">
        <v>91</v>
      </c>
      <c r="T140" s="17" t="s">
        <v>187</v>
      </c>
    </row>
    <row r="141" spans="1:20" ht="13.5" customHeight="1" x14ac:dyDescent="0.2">
      <c r="B141" s="51" t="s">
        <v>85</v>
      </c>
      <c r="E141" s="51" t="s">
        <v>109</v>
      </c>
      <c r="H141" s="51" t="s">
        <v>742</v>
      </c>
      <c r="K141" s="51" t="s">
        <v>175</v>
      </c>
      <c r="L141" s="354"/>
      <c r="S141" s="249">
        <v>92</v>
      </c>
      <c r="T141" s="17" t="s">
        <v>187</v>
      </c>
    </row>
    <row r="142" spans="1:20" ht="13.5" customHeight="1" x14ac:dyDescent="0.2">
      <c r="B142" s="51" t="s">
        <v>919</v>
      </c>
      <c r="E142" s="51" t="s">
        <v>110</v>
      </c>
      <c r="H142" s="51" t="s">
        <v>737</v>
      </c>
      <c r="K142" s="51" t="s">
        <v>880</v>
      </c>
      <c r="L142" s="354"/>
      <c r="S142" s="249">
        <v>93</v>
      </c>
      <c r="T142" s="17" t="s">
        <v>187</v>
      </c>
    </row>
    <row r="143" spans="1:20" ht="13.5" customHeight="1" x14ac:dyDescent="0.2">
      <c r="B143" s="51" t="s">
        <v>943</v>
      </c>
      <c r="E143" s="51" t="s">
        <v>111</v>
      </c>
      <c r="H143" s="51" t="s">
        <v>1092</v>
      </c>
      <c r="K143" s="51" t="s">
        <v>879</v>
      </c>
      <c r="L143" s="354"/>
      <c r="S143" s="249">
        <v>94</v>
      </c>
      <c r="T143" s="34" t="s">
        <v>187</v>
      </c>
    </row>
    <row r="144" spans="1:20" ht="13.5" customHeight="1" x14ac:dyDescent="0.2">
      <c r="B144" s="51" t="s">
        <v>86</v>
      </c>
      <c r="E144" s="51" t="s">
        <v>578</v>
      </c>
      <c r="H144" s="51" t="s">
        <v>736</v>
      </c>
      <c r="K144" s="51" t="s">
        <v>1105</v>
      </c>
      <c r="L144" s="354"/>
      <c r="S144" s="249">
        <v>95</v>
      </c>
      <c r="T144" s="34" t="s">
        <v>187</v>
      </c>
    </row>
    <row r="145" spans="1:20" ht="13.5" customHeight="1" x14ac:dyDescent="0.2">
      <c r="B145" s="51" t="s">
        <v>582</v>
      </c>
      <c r="E145" s="51" t="s">
        <v>112</v>
      </c>
      <c r="H145" s="51" t="s">
        <v>1101</v>
      </c>
      <c r="K145" s="51" t="s">
        <v>650</v>
      </c>
      <c r="L145" s="354"/>
      <c r="S145" s="249">
        <v>96</v>
      </c>
      <c r="T145" s="34" t="s">
        <v>187</v>
      </c>
    </row>
    <row r="146" spans="1:20" ht="13.5" customHeight="1" x14ac:dyDescent="0.2">
      <c r="B146" s="51" t="s">
        <v>679</v>
      </c>
      <c r="E146" s="51" t="s">
        <v>1107</v>
      </c>
      <c r="H146" s="51" t="s">
        <v>1015</v>
      </c>
      <c r="K146" s="51" t="s">
        <v>1012</v>
      </c>
      <c r="L146" s="354"/>
      <c r="S146" s="249">
        <v>97</v>
      </c>
      <c r="T146" s="17" t="s">
        <v>187</v>
      </c>
    </row>
    <row r="147" spans="1:20" ht="13.5" customHeight="1" x14ac:dyDescent="0.2">
      <c r="B147" s="51" t="s">
        <v>1022</v>
      </c>
      <c r="E147" s="51" t="s">
        <v>1017</v>
      </c>
      <c r="H147" s="51" t="s">
        <v>1102</v>
      </c>
      <c r="K147" s="51" t="s">
        <v>1011</v>
      </c>
      <c r="L147" s="354"/>
      <c r="S147" s="249">
        <v>98</v>
      </c>
      <c r="T147" s="34" t="s">
        <v>187</v>
      </c>
    </row>
    <row r="148" spans="1:20" ht="13.5" customHeight="1" x14ac:dyDescent="0.2">
      <c r="B148" s="51" t="s">
        <v>1109</v>
      </c>
      <c r="E148" s="51" t="s">
        <v>1100</v>
      </c>
      <c r="H148" s="51" t="s">
        <v>1120</v>
      </c>
      <c r="K148" s="51"/>
      <c r="L148" s="354"/>
      <c r="S148" s="249">
        <v>99</v>
      </c>
      <c r="T148" s="17" t="s">
        <v>187</v>
      </c>
    </row>
    <row r="149" spans="1:20" ht="13.5" customHeight="1" x14ac:dyDescent="0.2">
      <c r="L149" s="354"/>
      <c r="S149" s="249">
        <v>100</v>
      </c>
      <c r="T149" s="34" t="s">
        <v>187</v>
      </c>
    </row>
    <row r="150" spans="1:20" ht="13.5" customHeight="1" x14ac:dyDescent="0.2">
      <c r="A150" s="44"/>
      <c r="L150" s="24"/>
    </row>
    <row r="151" spans="1:20" ht="22.5" customHeight="1" x14ac:dyDescent="0.2">
      <c r="A151" s="558" t="s">
        <v>1069</v>
      </c>
      <c r="B151" s="559"/>
      <c r="C151" s="559"/>
      <c r="D151" s="559"/>
      <c r="E151" s="559"/>
      <c r="F151" s="559"/>
      <c r="G151" s="559"/>
      <c r="H151" s="559"/>
      <c r="I151" s="559"/>
      <c r="J151" s="559"/>
      <c r="K151" s="559"/>
      <c r="L151" s="560"/>
    </row>
    <row r="152" spans="1:20" ht="7.5" customHeight="1" x14ac:dyDescent="0.2">
      <c r="A152" s="401"/>
      <c r="L152" s="391"/>
    </row>
    <row r="153" spans="1:20" ht="30" customHeight="1" x14ac:dyDescent="0.2">
      <c r="A153" s="401"/>
      <c r="B153" s="392" t="s">
        <v>188</v>
      </c>
      <c r="F153" s="393" t="str">
        <f>IF(P21=1,VLOOKUP(QUOTIENT(R225-1,8),P49:Q99,2,2),IF(P21=2,VLOOKUP(QUOTIENT(R225-1,4),S49:T146,2,2),"     uL"))</f>
        <v>50 uL</v>
      </c>
      <c r="H153" s="394" t="s">
        <v>999</v>
      </c>
      <c r="I153" s="395"/>
      <c r="L153" s="396"/>
    </row>
    <row r="154" spans="1:20" ht="12" customHeight="1" x14ac:dyDescent="0.2">
      <c r="A154" s="401"/>
      <c r="L154" s="396"/>
    </row>
    <row r="155" spans="1:20" ht="12.75" customHeight="1" x14ac:dyDescent="0.2">
      <c r="A155" s="401"/>
      <c r="C155" s="551" t="str">
        <f>IF($P$21=1, "Number of targets (n=1)", IF($P$21=2, "Number of targets (n=2)", "Number of targets (n:others)"))</f>
        <v>Number of targets (n=1)</v>
      </c>
      <c r="D155" s="552"/>
      <c r="E155" s="551" t="s">
        <v>189</v>
      </c>
      <c r="F155" s="553"/>
      <c r="G155" s="397" t="s">
        <v>199</v>
      </c>
      <c r="H155" s="388" t="s">
        <v>195</v>
      </c>
      <c r="L155" s="396"/>
    </row>
    <row r="156" spans="1:20" ht="12.75" customHeight="1" x14ac:dyDescent="0.2">
      <c r="A156" s="401"/>
      <c r="C156" s="554" t="str">
        <f>IF($P$21=1,"1-8",IF($P$21=2,"1-4", ""))</f>
        <v>1-8</v>
      </c>
      <c r="D156" s="555"/>
      <c r="E156" s="26"/>
      <c r="F156" s="27" t="s">
        <v>190</v>
      </c>
      <c r="G156" s="398" t="s">
        <v>200</v>
      </c>
      <c r="H156" s="399" t="s">
        <v>196</v>
      </c>
      <c r="L156" s="396"/>
      <c r="S156" s="249"/>
      <c r="T156" s="17"/>
    </row>
    <row r="157" spans="1:20" ht="12.75" customHeight="1" x14ac:dyDescent="0.2">
      <c r="A157" s="401"/>
      <c r="C157" s="556" t="str">
        <f>IF($P$21=1,"9-32", IF($P$21=2,"5-16",""))</f>
        <v>9-32</v>
      </c>
      <c r="D157" s="557"/>
      <c r="E157" s="28"/>
      <c r="F157" s="29" t="s">
        <v>191</v>
      </c>
      <c r="G157" s="397" t="s">
        <v>200</v>
      </c>
      <c r="H157" s="388" t="s">
        <v>197</v>
      </c>
      <c r="L157" s="396"/>
      <c r="S157" s="249"/>
      <c r="T157" s="17"/>
    </row>
    <row r="158" spans="1:20" ht="12.75" customHeight="1" x14ac:dyDescent="0.2">
      <c r="A158" s="401"/>
      <c r="C158" s="547" t="str">
        <f>IF($P$21=1,"33-80",IF($P$21=2,"17-40",""))</f>
        <v>33-80</v>
      </c>
      <c r="D158" s="548"/>
      <c r="E158" s="400"/>
      <c r="F158" s="30" t="s">
        <v>183</v>
      </c>
      <c r="G158" s="397" t="s">
        <v>200</v>
      </c>
      <c r="H158" s="388" t="s">
        <v>198</v>
      </c>
      <c r="J158" s="390"/>
      <c r="K158" s="390"/>
      <c r="L158" s="396"/>
      <c r="S158" s="249"/>
      <c r="T158" s="17"/>
    </row>
    <row r="159" spans="1:20" ht="12.75" customHeight="1" x14ac:dyDescent="0.2">
      <c r="A159" s="401"/>
      <c r="C159" s="547" t="str">
        <f>IF($P$21=1,"81-160",IF($P$21=2,"41-120",""))</f>
        <v>81-160</v>
      </c>
      <c r="D159" s="548"/>
      <c r="E159" s="400"/>
      <c r="F159" s="30" t="str">
        <f>IF($P$21=1,"300 uL",IF($P$21=2,"500uL",""))</f>
        <v>300 uL</v>
      </c>
      <c r="H159" s="389"/>
      <c r="I159" s="389"/>
      <c r="J159" s="389"/>
      <c r="K159" s="389"/>
      <c r="L159" s="396"/>
    </row>
    <row r="160" spans="1:20" ht="12.75" customHeight="1" x14ac:dyDescent="0.2">
      <c r="A160" s="401"/>
      <c r="C160" s="549" t="str">
        <f>IF($P$21=1,"161-399",IF($P$21=2,"121-399",""))</f>
        <v>161-399</v>
      </c>
      <c r="D160" s="550"/>
      <c r="E160" s="31"/>
      <c r="F160" s="32" t="str">
        <f>IF($P$21=1,"700 uL",IF($P$21=2,"1300uL",""))</f>
        <v>700 uL</v>
      </c>
      <c r="H160" s="390"/>
      <c r="I160" s="478"/>
      <c r="J160" s="478"/>
      <c r="K160" s="390"/>
      <c r="L160" s="396"/>
    </row>
    <row r="161" spans="1:33" ht="12" customHeight="1" x14ac:dyDescent="0.2">
      <c r="A161" s="402"/>
      <c r="B161" s="403"/>
      <c r="C161" s="403"/>
      <c r="D161" s="403"/>
      <c r="E161" s="403"/>
      <c r="F161" s="403"/>
      <c r="G161" s="403"/>
      <c r="H161" s="403"/>
      <c r="I161" s="403"/>
      <c r="J161" s="403"/>
      <c r="K161" s="403"/>
      <c r="L161" s="404"/>
    </row>
    <row r="162" spans="1:33" s="369" customFormat="1" ht="23.25" customHeight="1" x14ac:dyDescent="0.3">
      <c r="A162" s="424" t="s">
        <v>1087</v>
      </c>
      <c r="B162" s="376"/>
      <c r="C162" s="376"/>
      <c r="D162" s="376"/>
      <c r="E162" s="376"/>
      <c r="F162" s="376"/>
      <c r="G162" s="376"/>
      <c r="H162" s="376"/>
      <c r="I162" s="376"/>
      <c r="J162" s="376"/>
      <c r="K162" s="376"/>
      <c r="L162" s="376"/>
      <c r="M162" s="374"/>
      <c r="N162" s="374"/>
      <c r="O162" s="374"/>
      <c r="P162" s="374"/>
      <c r="Q162" s="374"/>
      <c r="R162" s="374"/>
      <c r="S162" s="374"/>
      <c r="T162" s="374"/>
      <c r="U162" s="374"/>
      <c r="V162" s="374"/>
      <c r="W162" s="374"/>
      <c r="X162" s="374"/>
      <c r="Y162" s="374"/>
      <c r="Z162" s="374"/>
      <c r="AA162" s="374"/>
      <c r="AB162" s="374"/>
      <c r="AC162" s="374"/>
      <c r="AD162" s="374"/>
      <c r="AE162" s="374"/>
      <c r="AF162" s="374"/>
      <c r="AG162" s="374"/>
    </row>
    <row r="163" spans="1:33" s="369" customFormat="1" ht="4.5" customHeight="1" x14ac:dyDescent="0.2">
      <c r="A163" s="384"/>
      <c r="B163" s="385"/>
      <c r="C163" s="385"/>
      <c r="D163" s="385"/>
      <c r="E163" s="385"/>
      <c r="F163" s="385"/>
      <c r="G163" s="385"/>
      <c r="H163" s="385"/>
      <c r="I163" s="385"/>
      <c r="J163" s="385"/>
      <c r="K163" s="385"/>
      <c r="L163" s="386"/>
      <c r="M163" s="367"/>
      <c r="N163" s="367"/>
      <c r="O163" s="367"/>
      <c r="P163" s="367"/>
      <c r="Q163" s="367"/>
      <c r="R163" s="367"/>
      <c r="S163" s="367"/>
      <c r="T163" s="367"/>
      <c r="U163" s="367"/>
      <c r="V163" s="367"/>
      <c r="W163" s="367"/>
      <c r="X163" s="367"/>
      <c r="Y163" s="367"/>
      <c r="Z163" s="367"/>
      <c r="AA163" s="367"/>
      <c r="AB163" s="367"/>
      <c r="AC163" s="367"/>
      <c r="AD163" s="367"/>
      <c r="AE163" s="367"/>
      <c r="AF163" s="367"/>
      <c r="AG163" s="367"/>
    </row>
    <row r="164" spans="1:33" s="369" customFormat="1" ht="20.25" customHeight="1" x14ac:dyDescent="0.2">
      <c r="A164" s="471" t="s">
        <v>993</v>
      </c>
      <c r="B164" s="472"/>
      <c r="C164" s="472"/>
      <c r="D164" s="472"/>
      <c r="E164" s="472"/>
      <c r="F164" s="472"/>
      <c r="G164" s="472"/>
      <c r="H164" s="472"/>
      <c r="I164" s="472"/>
      <c r="J164" s="472"/>
      <c r="K164" s="472"/>
      <c r="L164" s="473"/>
      <c r="M164" s="372"/>
      <c r="N164" s="372"/>
      <c r="O164" s="372"/>
      <c r="P164" s="372"/>
      <c r="Q164" s="372"/>
      <c r="R164" s="372"/>
      <c r="S164" s="372"/>
      <c r="T164" s="372"/>
      <c r="U164" s="372"/>
      <c r="V164" s="372"/>
      <c r="W164" s="372"/>
      <c r="X164" s="372"/>
      <c r="Y164" s="372"/>
      <c r="Z164" s="372"/>
      <c r="AA164" s="372"/>
      <c r="AB164" s="372"/>
      <c r="AC164" s="372"/>
      <c r="AD164" s="372"/>
      <c r="AE164" s="372"/>
      <c r="AF164" s="372"/>
      <c r="AG164" s="372"/>
    </row>
    <row r="165" spans="1:33" s="369" customFormat="1" ht="12.75" customHeight="1" x14ac:dyDescent="0.2">
      <c r="A165" s="471" t="s">
        <v>994</v>
      </c>
      <c r="B165" s="472"/>
      <c r="C165" s="472"/>
      <c r="D165" s="472"/>
      <c r="E165" s="472"/>
      <c r="F165" s="472"/>
      <c r="G165" s="472"/>
      <c r="H165" s="472"/>
      <c r="I165" s="472"/>
      <c r="J165" s="472"/>
      <c r="K165" s="472"/>
      <c r="L165" s="473"/>
      <c r="M165" s="370"/>
      <c r="N165" s="370"/>
      <c r="O165" s="370"/>
      <c r="P165" s="370"/>
      <c r="Q165" s="370"/>
      <c r="R165" s="370"/>
      <c r="S165" s="370"/>
      <c r="T165" s="370"/>
      <c r="U165" s="370"/>
      <c r="V165" s="370"/>
      <c r="W165" s="370"/>
      <c r="X165" s="370"/>
      <c r="Y165" s="370"/>
      <c r="Z165" s="370"/>
      <c r="AA165" s="370"/>
      <c r="AB165" s="370"/>
      <c r="AC165" s="370"/>
      <c r="AD165" s="370"/>
      <c r="AE165" s="370"/>
      <c r="AF165" s="370"/>
      <c r="AG165" s="370"/>
    </row>
    <row r="166" spans="1:33" s="369" customFormat="1" ht="14.25" customHeight="1" x14ac:dyDescent="0.2">
      <c r="B166" s="423" t="s">
        <v>1009</v>
      </c>
      <c r="C166" s="421"/>
      <c r="D166" s="421"/>
      <c r="E166" s="421"/>
      <c r="F166" s="421"/>
      <c r="G166" s="421"/>
      <c r="H166" s="421"/>
      <c r="I166" s="421"/>
      <c r="J166" s="421"/>
      <c r="K166" s="421"/>
      <c r="L166" s="422"/>
      <c r="M166" s="370"/>
      <c r="N166" s="370"/>
      <c r="O166" s="370"/>
      <c r="P166" s="370"/>
      <c r="Q166" s="370"/>
      <c r="R166" s="370"/>
      <c r="S166" s="370"/>
      <c r="T166" s="370"/>
      <c r="U166" s="370"/>
      <c r="V166" s="370"/>
      <c r="W166" s="370"/>
      <c r="X166" s="370"/>
      <c r="Y166" s="370"/>
      <c r="Z166" s="370"/>
      <c r="AA166" s="370"/>
      <c r="AB166" s="370"/>
      <c r="AC166" s="370"/>
      <c r="AD166" s="370"/>
      <c r="AE166" s="370"/>
      <c r="AF166" s="370"/>
      <c r="AG166" s="370"/>
    </row>
    <row r="167" spans="1:33" s="369" customFormat="1" ht="14.25" customHeight="1" x14ac:dyDescent="0.2">
      <c r="B167" s="423" t="s">
        <v>1006</v>
      </c>
      <c r="C167" s="421"/>
      <c r="D167" s="421"/>
      <c r="E167" s="421"/>
      <c r="F167" s="421"/>
      <c r="G167" s="421"/>
      <c r="H167" s="421"/>
      <c r="I167" s="421"/>
      <c r="J167" s="421"/>
      <c r="K167" s="421"/>
      <c r="L167" s="422"/>
      <c r="M167" s="370"/>
      <c r="N167" s="370"/>
      <c r="O167" s="370"/>
      <c r="P167" s="370"/>
      <c r="Q167" s="370"/>
      <c r="R167" s="370"/>
      <c r="S167" s="370"/>
      <c r="T167" s="370"/>
      <c r="U167" s="370"/>
      <c r="V167" s="370"/>
      <c r="W167" s="370"/>
      <c r="X167" s="370"/>
      <c r="Y167" s="370"/>
      <c r="Z167" s="370"/>
      <c r="AA167" s="370"/>
      <c r="AB167" s="370"/>
      <c r="AC167" s="370"/>
      <c r="AD167" s="370"/>
      <c r="AE167" s="370"/>
      <c r="AF167" s="370"/>
      <c r="AG167" s="370"/>
    </row>
    <row r="168" spans="1:33" s="369" customFormat="1" ht="14.25" customHeight="1" x14ac:dyDescent="0.2">
      <c r="B168" s="423" t="s">
        <v>1007</v>
      </c>
      <c r="C168" s="421"/>
      <c r="D168" s="421"/>
      <c r="E168" s="421"/>
      <c r="F168" s="421"/>
      <c r="G168" s="421"/>
      <c r="H168" s="421"/>
      <c r="I168" s="421"/>
      <c r="J168" s="421"/>
      <c r="K168" s="421"/>
      <c r="L168" s="422"/>
      <c r="M168" s="371"/>
      <c r="N168" s="371"/>
      <c r="O168" s="371"/>
      <c r="P168" s="371"/>
      <c r="Q168" s="371"/>
      <c r="R168" s="371"/>
      <c r="S168" s="371"/>
      <c r="T168" s="371"/>
      <c r="U168" s="371"/>
      <c r="V168" s="371"/>
      <c r="W168" s="371"/>
      <c r="X168" s="371"/>
      <c r="Y168" s="371"/>
      <c r="Z168" s="371"/>
      <c r="AA168" s="371"/>
      <c r="AB168" s="371"/>
      <c r="AC168" s="371"/>
      <c r="AD168" s="371"/>
      <c r="AE168" s="371"/>
      <c r="AF168" s="371"/>
      <c r="AG168" s="371"/>
    </row>
    <row r="169" spans="1:33" s="369" customFormat="1" ht="14.25" customHeight="1" x14ac:dyDescent="0.2">
      <c r="B169" s="423" t="s">
        <v>1008</v>
      </c>
      <c r="C169" s="421"/>
      <c r="D169" s="421"/>
      <c r="E169" s="421"/>
      <c r="F169" s="421"/>
      <c r="G169" s="421"/>
      <c r="H169" s="421"/>
      <c r="I169" s="421"/>
      <c r="J169" s="421"/>
      <c r="K169" s="421"/>
      <c r="L169" s="422"/>
      <c r="M169" s="370"/>
      <c r="N169" s="370"/>
      <c r="O169" s="370"/>
      <c r="P169" s="370"/>
      <c r="Q169" s="370"/>
      <c r="R169" s="370"/>
      <c r="S169" s="370"/>
      <c r="T169" s="370"/>
      <c r="U169" s="370"/>
      <c r="V169" s="370"/>
      <c r="W169" s="370"/>
      <c r="X169" s="370"/>
      <c r="Y169" s="370"/>
      <c r="Z169" s="370"/>
      <c r="AA169" s="370"/>
      <c r="AB169" s="370"/>
      <c r="AC169" s="370"/>
      <c r="AD169" s="370"/>
      <c r="AE169" s="370"/>
      <c r="AF169" s="370"/>
      <c r="AG169" s="370"/>
    </row>
    <row r="170" spans="1:33" s="369" customFormat="1" ht="39.75" customHeight="1" x14ac:dyDescent="0.2">
      <c r="A170" s="474" t="s">
        <v>995</v>
      </c>
      <c r="B170" s="475"/>
      <c r="C170" s="475"/>
      <c r="D170" s="475"/>
      <c r="E170" s="475"/>
      <c r="F170" s="475"/>
      <c r="G170" s="475"/>
      <c r="H170" s="475"/>
      <c r="I170" s="475"/>
      <c r="J170" s="475"/>
      <c r="K170" s="475"/>
      <c r="L170" s="476"/>
      <c r="M170" s="375"/>
      <c r="N170" s="375"/>
      <c r="O170" s="375"/>
      <c r="P170" s="375"/>
      <c r="Q170" s="375"/>
      <c r="R170" s="375"/>
      <c r="S170" s="375"/>
      <c r="T170" s="375"/>
      <c r="U170" s="375"/>
      <c r="V170" s="375"/>
      <c r="W170" s="375"/>
      <c r="X170" s="375"/>
      <c r="Y170" s="375"/>
      <c r="Z170" s="375"/>
      <c r="AA170" s="375"/>
      <c r="AB170" s="375"/>
      <c r="AC170" s="375"/>
      <c r="AD170" s="375"/>
      <c r="AE170" s="375"/>
      <c r="AF170" s="375"/>
      <c r="AG170" s="375"/>
    </row>
    <row r="171" spans="1:33" s="369" customFormat="1" ht="12.75" customHeight="1" x14ac:dyDescent="0.2">
      <c r="A171" s="471" t="s">
        <v>996</v>
      </c>
      <c r="B171" s="472"/>
      <c r="C171" s="472"/>
      <c r="D171" s="472"/>
      <c r="E171" s="472"/>
      <c r="F171" s="472"/>
      <c r="G171" s="472"/>
      <c r="H171" s="472"/>
      <c r="I171" s="472"/>
      <c r="J171" s="472"/>
      <c r="K171" s="472"/>
      <c r="L171" s="473"/>
      <c r="M171" s="370"/>
      <c r="N171" s="370"/>
      <c r="O171" s="370"/>
      <c r="P171" s="370"/>
      <c r="Q171" s="370"/>
      <c r="R171" s="370"/>
      <c r="S171" s="370"/>
      <c r="T171" s="370"/>
      <c r="U171" s="370"/>
      <c r="V171" s="370"/>
      <c r="W171" s="370"/>
      <c r="X171" s="370"/>
      <c r="Y171" s="370"/>
      <c r="Z171" s="370"/>
      <c r="AA171" s="370"/>
      <c r="AB171" s="370"/>
      <c r="AC171" s="370"/>
      <c r="AD171" s="370"/>
      <c r="AE171" s="370"/>
      <c r="AF171" s="370"/>
      <c r="AG171" s="370"/>
    </row>
    <row r="172" spans="1:33" s="369" customFormat="1" ht="14.25" customHeight="1" x14ac:dyDescent="0.2">
      <c r="B172" s="370" t="s">
        <v>1080</v>
      </c>
      <c r="C172" s="421"/>
      <c r="D172" s="421"/>
      <c r="E172" s="421"/>
      <c r="F172" s="421"/>
      <c r="G172" s="421"/>
      <c r="H172" s="421"/>
      <c r="I172" s="421"/>
      <c r="J172" s="421"/>
      <c r="K172" s="421"/>
      <c r="L172" s="422"/>
      <c r="M172" s="370"/>
      <c r="N172" s="370"/>
      <c r="O172" s="370"/>
      <c r="P172" s="370"/>
      <c r="Q172" s="370"/>
      <c r="R172" s="370"/>
      <c r="S172" s="370"/>
      <c r="T172" s="370"/>
      <c r="U172" s="370"/>
      <c r="V172" s="370"/>
      <c r="W172" s="370"/>
      <c r="X172" s="370"/>
      <c r="Y172" s="370"/>
      <c r="Z172" s="370"/>
      <c r="AA172" s="370"/>
      <c r="AB172" s="370"/>
      <c r="AC172" s="370"/>
      <c r="AD172" s="370"/>
      <c r="AE172" s="370"/>
      <c r="AF172" s="370"/>
      <c r="AG172" s="370"/>
    </row>
    <row r="173" spans="1:33" s="369" customFormat="1" ht="14.25" customHeight="1" x14ac:dyDescent="0.2">
      <c r="B173" s="370" t="s">
        <v>1081</v>
      </c>
      <c r="C173" s="421"/>
      <c r="D173" s="421"/>
      <c r="E173" s="421"/>
      <c r="F173" s="421"/>
      <c r="G173" s="421"/>
      <c r="H173" s="421"/>
      <c r="I173" s="421"/>
      <c r="J173" s="421"/>
      <c r="K173" s="421"/>
      <c r="L173" s="422"/>
      <c r="M173" s="370"/>
      <c r="N173" s="370"/>
      <c r="O173" s="370"/>
      <c r="P173" s="370"/>
      <c r="Q173" s="370"/>
      <c r="R173" s="370"/>
      <c r="S173" s="370"/>
      <c r="T173" s="370"/>
      <c r="U173" s="370"/>
      <c r="V173" s="370"/>
      <c r="W173" s="370"/>
      <c r="X173" s="370"/>
      <c r="Y173" s="370"/>
      <c r="Z173" s="370"/>
      <c r="AA173" s="370"/>
      <c r="AB173" s="370"/>
      <c r="AC173" s="370"/>
      <c r="AD173" s="370"/>
      <c r="AE173" s="370"/>
      <c r="AF173" s="370"/>
      <c r="AG173" s="370"/>
    </row>
    <row r="174" spans="1:33" s="369" customFormat="1" ht="19.5" customHeight="1" x14ac:dyDescent="0.2">
      <c r="A174" s="481" t="s">
        <v>998</v>
      </c>
      <c r="B174" s="482"/>
      <c r="C174" s="482"/>
      <c r="D174" s="482"/>
      <c r="E174" s="482"/>
      <c r="F174" s="482"/>
      <c r="G174" s="482"/>
      <c r="H174" s="482"/>
      <c r="I174" s="482"/>
      <c r="J174" s="482"/>
      <c r="K174" s="482"/>
      <c r="L174" s="483"/>
      <c r="M174" s="371"/>
      <c r="N174" s="371"/>
      <c r="O174" s="371"/>
      <c r="P174" s="371"/>
      <c r="Q174" s="371"/>
      <c r="R174" s="371"/>
      <c r="S174" s="371"/>
      <c r="T174" s="371"/>
      <c r="U174" s="371"/>
      <c r="V174" s="371"/>
      <c r="W174" s="371"/>
      <c r="X174" s="371"/>
      <c r="Y174" s="371"/>
      <c r="Z174" s="371"/>
      <c r="AA174" s="371"/>
      <c r="AB174" s="371"/>
      <c r="AC174" s="371"/>
      <c r="AD174" s="371"/>
      <c r="AE174" s="371"/>
      <c r="AF174" s="371"/>
      <c r="AG174" s="371"/>
    </row>
    <row r="175" spans="1:33" s="369" customFormat="1" ht="5.25" customHeight="1" x14ac:dyDescent="0.2">
      <c r="A175" s="471"/>
      <c r="B175" s="472"/>
      <c r="C175" s="472"/>
      <c r="D175" s="472"/>
      <c r="E175" s="472"/>
      <c r="F175" s="472"/>
      <c r="G175" s="472"/>
      <c r="H175" s="472"/>
      <c r="I175" s="472"/>
      <c r="J175" s="472"/>
      <c r="K175" s="472"/>
      <c r="L175" s="473"/>
      <c r="M175" s="370"/>
      <c r="N175" s="370"/>
      <c r="O175" s="370"/>
      <c r="P175" s="370"/>
      <c r="Q175" s="370"/>
      <c r="R175" s="370"/>
      <c r="S175" s="370"/>
      <c r="T175" s="370"/>
      <c r="U175" s="370"/>
      <c r="V175" s="370"/>
      <c r="W175" s="370"/>
      <c r="X175" s="370"/>
      <c r="Y175" s="370"/>
      <c r="Z175" s="370"/>
      <c r="AA175" s="370"/>
      <c r="AB175" s="370"/>
      <c r="AC175" s="370"/>
      <c r="AD175" s="370"/>
      <c r="AE175" s="370"/>
      <c r="AF175" s="370"/>
      <c r="AG175" s="370"/>
    </row>
    <row r="176" spans="1:33" s="369" customFormat="1" ht="15" customHeight="1" x14ac:dyDescent="0.2">
      <c r="A176" s="471" t="s">
        <v>997</v>
      </c>
      <c r="B176" s="472"/>
      <c r="C176" s="472"/>
      <c r="D176" s="472"/>
      <c r="E176" s="472"/>
      <c r="F176" s="472"/>
      <c r="G176" s="472"/>
      <c r="H176" s="472"/>
      <c r="I176" s="472"/>
      <c r="J176" s="472"/>
      <c r="K176" s="472"/>
      <c r="L176" s="473"/>
      <c r="M176" s="370"/>
      <c r="N176" s="370"/>
      <c r="O176" s="370"/>
      <c r="P176" s="370"/>
      <c r="Q176" s="370"/>
      <c r="R176" s="370"/>
      <c r="S176" s="370"/>
      <c r="T176" s="370"/>
      <c r="U176" s="370"/>
      <c r="V176" s="370"/>
      <c r="W176" s="370"/>
      <c r="X176" s="370"/>
      <c r="Y176" s="370"/>
      <c r="Z176" s="370"/>
      <c r="AA176" s="370"/>
      <c r="AB176" s="370"/>
      <c r="AC176" s="370"/>
      <c r="AD176" s="370"/>
      <c r="AE176" s="370"/>
      <c r="AF176" s="370"/>
      <c r="AG176" s="370"/>
    </row>
    <row r="177" spans="1:33" s="369" customFormat="1" ht="6" customHeight="1" x14ac:dyDescent="0.2">
      <c r="A177" s="380"/>
      <c r="B177" s="381"/>
      <c r="C177" s="381"/>
      <c r="D177" s="381"/>
      <c r="E177" s="381"/>
      <c r="F177" s="382"/>
      <c r="G177" s="382"/>
      <c r="H177" s="382"/>
      <c r="I177" s="382"/>
      <c r="J177" s="382"/>
      <c r="K177" s="382"/>
      <c r="L177" s="383"/>
      <c r="M177" s="370"/>
      <c r="N177" s="370"/>
      <c r="O177" s="370"/>
      <c r="P177" s="370"/>
      <c r="Q177" s="370"/>
      <c r="R177" s="370"/>
      <c r="S177" s="370"/>
      <c r="T177" s="370"/>
      <c r="U177" s="370"/>
      <c r="V177" s="370"/>
      <c r="W177" s="370"/>
      <c r="X177" s="370"/>
      <c r="Y177" s="370"/>
      <c r="Z177" s="370"/>
      <c r="AA177" s="370"/>
      <c r="AB177" s="370"/>
      <c r="AC177" s="370"/>
      <c r="AD177" s="370"/>
      <c r="AE177" s="370"/>
      <c r="AF177" s="370"/>
      <c r="AG177" s="370"/>
    </row>
    <row r="178" spans="1:33" ht="22.5" customHeight="1" x14ac:dyDescent="0.2">
      <c r="A178" s="477" t="s">
        <v>192</v>
      </c>
      <c r="B178" s="477"/>
      <c r="C178" s="477"/>
      <c r="D178" s="477"/>
      <c r="E178" s="477"/>
      <c r="F178" s="477"/>
      <c r="G178" s="477"/>
      <c r="H178" s="477"/>
      <c r="I178" s="477"/>
      <c r="J178" s="477"/>
      <c r="K178" s="477"/>
      <c r="L178" s="477"/>
      <c r="S178" s="249"/>
      <c r="T178" s="34"/>
    </row>
    <row r="179" spans="1:33" ht="12.75" customHeight="1" x14ac:dyDescent="0.2">
      <c r="A179" s="405"/>
      <c r="B179" s="479" t="s">
        <v>1000</v>
      </c>
      <c r="C179" s="479"/>
      <c r="D179" s="479"/>
      <c r="E179" s="479"/>
      <c r="F179" s="480"/>
      <c r="G179" s="387"/>
      <c r="H179" s="387"/>
      <c r="I179" s="387"/>
      <c r="J179" s="387"/>
      <c r="K179" s="387"/>
      <c r="L179" s="406"/>
      <c r="S179" s="249"/>
      <c r="T179" s="34"/>
    </row>
    <row r="180" spans="1:33" ht="22.5" customHeight="1" x14ac:dyDescent="0.2">
      <c r="A180" s="405"/>
      <c r="B180" s="479"/>
      <c r="C180" s="479"/>
      <c r="D180" s="479"/>
      <c r="E180" s="479"/>
      <c r="F180" s="480"/>
      <c r="G180" s="465" t="s">
        <v>1083</v>
      </c>
      <c r="H180" s="466"/>
      <c r="I180" s="466"/>
      <c r="J180" s="466"/>
      <c r="K180" s="466"/>
      <c r="L180" s="406"/>
      <c r="S180" s="249"/>
      <c r="T180" s="34"/>
    </row>
    <row r="181" spans="1:33" ht="22.5" customHeight="1" x14ac:dyDescent="0.2">
      <c r="A181" s="405"/>
      <c r="B181" s="479"/>
      <c r="C181" s="479"/>
      <c r="D181" s="479"/>
      <c r="E181" s="479"/>
      <c r="F181" s="480"/>
      <c r="G181" s="466"/>
      <c r="H181" s="466"/>
      <c r="I181" s="466"/>
      <c r="J181" s="466"/>
      <c r="K181" s="466"/>
      <c r="L181" s="406"/>
      <c r="S181" s="249"/>
      <c r="T181" s="34"/>
    </row>
    <row r="182" spans="1:33" ht="22.5" customHeight="1" x14ac:dyDescent="0.2">
      <c r="A182" s="405"/>
      <c r="B182" s="479"/>
      <c r="C182" s="479"/>
      <c r="D182" s="479"/>
      <c r="E182" s="479"/>
      <c r="F182" s="480"/>
      <c r="G182" s="466"/>
      <c r="H182" s="466"/>
      <c r="I182" s="466"/>
      <c r="J182" s="466"/>
      <c r="K182" s="466"/>
      <c r="L182" s="406"/>
      <c r="S182" s="249"/>
      <c r="T182" s="34"/>
    </row>
    <row r="183" spans="1:33" ht="15" customHeight="1" x14ac:dyDescent="0.2">
      <c r="A183" s="405"/>
      <c r="B183" s="390" t="s">
        <v>193</v>
      </c>
      <c r="C183" s="478" t="s">
        <v>194</v>
      </c>
      <c r="D183" s="478"/>
      <c r="E183" s="390"/>
      <c r="F183" s="387"/>
      <c r="G183" s="466"/>
      <c r="H183" s="466"/>
      <c r="I183" s="466"/>
      <c r="J183" s="466"/>
      <c r="K183" s="466"/>
      <c r="L183" s="406"/>
      <c r="S183" s="249"/>
      <c r="T183" s="34"/>
    </row>
    <row r="184" spans="1:33" ht="9" customHeight="1" x14ac:dyDescent="0.2">
      <c r="A184" s="402"/>
      <c r="B184" s="403"/>
      <c r="C184" s="403"/>
      <c r="D184" s="403"/>
      <c r="E184" s="403"/>
      <c r="F184" s="403"/>
      <c r="G184" s="403"/>
      <c r="H184" s="403"/>
      <c r="I184" s="403"/>
      <c r="J184" s="403"/>
      <c r="K184" s="403"/>
      <c r="L184" s="404"/>
      <c r="S184" s="34"/>
      <c r="T184" s="34"/>
    </row>
    <row r="185" spans="1:33" s="17" customFormat="1" ht="22.5" customHeight="1" x14ac:dyDescent="0.2">
      <c r="A185" s="462" t="s">
        <v>201</v>
      </c>
      <c r="B185" s="463"/>
      <c r="C185" s="463"/>
      <c r="D185" s="463"/>
      <c r="E185" s="463"/>
      <c r="F185" s="463"/>
      <c r="G185" s="463"/>
      <c r="H185" s="463"/>
      <c r="I185" s="463"/>
      <c r="J185" s="463"/>
      <c r="K185" s="463"/>
      <c r="L185" s="464"/>
      <c r="O185" s="33"/>
      <c r="S185" s="240"/>
      <c r="T185" s="240"/>
      <c r="U185" s="34"/>
      <c r="V185" s="35"/>
      <c r="W185" s="34"/>
    </row>
    <row r="186" spans="1:33" ht="12.75" customHeight="1" x14ac:dyDescent="0.2">
      <c r="A186" s="536"/>
      <c r="B186" s="537"/>
      <c r="C186" s="537"/>
      <c r="D186" s="537"/>
      <c r="E186" s="537"/>
      <c r="F186" s="537"/>
      <c r="G186" s="537"/>
      <c r="H186" s="537"/>
      <c r="I186" s="537"/>
      <c r="J186" s="537"/>
      <c r="K186" s="537"/>
      <c r="L186" s="538"/>
    </row>
    <row r="187" spans="1:33" ht="12.75" customHeight="1" x14ac:dyDescent="0.2">
      <c r="A187" s="542"/>
      <c r="B187" s="543"/>
      <c r="C187" s="543"/>
      <c r="D187" s="543"/>
      <c r="E187" s="543"/>
      <c r="F187" s="543"/>
      <c r="G187" s="543"/>
      <c r="H187" s="543"/>
      <c r="I187" s="543"/>
      <c r="J187" s="543"/>
      <c r="K187" s="543"/>
      <c r="L187" s="544"/>
    </row>
    <row r="188" spans="1:33" ht="12.75" customHeight="1" x14ac:dyDescent="0.2">
      <c r="A188" s="542"/>
      <c r="B188" s="543"/>
      <c r="C188" s="543"/>
      <c r="D188" s="543"/>
      <c r="E188" s="543"/>
      <c r="F188" s="543"/>
      <c r="G188" s="543"/>
      <c r="H188" s="543"/>
      <c r="I188" s="543"/>
      <c r="J188" s="543"/>
      <c r="K188" s="543"/>
      <c r="L188" s="544"/>
    </row>
    <row r="189" spans="1:33" ht="12.75" customHeight="1" x14ac:dyDescent="0.2">
      <c r="A189" s="542"/>
      <c r="B189" s="543"/>
      <c r="C189" s="543"/>
      <c r="D189" s="543"/>
      <c r="E189" s="543"/>
      <c r="F189" s="543"/>
      <c r="G189" s="543"/>
      <c r="H189" s="543"/>
      <c r="I189" s="543"/>
      <c r="J189" s="543"/>
      <c r="K189" s="543"/>
      <c r="L189" s="544"/>
    </row>
    <row r="190" spans="1:33" ht="12.75" customHeight="1" x14ac:dyDescent="0.2">
      <c r="A190" s="542"/>
      <c r="B190" s="543"/>
      <c r="C190" s="543"/>
      <c r="D190" s="543"/>
      <c r="E190" s="543"/>
      <c r="F190" s="543"/>
      <c r="G190" s="543"/>
      <c r="H190" s="543"/>
      <c r="I190" s="543"/>
      <c r="J190" s="543"/>
      <c r="K190" s="543"/>
      <c r="L190" s="544"/>
    </row>
    <row r="191" spans="1:33" ht="12.75" customHeight="1" x14ac:dyDescent="0.2">
      <c r="A191" s="542"/>
      <c r="B191" s="543"/>
      <c r="C191" s="543"/>
      <c r="D191" s="543"/>
      <c r="E191" s="543"/>
      <c r="F191" s="543"/>
      <c r="G191" s="543"/>
      <c r="H191" s="543"/>
      <c r="I191" s="543"/>
      <c r="J191" s="543"/>
      <c r="K191" s="543"/>
      <c r="L191" s="544"/>
    </row>
    <row r="192" spans="1:33" ht="12.75" customHeight="1" x14ac:dyDescent="0.2">
      <c r="A192" s="542"/>
      <c r="B192" s="543"/>
      <c r="C192" s="543"/>
      <c r="D192" s="543"/>
      <c r="E192" s="543"/>
      <c r="F192" s="543"/>
      <c r="G192" s="543"/>
      <c r="H192" s="543"/>
      <c r="I192" s="543"/>
      <c r="J192" s="543"/>
      <c r="K192" s="543"/>
      <c r="L192" s="544"/>
    </row>
    <row r="193" spans="1:12" ht="12.75" customHeight="1" x14ac:dyDescent="0.2">
      <c r="A193" s="542"/>
      <c r="B193" s="543"/>
      <c r="C193" s="543"/>
      <c r="D193" s="543"/>
      <c r="E193" s="543"/>
      <c r="F193" s="543"/>
      <c r="G193" s="543"/>
      <c r="H193" s="543"/>
      <c r="I193" s="543"/>
      <c r="J193" s="543"/>
      <c r="K193" s="543"/>
      <c r="L193" s="544"/>
    </row>
    <row r="194" spans="1:12" ht="12.75" customHeight="1" x14ac:dyDescent="0.2">
      <c r="A194" s="539"/>
      <c r="B194" s="540"/>
      <c r="C194" s="540"/>
      <c r="D194" s="540"/>
      <c r="E194" s="540"/>
      <c r="F194" s="540"/>
      <c r="G194" s="540"/>
      <c r="H194" s="540"/>
      <c r="I194" s="540"/>
      <c r="J194" s="540"/>
      <c r="K194" s="540"/>
      <c r="L194" s="541"/>
    </row>
    <row r="195" spans="1:12" ht="22.5" customHeight="1" x14ac:dyDescent="0.2">
      <c r="A195" s="462" t="s">
        <v>202</v>
      </c>
      <c r="B195" s="463"/>
      <c r="C195" s="463"/>
      <c r="D195" s="463"/>
      <c r="E195" s="463"/>
      <c r="F195" s="463"/>
      <c r="G195" s="463"/>
      <c r="H195" s="463"/>
      <c r="I195" s="463"/>
      <c r="J195" s="463"/>
      <c r="K195" s="463"/>
      <c r="L195" s="464"/>
    </row>
    <row r="196" spans="1:12" ht="15" customHeight="1" x14ac:dyDescent="0.2">
      <c r="A196" s="44"/>
      <c r="L196" s="24"/>
    </row>
    <row r="197" spans="1:12" ht="12.75" x14ac:dyDescent="0.2">
      <c r="A197" s="44"/>
      <c r="B197" s="36" t="s">
        <v>203</v>
      </c>
      <c r="L197" s="24"/>
    </row>
    <row r="198" spans="1:12" ht="6.75" hidden="1" customHeight="1" x14ac:dyDescent="0.2">
      <c r="A198" s="44"/>
      <c r="L198" s="24"/>
    </row>
    <row r="199" spans="1:12" ht="14.25" customHeight="1" x14ac:dyDescent="0.2">
      <c r="A199" s="44"/>
      <c r="B199" s="546" t="s">
        <v>676</v>
      </c>
      <c r="C199" s="546"/>
      <c r="D199" s="546"/>
      <c r="E199" s="546"/>
      <c r="F199" s="546"/>
      <c r="G199" s="546"/>
      <c r="H199" s="546"/>
      <c r="I199" s="546"/>
      <c r="J199" s="546"/>
      <c r="L199" s="24"/>
    </row>
    <row r="200" spans="1:12" ht="9.9499999999999993" customHeight="1" x14ac:dyDescent="0.2">
      <c r="A200" s="44"/>
      <c r="L200" s="24"/>
    </row>
    <row r="201" spans="1:12" ht="12.75" x14ac:dyDescent="0.2">
      <c r="A201" s="44"/>
      <c r="B201" s="36" t="s">
        <v>204</v>
      </c>
      <c r="L201" s="24"/>
    </row>
    <row r="202" spans="1:12" ht="6.75" hidden="1" customHeight="1" x14ac:dyDescent="0.2">
      <c r="A202" s="44"/>
      <c r="L202" s="24"/>
    </row>
    <row r="203" spans="1:12" ht="15" customHeight="1" x14ac:dyDescent="0.2">
      <c r="A203" s="44"/>
      <c r="B203" s="545" t="s">
        <v>677</v>
      </c>
      <c r="C203" s="545"/>
      <c r="D203" s="545"/>
      <c r="E203" s="545"/>
      <c r="F203" s="545"/>
      <c r="G203" s="545"/>
      <c r="H203" s="545"/>
      <c r="I203" s="545"/>
      <c r="J203" s="545"/>
      <c r="K203" s="545"/>
      <c r="L203" s="24"/>
    </row>
    <row r="204" spans="1:12" ht="9.75" customHeight="1" x14ac:dyDescent="0.2">
      <c r="A204" s="44"/>
      <c r="L204" s="24"/>
    </row>
    <row r="205" spans="1:12" ht="21" hidden="1" customHeight="1" x14ac:dyDescent="0.2">
      <c r="A205" s="44"/>
      <c r="L205" s="24"/>
    </row>
    <row r="206" spans="1:12" ht="12.75" x14ac:dyDescent="0.2">
      <c r="A206" s="44"/>
      <c r="B206" s="36" t="s">
        <v>205</v>
      </c>
      <c r="L206" s="24"/>
    </row>
    <row r="207" spans="1:12" ht="6.75" hidden="1" customHeight="1" x14ac:dyDescent="0.2">
      <c r="A207" s="44"/>
      <c r="L207" s="24"/>
    </row>
    <row r="208" spans="1:12" ht="44.25" customHeight="1" x14ac:dyDescent="0.2">
      <c r="A208" s="53"/>
      <c r="B208" s="535" t="s">
        <v>1001</v>
      </c>
      <c r="C208" s="535"/>
      <c r="D208" s="535"/>
      <c r="E208" s="535"/>
      <c r="F208" s="535"/>
      <c r="G208" s="535"/>
      <c r="H208" s="535"/>
      <c r="I208" s="535"/>
      <c r="J208" s="535"/>
      <c r="K208" s="535"/>
      <c r="L208" s="16"/>
    </row>
    <row r="224" spans="16:19" ht="12.75" x14ac:dyDescent="0.2">
      <c r="P224" s="17"/>
      <c r="Q224" s="17"/>
      <c r="R224" s="17" t="s">
        <v>206</v>
      </c>
      <c r="S224" s="54" t="s">
        <v>207</v>
      </c>
    </row>
    <row r="225" spans="15:20" x14ac:dyDescent="0.15">
      <c r="P225" s="55" t="s">
        <v>208</v>
      </c>
      <c r="Q225" s="55" t="s">
        <v>209</v>
      </c>
      <c r="R225" s="56">
        <f>COUNTIF(R228:R626,"TRUE")</f>
        <v>0</v>
      </c>
      <c r="S225" s="265">
        <f>COUNTIF(S228:S626,"TRUE")</f>
        <v>0</v>
      </c>
    </row>
    <row r="227" spans="15:20" ht="46.5" x14ac:dyDescent="0.2">
      <c r="S227" s="250" t="s">
        <v>551</v>
      </c>
    </row>
    <row r="228" spans="15:20" x14ac:dyDescent="0.2">
      <c r="O228" s="251">
        <v>1</v>
      </c>
      <c r="P228" s="251" t="s">
        <v>210</v>
      </c>
      <c r="R228" s="248" t="b">
        <v>0</v>
      </c>
      <c r="S228" s="252" t="b">
        <f t="shared" ref="S228:S239" si="7">IF(R228=TRUE,TRUE,FALSE)</f>
        <v>0</v>
      </c>
      <c r="T228" s="253">
        <v>228</v>
      </c>
    </row>
    <row r="229" spans="15:20" x14ac:dyDescent="0.2">
      <c r="O229" s="251">
        <v>2</v>
      </c>
      <c r="P229" s="251" t="s">
        <v>211</v>
      </c>
      <c r="R229" s="248" t="b">
        <v>0</v>
      </c>
      <c r="S229" s="252" t="b">
        <f t="shared" si="7"/>
        <v>0</v>
      </c>
      <c r="T229" s="253">
        <v>229</v>
      </c>
    </row>
    <row r="230" spans="15:20" x14ac:dyDescent="0.2">
      <c r="O230" s="251">
        <v>3</v>
      </c>
      <c r="P230" s="251" t="s">
        <v>212</v>
      </c>
      <c r="R230" s="248" t="b">
        <v>0</v>
      </c>
      <c r="S230" s="252" t="b">
        <f t="shared" si="7"/>
        <v>0</v>
      </c>
      <c r="T230" s="253">
        <v>230</v>
      </c>
    </row>
    <row r="231" spans="15:20" x14ac:dyDescent="0.2">
      <c r="O231" s="251">
        <v>4</v>
      </c>
      <c r="P231" s="251" t="s">
        <v>213</v>
      </c>
      <c r="R231" s="248" t="b">
        <v>0</v>
      </c>
      <c r="S231" s="252" t="b">
        <f t="shared" si="7"/>
        <v>0</v>
      </c>
      <c r="T231" s="253">
        <v>231</v>
      </c>
    </row>
    <row r="232" spans="15:20" x14ac:dyDescent="0.2">
      <c r="O232" s="251">
        <v>5</v>
      </c>
      <c r="P232" s="251" t="s">
        <v>214</v>
      </c>
      <c r="R232" s="248" t="b">
        <v>0</v>
      </c>
      <c r="S232" s="252" t="b">
        <f t="shared" si="7"/>
        <v>0</v>
      </c>
      <c r="T232" s="253">
        <v>232</v>
      </c>
    </row>
    <row r="233" spans="15:20" x14ac:dyDescent="0.2">
      <c r="O233" s="251">
        <v>6</v>
      </c>
      <c r="P233" s="251" t="s">
        <v>215</v>
      </c>
      <c r="R233" s="248" t="b">
        <v>0</v>
      </c>
      <c r="S233" s="252" t="b">
        <f t="shared" si="7"/>
        <v>0</v>
      </c>
      <c r="T233" s="253">
        <v>233</v>
      </c>
    </row>
    <row r="234" spans="15:20" x14ac:dyDescent="0.2">
      <c r="O234" s="251">
        <v>7</v>
      </c>
      <c r="P234" s="251" t="s">
        <v>216</v>
      </c>
      <c r="R234" s="248" t="b">
        <v>0</v>
      </c>
      <c r="S234" s="252" t="b">
        <f t="shared" si="7"/>
        <v>0</v>
      </c>
      <c r="T234" s="253">
        <v>234</v>
      </c>
    </row>
    <row r="235" spans="15:20" x14ac:dyDescent="0.2">
      <c r="O235" s="251">
        <v>8</v>
      </c>
      <c r="P235" s="251" t="s">
        <v>217</v>
      </c>
      <c r="R235" s="248" t="b">
        <v>0</v>
      </c>
      <c r="S235" s="252" t="b">
        <f t="shared" si="7"/>
        <v>0</v>
      </c>
      <c r="T235" s="253">
        <v>235</v>
      </c>
    </row>
    <row r="236" spans="15:20" x14ac:dyDescent="0.2">
      <c r="O236" s="251">
        <v>9</v>
      </c>
      <c r="P236" s="251" t="s">
        <v>218</v>
      </c>
      <c r="R236" s="248" t="b">
        <v>0</v>
      </c>
      <c r="S236" s="252" t="b">
        <f t="shared" si="7"/>
        <v>0</v>
      </c>
      <c r="T236" s="253">
        <v>236</v>
      </c>
    </row>
    <row r="237" spans="15:20" x14ac:dyDescent="0.2">
      <c r="O237" s="251">
        <v>10</v>
      </c>
      <c r="P237" s="251" t="s">
        <v>219</v>
      </c>
      <c r="R237" s="248" t="b">
        <v>0</v>
      </c>
      <c r="S237" s="252" t="b">
        <f t="shared" si="7"/>
        <v>0</v>
      </c>
      <c r="T237" s="253">
        <v>237</v>
      </c>
    </row>
    <row r="238" spans="15:20" x14ac:dyDescent="0.2">
      <c r="O238" s="251">
        <v>11</v>
      </c>
      <c r="P238" s="251" t="s">
        <v>220</v>
      </c>
      <c r="R238" s="248" t="b">
        <v>0</v>
      </c>
      <c r="S238" s="252" t="b">
        <f t="shared" si="7"/>
        <v>0</v>
      </c>
      <c r="T238" s="253">
        <v>238</v>
      </c>
    </row>
    <row r="239" spans="15:20" x14ac:dyDescent="0.2">
      <c r="O239" s="251">
        <v>12</v>
      </c>
      <c r="P239" s="251" t="s">
        <v>221</v>
      </c>
      <c r="R239" s="248" t="b">
        <v>0</v>
      </c>
      <c r="S239" s="252" t="b">
        <f t="shared" si="7"/>
        <v>0</v>
      </c>
      <c r="T239" s="253">
        <v>239</v>
      </c>
    </row>
    <row r="240" spans="15:20" x14ac:dyDescent="0.2">
      <c r="O240" s="248">
        <v>13</v>
      </c>
      <c r="P240" s="248" t="s">
        <v>222</v>
      </c>
      <c r="R240" s="248" t="b">
        <v>0</v>
      </c>
      <c r="S240" s="248" t="b">
        <v>0</v>
      </c>
      <c r="T240" s="253">
        <v>240</v>
      </c>
    </row>
    <row r="241" spans="15:20" x14ac:dyDescent="0.2">
      <c r="O241" s="248">
        <v>14</v>
      </c>
      <c r="P241" s="248" t="s">
        <v>223</v>
      </c>
      <c r="R241" s="248" t="b">
        <v>0</v>
      </c>
      <c r="S241" s="248" t="b">
        <v>0</v>
      </c>
      <c r="T241" s="253">
        <v>241</v>
      </c>
    </row>
    <row r="242" spans="15:20" x14ac:dyDescent="0.2">
      <c r="O242" s="248">
        <v>15</v>
      </c>
      <c r="P242" s="248" t="s">
        <v>224</v>
      </c>
      <c r="R242" s="248" t="b">
        <v>0</v>
      </c>
      <c r="S242" s="248" t="b">
        <v>0</v>
      </c>
      <c r="T242" s="253">
        <v>242</v>
      </c>
    </row>
    <row r="243" spans="15:20" x14ac:dyDescent="0.2">
      <c r="O243" s="248">
        <v>16</v>
      </c>
      <c r="P243" s="248" t="s">
        <v>225</v>
      </c>
      <c r="R243" s="248" t="b">
        <v>0</v>
      </c>
      <c r="S243" s="248" t="b">
        <v>0</v>
      </c>
      <c r="T243" s="253">
        <v>243</v>
      </c>
    </row>
    <row r="244" spans="15:20" x14ac:dyDescent="0.2">
      <c r="O244" s="251">
        <v>17</v>
      </c>
      <c r="P244" s="251" t="s">
        <v>226</v>
      </c>
      <c r="R244" s="248" t="b">
        <v>0</v>
      </c>
      <c r="S244" s="252" t="b">
        <f t="shared" ref="S244:S249" si="8">IF(R244=TRUE,TRUE,FALSE)</f>
        <v>0</v>
      </c>
      <c r="T244" s="253">
        <v>244</v>
      </c>
    </row>
    <row r="245" spans="15:20" x14ac:dyDescent="0.2">
      <c r="O245" s="251">
        <v>18</v>
      </c>
      <c r="P245" s="251" t="s">
        <v>227</v>
      </c>
      <c r="R245" s="248" t="b">
        <v>0</v>
      </c>
      <c r="S245" s="252" t="b">
        <f t="shared" si="8"/>
        <v>0</v>
      </c>
      <c r="T245" s="253">
        <v>245</v>
      </c>
    </row>
    <row r="246" spans="15:20" x14ac:dyDescent="0.2">
      <c r="O246" s="251">
        <v>19</v>
      </c>
      <c r="P246" s="251" t="s">
        <v>228</v>
      </c>
      <c r="R246" s="248" t="b">
        <v>0</v>
      </c>
      <c r="S246" s="252" t="b">
        <f t="shared" si="8"/>
        <v>0</v>
      </c>
      <c r="T246" s="253">
        <v>246</v>
      </c>
    </row>
    <row r="247" spans="15:20" x14ac:dyDescent="0.2">
      <c r="O247" s="251">
        <v>20</v>
      </c>
      <c r="P247" s="251" t="s">
        <v>229</v>
      </c>
      <c r="R247" s="248" t="b">
        <v>0</v>
      </c>
      <c r="S247" s="252" t="b">
        <f t="shared" si="8"/>
        <v>0</v>
      </c>
      <c r="T247" s="253">
        <v>247</v>
      </c>
    </row>
    <row r="248" spans="15:20" x14ac:dyDescent="0.2">
      <c r="O248" s="251">
        <v>21</v>
      </c>
      <c r="P248" s="251" t="s">
        <v>230</v>
      </c>
      <c r="R248" s="248" t="b">
        <v>0</v>
      </c>
      <c r="S248" s="252" t="b">
        <f t="shared" si="8"/>
        <v>0</v>
      </c>
      <c r="T248" s="253">
        <v>248</v>
      </c>
    </row>
    <row r="249" spans="15:20" x14ac:dyDescent="0.2">
      <c r="O249" s="251">
        <v>22</v>
      </c>
      <c r="P249" s="251" t="s">
        <v>231</v>
      </c>
      <c r="R249" s="248" t="b">
        <v>0</v>
      </c>
      <c r="S249" s="252" t="b">
        <f t="shared" si="8"/>
        <v>0</v>
      </c>
      <c r="T249" s="253">
        <v>249</v>
      </c>
    </row>
    <row r="250" spans="15:20" x14ac:dyDescent="0.2">
      <c r="O250" s="248">
        <v>23</v>
      </c>
      <c r="P250" s="248" t="s">
        <v>232</v>
      </c>
      <c r="R250" s="248" t="b">
        <v>0</v>
      </c>
      <c r="S250" s="248" t="b">
        <v>0</v>
      </c>
      <c r="T250" s="253">
        <v>250</v>
      </c>
    </row>
    <row r="251" spans="15:20" x14ac:dyDescent="0.2">
      <c r="O251" s="248">
        <v>24</v>
      </c>
      <c r="P251" s="248" t="s">
        <v>233</v>
      </c>
      <c r="R251" s="248" t="b">
        <v>0</v>
      </c>
      <c r="S251" s="248" t="b">
        <v>0</v>
      </c>
      <c r="T251" s="253">
        <v>251</v>
      </c>
    </row>
    <row r="252" spans="15:20" x14ac:dyDescent="0.2">
      <c r="O252" s="251">
        <v>25</v>
      </c>
      <c r="P252" s="251" t="s">
        <v>552</v>
      </c>
      <c r="R252" s="248" t="b">
        <v>0</v>
      </c>
      <c r="S252" s="252" t="b">
        <f t="shared" ref="S252:S259" si="9">IF(R252=TRUE,TRUE,FALSE)</f>
        <v>0</v>
      </c>
      <c r="T252" s="253">
        <v>252</v>
      </c>
    </row>
    <row r="253" spans="15:20" x14ac:dyDescent="0.2">
      <c r="O253" s="251">
        <v>26</v>
      </c>
      <c r="P253" s="251" t="s">
        <v>234</v>
      </c>
      <c r="R253" s="248" t="b">
        <v>0</v>
      </c>
      <c r="S253" s="252" t="b">
        <f t="shared" si="9"/>
        <v>0</v>
      </c>
      <c r="T253" s="253">
        <v>253</v>
      </c>
    </row>
    <row r="254" spans="15:20" x14ac:dyDescent="0.2">
      <c r="O254" s="251">
        <v>27</v>
      </c>
      <c r="P254" s="251" t="s">
        <v>235</v>
      </c>
      <c r="R254" s="248" t="b">
        <v>0</v>
      </c>
      <c r="S254" s="252" t="b">
        <f t="shared" si="9"/>
        <v>0</v>
      </c>
      <c r="T254" s="253">
        <v>254</v>
      </c>
    </row>
    <row r="255" spans="15:20" x14ac:dyDescent="0.2">
      <c r="O255" s="251">
        <v>28</v>
      </c>
      <c r="P255" s="251" t="s">
        <v>236</v>
      </c>
      <c r="R255" s="248" t="b">
        <v>0</v>
      </c>
      <c r="S255" s="252" t="b">
        <f t="shared" si="9"/>
        <v>0</v>
      </c>
      <c r="T255" s="253">
        <v>255</v>
      </c>
    </row>
    <row r="256" spans="15:20" x14ac:dyDescent="0.2">
      <c r="O256" s="251">
        <v>29</v>
      </c>
      <c r="P256" s="251" t="s">
        <v>237</v>
      </c>
      <c r="R256" s="248" t="b">
        <v>0</v>
      </c>
      <c r="S256" s="252" t="b">
        <f t="shared" si="9"/>
        <v>0</v>
      </c>
      <c r="T256" s="253">
        <v>256</v>
      </c>
    </row>
    <row r="257" spans="15:20" x14ac:dyDescent="0.2">
      <c r="O257" s="251">
        <v>30</v>
      </c>
      <c r="P257" s="251" t="s">
        <v>238</v>
      </c>
      <c r="R257" s="248" t="b">
        <v>0</v>
      </c>
      <c r="S257" s="252" t="b">
        <f t="shared" si="9"/>
        <v>0</v>
      </c>
      <c r="T257" s="253">
        <v>257</v>
      </c>
    </row>
    <row r="258" spans="15:20" x14ac:dyDescent="0.2">
      <c r="O258" s="251">
        <v>31</v>
      </c>
      <c r="P258" s="251" t="s">
        <v>239</v>
      </c>
      <c r="R258" s="248" t="b">
        <v>0</v>
      </c>
      <c r="S258" s="252" t="b">
        <f t="shared" si="9"/>
        <v>0</v>
      </c>
      <c r="T258" s="253">
        <v>258</v>
      </c>
    </row>
    <row r="259" spans="15:20" x14ac:dyDescent="0.2">
      <c r="O259" s="251">
        <v>32</v>
      </c>
      <c r="P259" s="251" t="s">
        <v>240</v>
      </c>
      <c r="R259" s="248" t="b">
        <v>0</v>
      </c>
      <c r="S259" s="252" t="b">
        <f t="shared" si="9"/>
        <v>0</v>
      </c>
      <c r="T259" s="253">
        <v>259</v>
      </c>
    </row>
    <row r="260" spans="15:20" x14ac:dyDescent="0.2">
      <c r="O260" s="248">
        <v>33</v>
      </c>
      <c r="P260" s="248" t="s">
        <v>241</v>
      </c>
      <c r="R260" s="248" t="b">
        <v>0</v>
      </c>
      <c r="S260" s="248" t="b">
        <v>0</v>
      </c>
      <c r="T260" s="253">
        <v>260</v>
      </c>
    </row>
    <row r="261" spans="15:20" x14ac:dyDescent="0.2">
      <c r="O261" s="251">
        <v>34</v>
      </c>
      <c r="P261" s="251" t="s">
        <v>242</v>
      </c>
      <c r="R261" s="248" t="b">
        <v>0</v>
      </c>
      <c r="S261" s="252" t="b">
        <f t="shared" ref="S261:S268" si="10">IF(R261=TRUE,TRUE,FALSE)</f>
        <v>0</v>
      </c>
      <c r="T261" s="253">
        <v>261</v>
      </c>
    </row>
    <row r="262" spans="15:20" x14ac:dyDescent="0.2">
      <c r="O262" s="251">
        <v>35</v>
      </c>
      <c r="P262" s="251" t="s">
        <v>935</v>
      </c>
      <c r="R262" s="248" t="b">
        <v>0</v>
      </c>
      <c r="S262" s="252" t="b">
        <f>IF(R262=TRUE,TRUE,FALSE)</f>
        <v>0</v>
      </c>
      <c r="T262" s="253">
        <v>262</v>
      </c>
    </row>
    <row r="263" spans="15:20" x14ac:dyDescent="0.2">
      <c r="O263" s="251">
        <v>36</v>
      </c>
      <c r="P263" s="251" t="s">
        <v>243</v>
      </c>
      <c r="R263" s="248" t="b">
        <v>0</v>
      </c>
      <c r="S263" s="252" t="b">
        <f t="shared" si="10"/>
        <v>0</v>
      </c>
      <c r="T263" s="253">
        <v>263</v>
      </c>
    </row>
    <row r="264" spans="15:20" x14ac:dyDescent="0.2">
      <c r="O264" s="251">
        <v>37</v>
      </c>
      <c r="P264" s="251" t="s">
        <v>244</v>
      </c>
      <c r="R264" s="248" t="b">
        <v>0</v>
      </c>
      <c r="S264" s="252" t="b">
        <f t="shared" si="10"/>
        <v>0</v>
      </c>
      <c r="T264" s="253">
        <v>264</v>
      </c>
    </row>
    <row r="265" spans="15:20" x14ac:dyDescent="0.2">
      <c r="O265" s="251">
        <v>38</v>
      </c>
      <c r="P265" s="251" t="s">
        <v>245</v>
      </c>
      <c r="R265" s="248" t="b">
        <v>0</v>
      </c>
      <c r="S265" s="252" t="b">
        <f t="shared" si="10"/>
        <v>0</v>
      </c>
      <c r="T265" s="253">
        <v>265</v>
      </c>
    </row>
    <row r="266" spans="15:20" x14ac:dyDescent="0.2">
      <c r="O266" s="251">
        <v>39</v>
      </c>
      <c r="P266" s="251" t="s">
        <v>246</v>
      </c>
      <c r="R266" s="248" t="b">
        <v>0</v>
      </c>
      <c r="S266" s="252" t="b">
        <f t="shared" si="10"/>
        <v>0</v>
      </c>
      <c r="T266" s="253">
        <v>266</v>
      </c>
    </row>
    <row r="267" spans="15:20" x14ac:dyDescent="0.2">
      <c r="O267" s="251">
        <v>40</v>
      </c>
      <c r="P267" s="251" t="s">
        <v>247</v>
      </c>
      <c r="R267" s="248" t="b">
        <v>0</v>
      </c>
      <c r="S267" s="252" t="b">
        <f t="shared" si="10"/>
        <v>0</v>
      </c>
      <c r="T267" s="253">
        <v>267</v>
      </c>
    </row>
    <row r="268" spans="15:20" x14ac:dyDescent="0.2">
      <c r="O268" s="251">
        <v>41</v>
      </c>
      <c r="P268" s="251" t="s">
        <v>248</v>
      </c>
      <c r="R268" s="248" t="b">
        <v>0</v>
      </c>
      <c r="S268" s="252" t="b">
        <f t="shared" si="10"/>
        <v>0</v>
      </c>
      <c r="T268" s="253">
        <v>268</v>
      </c>
    </row>
    <row r="269" spans="15:20" x14ac:dyDescent="0.2">
      <c r="O269" s="248">
        <v>42</v>
      </c>
      <c r="P269" s="248" t="s">
        <v>249</v>
      </c>
      <c r="R269" s="248" t="b">
        <v>0</v>
      </c>
      <c r="S269" s="248" t="b">
        <v>0</v>
      </c>
      <c r="T269" s="253">
        <v>269</v>
      </c>
    </row>
    <row r="270" spans="15:20" x14ac:dyDescent="0.2">
      <c r="O270" s="251">
        <v>43</v>
      </c>
      <c r="P270" s="251" t="s">
        <v>1098</v>
      </c>
      <c r="R270" s="248" t="b">
        <v>0</v>
      </c>
      <c r="S270" s="252" t="b">
        <f t="shared" ref="S270" si="11">IF(R270=TRUE,TRUE,FALSE)</f>
        <v>0</v>
      </c>
      <c r="T270" s="253">
        <v>270</v>
      </c>
    </row>
    <row r="271" spans="15:20" x14ac:dyDescent="0.2">
      <c r="O271" s="248">
        <v>44</v>
      </c>
      <c r="P271" s="248" t="s">
        <v>250</v>
      </c>
      <c r="R271" s="248" t="b">
        <v>0</v>
      </c>
      <c r="S271" s="248" t="b">
        <v>0</v>
      </c>
      <c r="T271" s="253">
        <v>271</v>
      </c>
    </row>
    <row r="272" spans="15:20" x14ac:dyDescent="0.2">
      <c r="O272" s="251">
        <v>45</v>
      </c>
      <c r="P272" s="251" t="s">
        <v>1027</v>
      </c>
      <c r="R272" s="248" t="b">
        <v>0</v>
      </c>
      <c r="S272" s="252" t="b">
        <f>IF(R272=TRUE,TRUE,FALSE)</f>
        <v>0</v>
      </c>
      <c r="T272" s="253">
        <v>272</v>
      </c>
    </row>
    <row r="273" spans="15:20" x14ac:dyDescent="0.2">
      <c r="O273" s="251">
        <v>46</v>
      </c>
      <c r="P273" s="251" t="s">
        <v>768</v>
      </c>
      <c r="R273" s="248" t="b">
        <v>0</v>
      </c>
      <c r="S273" s="252" t="b">
        <f>IF(R273=TRUE,TRUE,FALSE)</f>
        <v>0</v>
      </c>
      <c r="T273" s="253">
        <v>273</v>
      </c>
    </row>
    <row r="274" spans="15:20" x14ac:dyDescent="0.2">
      <c r="O274" s="251">
        <v>47</v>
      </c>
      <c r="P274" s="251" t="s">
        <v>769</v>
      </c>
      <c r="R274" s="248" t="b">
        <v>0</v>
      </c>
      <c r="S274" s="252" t="b">
        <f>IF(R274=TRUE,TRUE,FALSE)</f>
        <v>0</v>
      </c>
      <c r="T274" s="253">
        <v>274</v>
      </c>
    </row>
    <row r="275" spans="15:20" x14ac:dyDescent="0.2">
      <c r="O275" s="248">
        <v>48</v>
      </c>
      <c r="P275" s="248" t="s">
        <v>932</v>
      </c>
      <c r="R275" s="248" t="b">
        <v>0</v>
      </c>
      <c r="S275" s="248" t="b">
        <v>0</v>
      </c>
      <c r="T275" s="253">
        <v>275</v>
      </c>
    </row>
    <row r="276" spans="15:20" x14ac:dyDescent="0.2">
      <c r="O276" s="251">
        <v>49</v>
      </c>
      <c r="P276" s="251" t="s">
        <v>770</v>
      </c>
      <c r="R276" s="248" t="b">
        <v>0</v>
      </c>
      <c r="S276" s="252" t="b">
        <f t="shared" ref="S276:S279" si="12">IF(R276=TRUE,TRUE,FALSE)</f>
        <v>0</v>
      </c>
      <c r="T276" s="253">
        <v>276</v>
      </c>
    </row>
    <row r="277" spans="15:20" x14ac:dyDescent="0.2">
      <c r="O277" s="251">
        <v>50</v>
      </c>
      <c r="P277" s="251" t="s">
        <v>771</v>
      </c>
      <c r="R277" s="248" t="b">
        <v>0</v>
      </c>
      <c r="S277" s="252" t="b">
        <f t="shared" si="12"/>
        <v>0</v>
      </c>
      <c r="T277" s="253">
        <v>277</v>
      </c>
    </row>
    <row r="278" spans="15:20" x14ac:dyDescent="0.2">
      <c r="O278" s="251">
        <v>51</v>
      </c>
      <c r="P278" s="251" t="s">
        <v>772</v>
      </c>
      <c r="R278" s="248" t="b">
        <v>0</v>
      </c>
      <c r="S278" s="252" t="b">
        <f t="shared" si="12"/>
        <v>0</v>
      </c>
      <c r="T278" s="253">
        <v>278</v>
      </c>
    </row>
    <row r="279" spans="15:20" x14ac:dyDescent="0.2">
      <c r="O279" s="251">
        <v>52</v>
      </c>
      <c r="P279" s="251" t="s">
        <v>1028</v>
      </c>
      <c r="R279" s="248" t="b">
        <v>0</v>
      </c>
      <c r="S279" s="252" t="b">
        <f t="shared" si="12"/>
        <v>0</v>
      </c>
      <c r="T279" s="253">
        <v>279</v>
      </c>
    </row>
    <row r="280" spans="15:20" x14ac:dyDescent="0.2">
      <c r="O280" s="251">
        <v>53</v>
      </c>
      <c r="P280" s="251" t="s">
        <v>1029</v>
      </c>
      <c r="R280" s="248" t="b">
        <v>0</v>
      </c>
      <c r="S280" s="252" t="b">
        <f t="shared" ref="S280:S281" si="13">IF(R280=TRUE,TRUE,FALSE)</f>
        <v>0</v>
      </c>
      <c r="T280" s="253">
        <v>280</v>
      </c>
    </row>
    <row r="281" spans="15:20" x14ac:dyDescent="0.2">
      <c r="O281" s="251">
        <v>54</v>
      </c>
      <c r="P281" s="251" t="s">
        <v>991</v>
      </c>
      <c r="R281" s="248" t="b">
        <v>0</v>
      </c>
      <c r="S281" s="252" t="b">
        <f t="shared" si="13"/>
        <v>0</v>
      </c>
      <c r="T281" s="253">
        <v>281</v>
      </c>
    </row>
    <row r="282" spans="15:20" x14ac:dyDescent="0.2">
      <c r="O282" s="251">
        <v>55</v>
      </c>
      <c r="P282" s="251" t="s">
        <v>251</v>
      </c>
      <c r="R282" s="248" t="b">
        <v>0</v>
      </c>
      <c r="S282" s="252" t="b">
        <f>IF(R282=TRUE,TRUE,FALSE)</f>
        <v>0</v>
      </c>
      <c r="T282" s="253">
        <v>282</v>
      </c>
    </row>
    <row r="283" spans="15:20" x14ac:dyDescent="0.2">
      <c r="O283" s="251">
        <v>56</v>
      </c>
      <c r="P283" s="251" t="s">
        <v>252</v>
      </c>
      <c r="R283" s="248" t="b">
        <v>0</v>
      </c>
      <c r="S283" s="252" t="b">
        <f>IF(R283=TRUE,TRUE,FALSE)</f>
        <v>0</v>
      </c>
      <c r="T283" s="253">
        <v>283</v>
      </c>
    </row>
    <row r="284" spans="15:20" x14ac:dyDescent="0.2">
      <c r="O284" s="251">
        <v>57</v>
      </c>
      <c r="P284" s="251" t="s">
        <v>253</v>
      </c>
      <c r="R284" s="248" t="b">
        <v>0</v>
      </c>
      <c r="S284" s="252" t="b">
        <f t="shared" ref="S284:S291" si="14">IF(R284=TRUE,TRUE,FALSE)</f>
        <v>0</v>
      </c>
      <c r="T284" s="253">
        <v>284</v>
      </c>
    </row>
    <row r="285" spans="15:20" x14ac:dyDescent="0.2">
      <c r="O285" s="251">
        <v>58</v>
      </c>
      <c r="P285" s="251" t="s">
        <v>992</v>
      </c>
      <c r="R285" s="248" t="b">
        <v>0</v>
      </c>
      <c r="S285" s="252" t="b">
        <f>IF(R285=TRUE,TRUE,FALSE)</f>
        <v>0</v>
      </c>
      <c r="T285" s="253">
        <v>285</v>
      </c>
    </row>
    <row r="286" spans="15:20" x14ac:dyDescent="0.2">
      <c r="O286" s="251">
        <v>59</v>
      </c>
      <c r="P286" s="251" t="s">
        <v>254</v>
      </c>
      <c r="R286" s="248" t="b">
        <v>0</v>
      </c>
      <c r="S286" s="252" t="b">
        <f t="shared" si="14"/>
        <v>0</v>
      </c>
      <c r="T286" s="253">
        <v>286</v>
      </c>
    </row>
    <row r="287" spans="15:20" x14ac:dyDescent="0.2">
      <c r="O287" s="251">
        <v>60</v>
      </c>
      <c r="P287" s="251" t="s">
        <v>255</v>
      </c>
      <c r="R287" s="248" t="b">
        <v>0</v>
      </c>
      <c r="S287" s="252" t="b">
        <f t="shared" si="14"/>
        <v>0</v>
      </c>
      <c r="T287" s="253">
        <v>287</v>
      </c>
    </row>
    <row r="288" spans="15:20" x14ac:dyDescent="0.2">
      <c r="O288" s="251">
        <v>61</v>
      </c>
      <c r="P288" s="251" t="s">
        <v>256</v>
      </c>
      <c r="R288" s="248" t="b">
        <v>0</v>
      </c>
      <c r="S288" s="252" t="b">
        <f t="shared" si="14"/>
        <v>0</v>
      </c>
      <c r="T288" s="253">
        <v>288</v>
      </c>
    </row>
    <row r="289" spans="15:20" x14ac:dyDescent="0.2">
      <c r="O289" s="251">
        <v>62</v>
      </c>
      <c r="P289" s="251" t="s">
        <v>257</v>
      </c>
      <c r="R289" s="248" t="b">
        <v>0</v>
      </c>
      <c r="S289" s="252" t="b">
        <f t="shared" si="14"/>
        <v>0</v>
      </c>
      <c r="T289" s="253">
        <v>289</v>
      </c>
    </row>
    <row r="290" spans="15:20" x14ac:dyDescent="0.2">
      <c r="O290" s="251">
        <v>63</v>
      </c>
      <c r="P290" s="251" t="s">
        <v>258</v>
      </c>
      <c r="R290" s="248" t="b">
        <v>0</v>
      </c>
      <c r="S290" s="252" t="b">
        <f t="shared" si="14"/>
        <v>0</v>
      </c>
      <c r="T290" s="253">
        <v>290</v>
      </c>
    </row>
    <row r="291" spans="15:20" x14ac:dyDescent="0.2">
      <c r="O291" s="251">
        <v>64</v>
      </c>
      <c r="P291" s="251" t="s">
        <v>259</v>
      </c>
      <c r="R291" s="248" t="b">
        <v>0</v>
      </c>
      <c r="S291" s="252" t="b">
        <f t="shared" si="14"/>
        <v>0</v>
      </c>
      <c r="T291" s="253">
        <v>291</v>
      </c>
    </row>
    <row r="292" spans="15:20" x14ac:dyDescent="0.2">
      <c r="O292" s="248">
        <v>65</v>
      </c>
      <c r="P292" s="248" t="s">
        <v>260</v>
      </c>
      <c r="R292" s="248" t="b">
        <v>0</v>
      </c>
      <c r="S292" s="248" t="b">
        <v>0</v>
      </c>
      <c r="T292" s="253">
        <v>292</v>
      </c>
    </row>
    <row r="293" spans="15:20" x14ac:dyDescent="0.2">
      <c r="O293" s="251">
        <v>66</v>
      </c>
      <c r="P293" s="251" t="s">
        <v>261</v>
      </c>
      <c r="R293" s="248" t="b">
        <v>0</v>
      </c>
      <c r="S293" s="252" t="b">
        <f t="shared" ref="S293:S302" si="15">IF(R293=TRUE,TRUE,FALSE)</f>
        <v>0</v>
      </c>
      <c r="T293" s="253">
        <v>293</v>
      </c>
    </row>
    <row r="294" spans="15:20" x14ac:dyDescent="0.2">
      <c r="O294" s="251">
        <v>67</v>
      </c>
      <c r="P294" s="251" t="s">
        <v>585</v>
      </c>
      <c r="R294" s="248" t="b">
        <v>0</v>
      </c>
      <c r="S294" s="252" t="b">
        <f t="shared" si="15"/>
        <v>0</v>
      </c>
      <c r="T294" s="253">
        <v>294</v>
      </c>
    </row>
    <row r="295" spans="15:20" x14ac:dyDescent="0.2">
      <c r="O295" s="251">
        <v>68</v>
      </c>
      <c r="P295" s="251" t="s">
        <v>263</v>
      </c>
      <c r="R295" s="248" t="b">
        <v>0</v>
      </c>
      <c r="S295" s="252" t="b">
        <f t="shared" si="15"/>
        <v>0</v>
      </c>
      <c r="T295" s="253">
        <v>295</v>
      </c>
    </row>
    <row r="296" spans="15:20" x14ac:dyDescent="0.2">
      <c r="O296" s="251">
        <v>69</v>
      </c>
      <c r="P296" s="251" t="s">
        <v>684</v>
      </c>
      <c r="R296" s="248" t="b">
        <v>0</v>
      </c>
      <c r="S296" s="252" t="b">
        <f t="shared" si="15"/>
        <v>0</v>
      </c>
      <c r="T296" s="253">
        <v>296</v>
      </c>
    </row>
    <row r="297" spans="15:20" x14ac:dyDescent="0.2">
      <c r="O297" s="251">
        <v>70</v>
      </c>
      <c r="P297" s="251" t="s">
        <v>264</v>
      </c>
      <c r="R297" s="248" t="b">
        <v>0</v>
      </c>
      <c r="S297" s="252" t="b">
        <f t="shared" si="15"/>
        <v>0</v>
      </c>
      <c r="T297" s="253">
        <v>297</v>
      </c>
    </row>
    <row r="298" spans="15:20" x14ac:dyDescent="0.2">
      <c r="O298" s="251">
        <v>71</v>
      </c>
      <c r="P298" s="251" t="s">
        <v>265</v>
      </c>
      <c r="R298" s="248" t="b">
        <v>0</v>
      </c>
      <c r="S298" s="252" t="b">
        <f t="shared" si="15"/>
        <v>0</v>
      </c>
      <c r="T298" s="253">
        <v>298</v>
      </c>
    </row>
    <row r="299" spans="15:20" x14ac:dyDescent="0.2">
      <c r="O299" s="251">
        <v>72</v>
      </c>
      <c r="P299" s="251" t="s">
        <v>266</v>
      </c>
      <c r="R299" s="248" t="b">
        <v>0</v>
      </c>
      <c r="S299" s="252" t="b">
        <f t="shared" si="15"/>
        <v>0</v>
      </c>
      <c r="T299" s="253">
        <v>299</v>
      </c>
    </row>
    <row r="300" spans="15:20" x14ac:dyDescent="0.2">
      <c r="O300" s="251">
        <v>73</v>
      </c>
      <c r="P300" s="251" t="s">
        <v>267</v>
      </c>
      <c r="R300" s="248" t="b">
        <v>0</v>
      </c>
      <c r="S300" s="252" t="b">
        <f t="shared" si="15"/>
        <v>0</v>
      </c>
      <c r="T300" s="253">
        <v>300</v>
      </c>
    </row>
    <row r="301" spans="15:20" x14ac:dyDescent="0.2">
      <c r="O301" s="251">
        <v>74</v>
      </c>
      <c r="P301" s="251" t="s">
        <v>268</v>
      </c>
      <c r="R301" s="248" t="b">
        <v>0</v>
      </c>
      <c r="S301" s="252" t="b">
        <f t="shared" si="15"/>
        <v>0</v>
      </c>
      <c r="T301" s="253">
        <v>301</v>
      </c>
    </row>
    <row r="302" spans="15:20" x14ac:dyDescent="0.2">
      <c r="O302" s="251">
        <v>75</v>
      </c>
      <c r="P302" s="251" t="s">
        <v>269</v>
      </c>
      <c r="R302" s="248" t="b">
        <v>0</v>
      </c>
      <c r="S302" s="252" t="b">
        <f t="shared" si="15"/>
        <v>0</v>
      </c>
      <c r="T302" s="253">
        <v>302</v>
      </c>
    </row>
    <row r="303" spans="15:20" x14ac:dyDescent="0.2">
      <c r="O303" s="251">
        <v>76</v>
      </c>
      <c r="P303" s="251" t="s">
        <v>925</v>
      </c>
      <c r="R303" s="248" t="b">
        <v>0</v>
      </c>
      <c r="S303" s="252" t="b">
        <f>IF(R303=TRUE,TRUE,FALSE)</f>
        <v>0</v>
      </c>
      <c r="T303" s="253">
        <v>303</v>
      </c>
    </row>
    <row r="304" spans="15:20" x14ac:dyDescent="0.2">
      <c r="O304" s="251">
        <v>77</v>
      </c>
      <c r="P304" s="251" t="s">
        <v>924</v>
      </c>
      <c r="R304" s="248" t="b">
        <v>0</v>
      </c>
      <c r="S304" s="252" t="b">
        <f>IF(R304=TRUE,TRUE,FALSE)</f>
        <v>0</v>
      </c>
      <c r="T304" s="253">
        <v>304</v>
      </c>
    </row>
    <row r="305" spans="15:20" x14ac:dyDescent="0.2">
      <c r="O305" s="251">
        <v>78</v>
      </c>
      <c r="P305" s="251" t="s">
        <v>270</v>
      </c>
      <c r="R305" s="248" t="b">
        <v>0</v>
      </c>
      <c r="S305" s="252" t="b">
        <f t="shared" ref="S305:S309" si="16">IF(R305=TRUE,TRUE,FALSE)</f>
        <v>0</v>
      </c>
      <c r="T305" s="253">
        <v>305</v>
      </c>
    </row>
    <row r="306" spans="15:20" x14ac:dyDescent="0.2">
      <c r="O306" s="251">
        <v>79</v>
      </c>
      <c r="P306" s="251" t="s">
        <v>271</v>
      </c>
      <c r="R306" s="248" t="b">
        <v>0</v>
      </c>
      <c r="S306" s="252" t="b">
        <f t="shared" si="16"/>
        <v>0</v>
      </c>
      <c r="T306" s="253">
        <v>306</v>
      </c>
    </row>
    <row r="307" spans="15:20" x14ac:dyDescent="0.2">
      <c r="O307" s="251">
        <v>80</v>
      </c>
      <c r="P307" s="251" t="s">
        <v>272</v>
      </c>
      <c r="R307" s="248" t="b">
        <v>0</v>
      </c>
      <c r="S307" s="252" t="b">
        <f t="shared" si="16"/>
        <v>0</v>
      </c>
      <c r="T307" s="253">
        <v>307</v>
      </c>
    </row>
    <row r="308" spans="15:20" x14ac:dyDescent="0.2">
      <c r="O308" s="251">
        <v>81</v>
      </c>
      <c r="P308" s="251" t="s">
        <v>273</v>
      </c>
      <c r="R308" s="248" t="b">
        <v>0</v>
      </c>
      <c r="S308" s="252" t="b">
        <f t="shared" si="16"/>
        <v>0</v>
      </c>
      <c r="T308" s="253">
        <v>308</v>
      </c>
    </row>
    <row r="309" spans="15:20" x14ac:dyDescent="0.2">
      <c r="O309" s="251">
        <v>82</v>
      </c>
      <c r="P309" s="251" t="s">
        <v>274</v>
      </c>
      <c r="R309" s="248" t="b">
        <v>0</v>
      </c>
      <c r="S309" s="252" t="b">
        <f t="shared" si="16"/>
        <v>0</v>
      </c>
      <c r="T309" s="253">
        <v>309</v>
      </c>
    </row>
    <row r="310" spans="15:20" x14ac:dyDescent="0.2">
      <c r="O310" s="251">
        <v>83</v>
      </c>
      <c r="P310" s="251" t="s">
        <v>275</v>
      </c>
      <c r="R310" s="248" t="b">
        <v>0</v>
      </c>
      <c r="S310" s="252" t="b">
        <f>IF(R310=TRUE,TRUE,FALSE)</f>
        <v>0</v>
      </c>
      <c r="T310" s="253">
        <v>310</v>
      </c>
    </row>
    <row r="311" spans="15:20" x14ac:dyDescent="0.2">
      <c r="O311" s="251">
        <v>84</v>
      </c>
      <c r="P311" s="251" t="s">
        <v>276</v>
      </c>
      <c r="R311" s="248" t="b">
        <v>0</v>
      </c>
      <c r="S311" s="252" t="b">
        <f t="shared" ref="S311:S314" si="17">IF(R311=TRUE,TRUE,FALSE)</f>
        <v>0</v>
      </c>
      <c r="T311" s="253">
        <v>311</v>
      </c>
    </row>
    <row r="312" spans="15:20" x14ac:dyDescent="0.2">
      <c r="O312" s="251">
        <v>85</v>
      </c>
      <c r="P312" s="251" t="s">
        <v>277</v>
      </c>
      <c r="R312" s="248" t="b">
        <v>0</v>
      </c>
      <c r="S312" s="252" t="b">
        <f t="shared" si="17"/>
        <v>0</v>
      </c>
      <c r="T312" s="253">
        <v>312</v>
      </c>
    </row>
    <row r="313" spans="15:20" x14ac:dyDescent="0.2">
      <c r="O313" s="251">
        <v>86</v>
      </c>
      <c r="P313" s="251" t="s">
        <v>278</v>
      </c>
      <c r="R313" s="248" t="b">
        <v>0</v>
      </c>
      <c r="S313" s="252" t="b">
        <f t="shared" si="17"/>
        <v>0</v>
      </c>
      <c r="T313" s="253">
        <v>313</v>
      </c>
    </row>
    <row r="314" spans="15:20" x14ac:dyDescent="0.2">
      <c r="O314" s="251">
        <v>87</v>
      </c>
      <c r="P314" s="251" t="s">
        <v>279</v>
      </c>
      <c r="R314" s="248" t="b">
        <v>0</v>
      </c>
      <c r="S314" s="252" t="b">
        <f t="shared" si="17"/>
        <v>0</v>
      </c>
      <c r="T314" s="253">
        <v>314</v>
      </c>
    </row>
    <row r="315" spans="15:20" x14ac:dyDescent="0.2">
      <c r="O315" s="251">
        <v>88</v>
      </c>
      <c r="P315" s="251" t="s">
        <v>280</v>
      </c>
      <c r="R315" s="248" t="b">
        <v>0</v>
      </c>
      <c r="S315" s="252" t="b">
        <f>IF(R315=TRUE,TRUE,FALSE)</f>
        <v>0</v>
      </c>
      <c r="T315" s="253">
        <v>315</v>
      </c>
    </row>
    <row r="316" spans="15:20" x14ac:dyDescent="0.2">
      <c r="O316" s="251">
        <v>89</v>
      </c>
      <c r="P316" s="251" t="s">
        <v>281</v>
      </c>
      <c r="R316" s="248" t="b">
        <v>0</v>
      </c>
      <c r="S316" s="252" t="b">
        <f>IF(R316=TRUE,TRUE,FALSE)</f>
        <v>0</v>
      </c>
      <c r="T316" s="253">
        <v>316</v>
      </c>
    </row>
    <row r="317" spans="15:20" x14ac:dyDescent="0.2">
      <c r="O317" s="251">
        <v>90</v>
      </c>
      <c r="P317" s="251" t="s">
        <v>282</v>
      </c>
      <c r="R317" s="248" t="b">
        <v>0</v>
      </c>
      <c r="S317" s="252" t="b">
        <f>IF(R317=TRUE,TRUE,FALSE)</f>
        <v>0</v>
      </c>
      <c r="T317" s="253">
        <v>317</v>
      </c>
    </row>
    <row r="318" spans="15:20" x14ac:dyDescent="0.2">
      <c r="O318" s="251">
        <v>91</v>
      </c>
      <c r="P318" s="251" t="s">
        <v>283</v>
      </c>
      <c r="R318" s="248" t="b">
        <v>0</v>
      </c>
      <c r="S318" s="252" t="b">
        <f t="shared" ref="S318:S321" si="18">IF(R318=TRUE,TRUE,FALSE)</f>
        <v>0</v>
      </c>
      <c r="T318" s="253">
        <v>318</v>
      </c>
    </row>
    <row r="319" spans="15:20" x14ac:dyDescent="0.2">
      <c r="O319" s="251">
        <v>92</v>
      </c>
      <c r="P319" s="251" t="s">
        <v>284</v>
      </c>
      <c r="R319" s="248" t="b">
        <v>0</v>
      </c>
      <c r="S319" s="252" t="b">
        <f t="shared" si="18"/>
        <v>0</v>
      </c>
      <c r="T319" s="253">
        <v>319</v>
      </c>
    </row>
    <row r="320" spans="15:20" x14ac:dyDescent="0.2">
      <c r="O320" s="251">
        <v>93</v>
      </c>
      <c r="P320" s="251" t="s">
        <v>285</v>
      </c>
      <c r="R320" s="248" t="b">
        <v>0</v>
      </c>
      <c r="S320" s="252" t="b">
        <f t="shared" si="18"/>
        <v>0</v>
      </c>
      <c r="T320" s="253">
        <v>320</v>
      </c>
    </row>
    <row r="321" spans="15:20" x14ac:dyDescent="0.2">
      <c r="O321" s="251">
        <v>94</v>
      </c>
      <c r="P321" s="251" t="s">
        <v>286</v>
      </c>
      <c r="R321" s="248" t="b">
        <v>0</v>
      </c>
      <c r="S321" s="252" t="b">
        <f t="shared" si="18"/>
        <v>0</v>
      </c>
      <c r="T321" s="253">
        <v>321</v>
      </c>
    </row>
    <row r="322" spans="15:20" x14ac:dyDescent="0.2">
      <c r="O322" s="251">
        <v>95</v>
      </c>
      <c r="P322" s="251" t="s">
        <v>943</v>
      </c>
      <c r="R322" s="248" t="b">
        <v>0</v>
      </c>
      <c r="S322" s="252" t="b">
        <f>IF(R322=TRUE,TRUE,FALSE)</f>
        <v>0</v>
      </c>
      <c r="T322" s="253">
        <v>322</v>
      </c>
    </row>
    <row r="323" spans="15:20" x14ac:dyDescent="0.2">
      <c r="O323" s="251">
        <v>96</v>
      </c>
      <c r="P323" s="251" t="s">
        <v>287</v>
      </c>
      <c r="R323" s="248" t="b">
        <v>0</v>
      </c>
      <c r="S323" s="252" t="b">
        <f t="shared" ref="S323:S330" si="19">IF(R323=TRUE,TRUE,FALSE)</f>
        <v>0</v>
      </c>
      <c r="T323" s="253">
        <v>323</v>
      </c>
    </row>
    <row r="324" spans="15:20" x14ac:dyDescent="0.2">
      <c r="O324" s="251">
        <v>97</v>
      </c>
      <c r="P324" s="251" t="s">
        <v>288</v>
      </c>
      <c r="R324" s="248" t="b">
        <v>0</v>
      </c>
      <c r="S324" s="252" t="b">
        <f t="shared" si="19"/>
        <v>0</v>
      </c>
      <c r="T324" s="253">
        <v>324</v>
      </c>
    </row>
    <row r="325" spans="15:20" x14ac:dyDescent="0.2">
      <c r="O325" s="251">
        <v>98</v>
      </c>
      <c r="P325" s="251" t="s">
        <v>289</v>
      </c>
      <c r="R325" s="248" t="b">
        <v>0</v>
      </c>
      <c r="S325" s="252" t="b">
        <f t="shared" si="19"/>
        <v>0</v>
      </c>
      <c r="T325" s="253">
        <v>325</v>
      </c>
    </row>
    <row r="326" spans="15:20" x14ac:dyDescent="0.2">
      <c r="O326" s="251">
        <v>99</v>
      </c>
      <c r="P326" s="251" t="s">
        <v>290</v>
      </c>
      <c r="R326" s="248" t="b">
        <v>0</v>
      </c>
      <c r="S326" s="252" t="b">
        <f t="shared" si="19"/>
        <v>0</v>
      </c>
      <c r="T326" s="253">
        <v>326</v>
      </c>
    </row>
    <row r="327" spans="15:20" x14ac:dyDescent="0.2">
      <c r="O327" s="251">
        <v>100</v>
      </c>
      <c r="P327" s="251" t="s">
        <v>291</v>
      </c>
      <c r="R327" s="248" t="b">
        <v>0</v>
      </c>
      <c r="S327" s="252" t="b">
        <f t="shared" si="19"/>
        <v>0</v>
      </c>
      <c r="T327" s="253">
        <v>327</v>
      </c>
    </row>
    <row r="328" spans="15:20" x14ac:dyDescent="0.2">
      <c r="O328" s="251">
        <v>101</v>
      </c>
      <c r="P328" s="251" t="s">
        <v>292</v>
      </c>
      <c r="R328" s="248" t="b">
        <v>0</v>
      </c>
      <c r="S328" s="252" t="b">
        <f t="shared" si="19"/>
        <v>0</v>
      </c>
      <c r="T328" s="253">
        <v>328</v>
      </c>
    </row>
    <row r="329" spans="15:20" x14ac:dyDescent="0.2">
      <c r="O329" s="251">
        <v>102</v>
      </c>
      <c r="P329" s="251" t="s">
        <v>766</v>
      </c>
      <c r="R329" s="248" t="b">
        <v>0</v>
      </c>
      <c r="S329" s="252" t="b">
        <f t="shared" si="19"/>
        <v>0</v>
      </c>
      <c r="T329" s="253">
        <v>329</v>
      </c>
    </row>
    <row r="330" spans="15:20" x14ac:dyDescent="0.2">
      <c r="O330" s="251">
        <v>103</v>
      </c>
      <c r="P330" s="251" t="s">
        <v>767</v>
      </c>
      <c r="R330" s="248" t="b">
        <v>0</v>
      </c>
      <c r="S330" s="252" t="b">
        <f t="shared" si="19"/>
        <v>0</v>
      </c>
      <c r="T330" s="253">
        <v>330</v>
      </c>
    </row>
    <row r="331" spans="15:20" x14ac:dyDescent="0.2">
      <c r="O331" s="251">
        <v>104</v>
      </c>
      <c r="P331" s="251" t="s">
        <v>293</v>
      </c>
      <c r="R331" s="248" t="b">
        <v>0</v>
      </c>
      <c r="S331" s="252" t="b">
        <f>IF(R331=TRUE,TRUE,FALSE)</f>
        <v>0</v>
      </c>
      <c r="T331" s="253">
        <v>331</v>
      </c>
    </row>
    <row r="332" spans="15:20" x14ac:dyDescent="0.2">
      <c r="O332" s="251">
        <v>105</v>
      </c>
      <c r="P332" s="251" t="s">
        <v>918</v>
      </c>
      <c r="R332" s="248" t="b">
        <v>0</v>
      </c>
      <c r="S332" s="252" t="b">
        <f>IF(R332=TRUE,TRUE,FALSE)</f>
        <v>0</v>
      </c>
      <c r="T332" s="253">
        <v>332</v>
      </c>
    </row>
    <row r="333" spans="15:20" x14ac:dyDescent="0.2">
      <c r="O333" s="251">
        <v>106</v>
      </c>
      <c r="P333" s="251" t="s">
        <v>917</v>
      </c>
      <c r="R333" s="248" t="b">
        <v>0</v>
      </c>
      <c r="S333" s="252" t="b">
        <f>IF(R333=TRUE,TRUE,FALSE)</f>
        <v>0</v>
      </c>
      <c r="T333" s="253">
        <v>333</v>
      </c>
    </row>
    <row r="334" spans="15:20" x14ac:dyDescent="0.2">
      <c r="O334" s="251">
        <v>107</v>
      </c>
      <c r="P334" s="251" t="s">
        <v>294</v>
      </c>
      <c r="R334" s="248" t="b">
        <v>0</v>
      </c>
      <c r="S334" s="252" t="b">
        <f t="shared" ref="S334:S337" si="20">IF(R334=TRUE,TRUE,FALSE)</f>
        <v>0</v>
      </c>
      <c r="T334" s="253">
        <v>334</v>
      </c>
    </row>
    <row r="335" spans="15:20" x14ac:dyDescent="0.2">
      <c r="O335" s="251">
        <v>108</v>
      </c>
      <c r="P335" s="251" t="s">
        <v>295</v>
      </c>
      <c r="R335" s="248" t="b">
        <v>0</v>
      </c>
      <c r="S335" s="252" t="b">
        <f t="shared" si="20"/>
        <v>0</v>
      </c>
      <c r="T335" s="253">
        <v>335</v>
      </c>
    </row>
    <row r="336" spans="15:20" x14ac:dyDescent="0.2">
      <c r="O336" s="251">
        <v>109</v>
      </c>
      <c r="P336" s="251" t="s">
        <v>296</v>
      </c>
      <c r="R336" s="248" t="b">
        <v>0</v>
      </c>
      <c r="S336" s="252" t="b">
        <f t="shared" si="20"/>
        <v>0</v>
      </c>
      <c r="T336" s="253">
        <v>336</v>
      </c>
    </row>
    <row r="337" spans="15:20" x14ac:dyDescent="0.2">
      <c r="O337" s="251">
        <v>110</v>
      </c>
      <c r="P337" s="251" t="s">
        <v>297</v>
      </c>
      <c r="R337" s="248" t="b">
        <v>0</v>
      </c>
      <c r="S337" s="252" t="b">
        <f t="shared" si="20"/>
        <v>0</v>
      </c>
      <c r="T337" s="253">
        <v>337</v>
      </c>
    </row>
    <row r="338" spans="15:20" x14ac:dyDescent="0.2">
      <c r="O338" s="251">
        <v>111</v>
      </c>
      <c r="P338" s="251" t="s">
        <v>298</v>
      </c>
      <c r="R338" s="248" t="b">
        <v>0</v>
      </c>
      <c r="S338" s="252" t="b">
        <f t="shared" ref="S338:S348" si="21">IF(R338=TRUE,TRUE,FALSE)</f>
        <v>0</v>
      </c>
      <c r="T338" s="253">
        <v>338</v>
      </c>
    </row>
    <row r="339" spans="15:20" x14ac:dyDescent="0.2">
      <c r="O339" s="251">
        <v>112</v>
      </c>
      <c r="P339" s="251" t="s">
        <v>299</v>
      </c>
      <c r="R339" s="248" t="b">
        <v>0</v>
      </c>
      <c r="S339" s="252" t="b">
        <f t="shared" si="21"/>
        <v>0</v>
      </c>
      <c r="T339" s="253">
        <v>339</v>
      </c>
    </row>
    <row r="340" spans="15:20" x14ac:dyDescent="0.2">
      <c r="O340" s="251">
        <v>113</v>
      </c>
      <c r="P340" s="251" t="s">
        <v>300</v>
      </c>
      <c r="R340" s="248" t="b">
        <v>0</v>
      </c>
      <c r="S340" s="252" t="b">
        <f t="shared" si="21"/>
        <v>0</v>
      </c>
      <c r="T340" s="253">
        <v>340</v>
      </c>
    </row>
    <row r="341" spans="15:20" x14ac:dyDescent="0.2">
      <c r="O341" s="251">
        <v>114</v>
      </c>
      <c r="P341" s="251" t="s">
        <v>1030</v>
      </c>
      <c r="R341" s="248" t="b">
        <v>0</v>
      </c>
      <c r="S341" s="252" t="b">
        <f t="shared" si="21"/>
        <v>0</v>
      </c>
      <c r="T341" s="253">
        <v>341</v>
      </c>
    </row>
    <row r="342" spans="15:20" x14ac:dyDescent="0.2">
      <c r="O342" s="251">
        <v>115</v>
      </c>
      <c r="P342" s="251" t="s">
        <v>1031</v>
      </c>
      <c r="R342" s="248" t="b">
        <v>0</v>
      </c>
      <c r="S342" s="252" t="b">
        <f t="shared" si="21"/>
        <v>0</v>
      </c>
      <c r="T342" s="253">
        <v>342</v>
      </c>
    </row>
    <row r="343" spans="15:20" x14ac:dyDescent="0.2">
      <c r="O343" s="251">
        <v>116</v>
      </c>
      <c r="P343" s="251" t="s">
        <v>1032</v>
      </c>
      <c r="R343" s="248" t="b">
        <v>0</v>
      </c>
      <c r="S343" s="252" t="b">
        <f t="shared" si="21"/>
        <v>0</v>
      </c>
      <c r="T343" s="253">
        <v>343</v>
      </c>
    </row>
    <row r="344" spans="15:20" x14ac:dyDescent="0.2">
      <c r="O344" s="251">
        <v>117</v>
      </c>
      <c r="P344" s="251" t="s">
        <v>1037</v>
      </c>
      <c r="R344" s="248" t="b">
        <v>0</v>
      </c>
      <c r="S344" s="252" t="b">
        <f t="shared" si="21"/>
        <v>0</v>
      </c>
      <c r="T344" s="253">
        <v>344</v>
      </c>
    </row>
    <row r="345" spans="15:20" x14ac:dyDescent="0.2">
      <c r="O345" s="251">
        <v>118</v>
      </c>
      <c r="P345" s="251" t="s">
        <v>301</v>
      </c>
      <c r="R345" s="248" t="b">
        <v>0</v>
      </c>
      <c r="S345" s="252" t="b">
        <f t="shared" si="21"/>
        <v>0</v>
      </c>
      <c r="T345" s="253">
        <v>345</v>
      </c>
    </row>
    <row r="346" spans="15:20" x14ac:dyDescent="0.2">
      <c r="O346" s="251">
        <v>119</v>
      </c>
      <c r="P346" s="251" t="s">
        <v>302</v>
      </c>
      <c r="R346" s="248" t="b">
        <v>0</v>
      </c>
      <c r="S346" s="252" t="b">
        <f t="shared" si="21"/>
        <v>0</v>
      </c>
      <c r="T346" s="253">
        <v>346</v>
      </c>
    </row>
    <row r="347" spans="15:20" x14ac:dyDescent="0.2">
      <c r="O347" s="251">
        <v>120</v>
      </c>
      <c r="P347" s="251" t="s">
        <v>303</v>
      </c>
      <c r="R347" s="248" t="b">
        <v>0</v>
      </c>
      <c r="S347" s="252" t="b">
        <f t="shared" si="21"/>
        <v>0</v>
      </c>
      <c r="T347" s="253">
        <v>347</v>
      </c>
    </row>
    <row r="348" spans="15:20" x14ac:dyDescent="0.2">
      <c r="O348" s="251">
        <v>121</v>
      </c>
      <c r="P348" s="251" t="s">
        <v>304</v>
      </c>
      <c r="R348" s="248" t="b">
        <v>0</v>
      </c>
      <c r="S348" s="252" t="b">
        <f t="shared" si="21"/>
        <v>0</v>
      </c>
      <c r="T348" s="253">
        <v>348</v>
      </c>
    </row>
    <row r="349" spans="15:20" x14ac:dyDescent="0.2">
      <c r="O349" s="251">
        <v>122</v>
      </c>
      <c r="P349" s="251" t="s">
        <v>305</v>
      </c>
      <c r="R349" s="248" t="b">
        <v>0</v>
      </c>
      <c r="S349" s="252" t="b">
        <f t="shared" ref="S349:S367" si="22">IF(R349=TRUE,TRUE,FALSE)</f>
        <v>0</v>
      </c>
      <c r="T349" s="253">
        <v>349</v>
      </c>
    </row>
    <row r="350" spans="15:20" x14ac:dyDescent="0.2">
      <c r="O350" s="251">
        <v>123</v>
      </c>
      <c r="P350" s="251" t="s">
        <v>306</v>
      </c>
      <c r="R350" s="248" t="b">
        <v>0</v>
      </c>
      <c r="S350" s="252" t="b">
        <f t="shared" si="22"/>
        <v>0</v>
      </c>
      <c r="T350" s="253">
        <v>350</v>
      </c>
    </row>
    <row r="351" spans="15:20" x14ac:dyDescent="0.2">
      <c r="O351" s="251">
        <v>124</v>
      </c>
      <c r="P351" s="251" t="s">
        <v>307</v>
      </c>
      <c r="R351" s="248" t="b">
        <v>0</v>
      </c>
      <c r="S351" s="252" t="b">
        <f t="shared" si="22"/>
        <v>0</v>
      </c>
      <c r="T351" s="253">
        <v>351</v>
      </c>
    </row>
    <row r="352" spans="15:20" x14ac:dyDescent="0.2">
      <c r="O352" s="251">
        <v>125</v>
      </c>
      <c r="P352" s="251" t="s">
        <v>308</v>
      </c>
      <c r="R352" s="248" t="b">
        <v>0</v>
      </c>
      <c r="S352" s="252" t="b">
        <f t="shared" si="22"/>
        <v>0</v>
      </c>
      <c r="T352" s="253">
        <v>352</v>
      </c>
    </row>
    <row r="353" spans="15:20" x14ac:dyDescent="0.2">
      <c r="O353" s="251">
        <v>126</v>
      </c>
      <c r="P353" s="251" t="s">
        <v>309</v>
      </c>
      <c r="R353" s="248" t="b">
        <v>0</v>
      </c>
      <c r="S353" s="252" t="b">
        <f t="shared" si="22"/>
        <v>0</v>
      </c>
      <c r="T353" s="253">
        <v>353</v>
      </c>
    </row>
    <row r="354" spans="15:20" x14ac:dyDescent="0.2">
      <c r="O354" s="251">
        <v>127</v>
      </c>
      <c r="P354" s="251" t="s">
        <v>310</v>
      </c>
      <c r="R354" s="248" t="b">
        <v>0</v>
      </c>
      <c r="S354" s="252" t="b">
        <f t="shared" si="22"/>
        <v>0</v>
      </c>
      <c r="T354" s="253">
        <v>354</v>
      </c>
    </row>
    <row r="355" spans="15:20" x14ac:dyDescent="0.2">
      <c r="O355" s="251">
        <v>128</v>
      </c>
      <c r="P355" s="251" t="s">
        <v>311</v>
      </c>
      <c r="R355" s="248" t="b">
        <v>0</v>
      </c>
      <c r="S355" s="252" t="b">
        <f t="shared" si="22"/>
        <v>0</v>
      </c>
      <c r="T355" s="253">
        <v>355</v>
      </c>
    </row>
    <row r="356" spans="15:20" x14ac:dyDescent="0.2">
      <c r="O356" s="251">
        <v>129</v>
      </c>
      <c r="P356" s="251" t="s">
        <v>312</v>
      </c>
      <c r="R356" s="248" t="b">
        <v>0</v>
      </c>
      <c r="S356" s="252" t="b">
        <f t="shared" si="22"/>
        <v>0</v>
      </c>
      <c r="T356" s="253">
        <v>356</v>
      </c>
    </row>
    <row r="357" spans="15:20" x14ac:dyDescent="0.2">
      <c r="O357" s="251">
        <v>130</v>
      </c>
      <c r="P357" s="251" t="s">
        <v>313</v>
      </c>
      <c r="R357" s="248" t="b">
        <v>0</v>
      </c>
      <c r="S357" s="252" t="b">
        <f t="shared" si="22"/>
        <v>0</v>
      </c>
      <c r="T357" s="253">
        <v>357</v>
      </c>
    </row>
    <row r="358" spans="15:20" x14ac:dyDescent="0.2">
      <c r="O358" s="251">
        <v>131</v>
      </c>
      <c r="P358" s="251" t="s">
        <v>314</v>
      </c>
      <c r="R358" s="248" t="b">
        <v>0</v>
      </c>
      <c r="S358" s="252" t="b">
        <f t="shared" si="22"/>
        <v>0</v>
      </c>
      <c r="T358" s="253">
        <v>358</v>
      </c>
    </row>
    <row r="359" spans="15:20" x14ac:dyDescent="0.2">
      <c r="O359" s="251">
        <v>132</v>
      </c>
      <c r="P359" s="251" t="s">
        <v>315</v>
      </c>
      <c r="R359" s="248" t="b">
        <v>0</v>
      </c>
      <c r="S359" s="252" t="b">
        <f t="shared" si="22"/>
        <v>0</v>
      </c>
      <c r="T359" s="253">
        <v>359</v>
      </c>
    </row>
    <row r="360" spans="15:20" x14ac:dyDescent="0.2">
      <c r="O360" s="251">
        <v>133</v>
      </c>
      <c r="P360" s="251" t="s">
        <v>316</v>
      </c>
      <c r="R360" s="248" t="b">
        <v>0</v>
      </c>
      <c r="S360" s="252" t="b">
        <f t="shared" si="22"/>
        <v>0</v>
      </c>
      <c r="T360" s="253">
        <v>360</v>
      </c>
    </row>
    <row r="361" spans="15:20" x14ac:dyDescent="0.2">
      <c r="O361" s="251">
        <v>134</v>
      </c>
      <c r="P361" s="251" t="s">
        <v>317</v>
      </c>
      <c r="R361" s="248" t="b">
        <v>0</v>
      </c>
      <c r="S361" s="252" t="b">
        <f t="shared" si="22"/>
        <v>0</v>
      </c>
      <c r="T361" s="253">
        <v>361</v>
      </c>
    </row>
    <row r="362" spans="15:20" x14ac:dyDescent="0.2">
      <c r="O362" s="251">
        <v>135</v>
      </c>
      <c r="P362" s="251" t="s">
        <v>318</v>
      </c>
      <c r="R362" s="248" t="b">
        <v>0</v>
      </c>
      <c r="S362" s="252" t="b">
        <f t="shared" si="22"/>
        <v>0</v>
      </c>
      <c r="T362" s="253">
        <v>362</v>
      </c>
    </row>
    <row r="363" spans="15:20" x14ac:dyDescent="0.2">
      <c r="O363" s="251">
        <v>136</v>
      </c>
      <c r="P363" s="251" t="s">
        <v>319</v>
      </c>
      <c r="R363" s="248" t="b">
        <v>0</v>
      </c>
      <c r="S363" s="252" t="b">
        <f t="shared" si="22"/>
        <v>0</v>
      </c>
      <c r="T363" s="253">
        <v>363</v>
      </c>
    </row>
    <row r="364" spans="15:20" x14ac:dyDescent="0.2">
      <c r="O364" s="251">
        <v>137</v>
      </c>
      <c r="P364" s="251" t="s">
        <v>320</v>
      </c>
      <c r="R364" s="248" t="b">
        <v>0</v>
      </c>
      <c r="S364" s="252" t="b">
        <f t="shared" si="22"/>
        <v>0</v>
      </c>
      <c r="T364" s="253">
        <v>364</v>
      </c>
    </row>
    <row r="365" spans="15:20" x14ac:dyDescent="0.2">
      <c r="O365" s="251">
        <v>138</v>
      </c>
      <c r="P365" s="251" t="s">
        <v>321</v>
      </c>
      <c r="R365" s="248" t="b">
        <v>0</v>
      </c>
      <c r="S365" s="252" t="b">
        <f t="shared" si="22"/>
        <v>0</v>
      </c>
      <c r="T365" s="253">
        <v>365</v>
      </c>
    </row>
    <row r="366" spans="15:20" x14ac:dyDescent="0.2">
      <c r="O366" s="251">
        <v>139</v>
      </c>
      <c r="P366" s="251" t="s">
        <v>322</v>
      </c>
      <c r="R366" s="248" t="b">
        <v>0</v>
      </c>
      <c r="S366" s="252" t="b">
        <f t="shared" si="22"/>
        <v>0</v>
      </c>
      <c r="T366" s="253">
        <v>366</v>
      </c>
    </row>
    <row r="367" spans="15:20" x14ac:dyDescent="0.2">
      <c r="O367" s="251">
        <v>140</v>
      </c>
      <c r="P367" s="251" t="s">
        <v>323</v>
      </c>
      <c r="R367" s="248" t="b">
        <v>0</v>
      </c>
      <c r="S367" s="252" t="b">
        <f t="shared" si="22"/>
        <v>0</v>
      </c>
      <c r="T367" s="253">
        <v>367</v>
      </c>
    </row>
    <row r="368" spans="15:20" x14ac:dyDescent="0.2">
      <c r="O368" s="251">
        <v>141</v>
      </c>
      <c r="P368" s="251" t="s">
        <v>685</v>
      </c>
      <c r="R368" s="248" t="b">
        <v>0</v>
      </c>
      <c r="S368" s="252" t="b">
        <f>IF(R369=TRUE,TRUE,FALSE)</f>
        <v>0</v>
      </c>
      <c r="T368" s="253">
        <v>368</v>
      </c>
    </row>
    <row r="369" spans="15:20" x14ac:dyDescent="0.2">
      <c r="O369" s="251">
        <v>142</v>
      </c>
      <c r="P369" s="251" t="s">
        <v>324</v>
      </c>
      <c r="R369" s="248" t="b">
        <v>0</v>
      </c>
      <c r="S369" s="252" t="b">
        <f>IF(R370=TRUE,TRUE,FALSE)</f>
        <v>0</v>
      </c>
      <c r="T369" s="253">
        <v>369</v>
      </c>
    </row>
    <row r="370" spans="15:20" x14ac:dyDescent="0.2">
      <c r="O370" s="251">
        <v>143</v>
      </c>
      <c r="P370" s="251" t="s">
        <v>550</v>
      </c>
      <c r="R370" s="248" t="b">
        <v>0</v>
      </c>
      <c r="S370" s="252" t="b">
        <f t="shared" ref="S370:S388" si="23">IF(R370=TRUE,TRUE,FALSE)</f>
        <v>0</v>
      </c>
      <c r="T370" s="253">
        <v>370</v>
      </c>
    </row>
    <row r="371" spans="15:20" x14ac:dyDescent="0.2">
      <c r="O371" s="251">
        <v>144</v>
      </c>
      <c r="P371" s="251" t="s">
        <v>325</v>
      </c>
      <c r="R371" s="248" t="b">
        <v>0</v>
      </c>
      <c r="S371" s="252" t="b">
        <f t="shared" si="23"/>
        <v>0</v>
      </c>
      <c r="T371" s="253">
        <v>371</v>
      </c>
    </row>
    <row r="372" spans="15:20" x14ac:dyDescent="0.2">
      <c r="O372" s="251">
        <v>145</v>
      </c>
      <c r="P372" s="251" t="s">
        <v>326</v>
      </c>
      <c r="R372" s="248" t="b">
        <v>0</v>
      </c>
      <c r="S372" s="252" t="b">
        <f t="shared" si="23"/>
        <v>0</v>
      </c>
      <c r="T372" s="253">
        <v>372</v>
      </c>
    </row>
    <row r="373" spans="15:20" x14ac:dyDescent="0.2">
      <c r="O373" s="251">
        <v>146</v>
      </c>
      <c r="P373" s="251" t="s">
        <v>327</v>
      </c>
      <c r="R373" s="248" t="b">
        <v>0</v>
      </c>
      <c r="S373" s="252" t="b">
        <f t="shared" si="23"/>
        <v>0</v>
      </c>
      <c r="T373" s="253">
        <v>373</v>
      </c>
    </row>
    <row r="374" spans="15:20" x14ac:dyDescent="0.2">
      <c r="O374" s="251">
        <v>147</v>
      </c>
      <c r="P374" s="251" t="s">
        <v>952</v>
      </c>
      <c r="R374" s="248" t="b">
        <v>0</v>
      </c>
      <c r="S374" s="252" t="b">
        <f t="shared" si="23"/>
        <v>0</v>
      </c>
      <c r="T374" s="253">
        <v>374</v>
      </c>
    </row>
    <row r="375" spans="15:20" x14ac:dyDescent="0.2">
      <c r="O375" s="251">
        <v>148</v>
      </c>
      <c r="P375" s="251" t="s">
        <v>328</v>
      </c>
      <c r="R375" s="248" t="b">
        <v>0</v>
      </c>
      <c r="S375" s="252" t="b">
        <f t="shared" si="23"/>
        <v>0</v>
      </c>
      <c r="T375" s="253">
        <v>375</v>
      </c>
    </row>
    <row r="376" spans="15:20" x14ac:dyDescent="0.2">
      <c r="O376" s="251">
        <v>149</v>
      </c>
      <c r="P376" s="251" t="s">
        <v>1094</v>
      </c>
      <c r="R376" s="248" t="b">
        <v>0</v>
      </c>
      <c r="S376" s="252" t="b">
        <f t="shared" ref="S376" si="24">IF(R376=TRUE,TRUE,FALSE)</f>
        <v>0</v>
      </c>
      <c r="T376" s="253">
        <v>376</v>
      </c>
    </row>
    <row r="377" spans="15:20" x14ac:dyDescent="0.2">
      <c r="O377" s="251">
        <v>150</v>
      </c>
      <c r="P377" s="251" t="s">
        <v>329</v>
      </c>
      <c r="R377" s="248" t="b">
        <v>0</v>
      </c>
      <c r="S377" s="252" t="b">
        <f t="shared" si="23"/>
        <v>0</v>
      </c>
      <c r="T377" s="253">
        <v>377</v>
      </c>
    </row>
    <row r="378" spans="15:20" x14ac:dyDescent="0.2">
      <c r="O378" s="251">
        <v>151</v>
      </c>
      <c r="P378" s="251" t="s">
        <v>330</v>
      </c>
      <c r="R378" s="248" t="b">
        <v>0</v>
      </c>
      <c r="S378" s="252" t="b">
        <f t="shared" si="23"/>
        <v>0</v>
      </c>
      <c r="T378" s="253">
        <v>378</v>
      </c>
    </row>
    <row r="379" spans="15:20" x14ac:dyDescent="0.2">
      <c r="O379" s="251">
        <v>152</v>
      </c>
      <c r="P379" s="251" t="s">
        <v>331</v>
      </c>
      <c r="R379" s="248" t="b">
        <v>0</v>
      </c>
      <c r="S379" s="252" t="b">
        <f t="shared" si="23"/>
        <v>0</v>
      </c>
      <c r="T379" s="253">
        <v>379</v>
      </c>
    </row>
    <row r="380" spans="15:20" x14ac:dyDescent="0.2">
      <c r="O380" s="251">
        <v>153</v>
      </c>
      <c r="P380" s="251" t="s">
        <v>332</v>
      </c>
      <c r="R380" s="248" t="b">
        <v>0</v>
      </c>
      <c r="S380" s="252" t="b">
        <f t="shared" si="23"/>
        <v>0</v>
      </c>
      <c r="T380" s="253">
        <v>380</v>
      </c>
    </row>
    <row r="381" spans="15:20" x14ac:dyDescent="0.2">
      <c r="O381" s="251">
        <v>154</v>
      </c>
      <c r="P381" s="251" t="s">
        <v>333</v>
      </c>
      <c r="R381" s="248" t="b">
        <v>0</v>
      </c>
      <c r="S381" s="252" t="b">
        <f t="shared" si="23"/>
        <v>0</v>
      </c>
      <c r="T381" s="253">
        <v>381</v>
      </c>
    </row>
    <row r="382" spans="15:20" x14ac:dyDescent="0.2">
      <c r="O382" s="251">
        <v>155</v>
      </c>
      <c r="P382" s="251" t="s">
        <v>334</v>
      </c>
      <c r="R382" s="248" t="b">
        <v>0</v>
      </c>
      <c r="S382" s="252" t="b">
        <f t="shared" si="23"/>
        <v>0</v>
      </c>
      <c r="T382" s="253">
        <v>382</v>
      </c>
    </row>
    <row r="383" spans="15:20" x14ac:dyDescent="0.2">
      <c r="O383" s="251">
        <v>156</v>
      </c>
      <c r="P383" s="251" t="s">
        <v>335</v>
      </c>
      <c r="R383" s="248" t="b">
        <v>0</v>
      </c>
      <c r="S383" s="252" t="b">
        <f t="shared" si="23"/>
        <v>0</v>
      </c>
      <c r="T383" s="253">
        <v>383</v>
      </c>
    </row>
    <row r="384" spans="15:20" x14ac:dyDescent="0.2">
      <c r="O384" s="251">
        <v>157</v>
      </c>
      <c r="P384" s="251" t="s">
        <v>336</v>
      </c>
      <c r="R384" s="248" t="b">
        <v>0</v>
      </c>
      <c r="S384" s="252" t="b">
        <f t="shared" si="23"/>
        <v>0</v>
      </c>
      <c r="T384" s="253">
        <v>384</v>
      </c>
    </row>
    <row r="385" spans="15:20" x14ac:dyDescent="0.2">
      <c r="O385" s="251">
        <v>158</v>
      </c>
      <c r="P385" s="251" t="s">
        <v>337</v>
      </c>
      <c r="R385" s="248" t="b">
        <v>0</v>
      </c>
      <c r="S385" s="252" t="b">
        <f t="shared" si="23"/>
        <v>0</v>
      </c>
      <c r="T385" s="253">
        <v>385</v>
      </c>
    </row>
    <row r="386" spans="15:20" x14ac:dyDescent="0.2">
      <c r="O386" s="251">
        <v>159</v>
      </c>
      <c r="P386" s="251" t="s">
        <v>338</v>
      </c>
      <c r="R386" s="248" t="b">
        <v>0</v>
      </c>
      <c r="S386" s="252" t="b">
        <f t="shared" si="23"/>
        <v>0</v>
      </c>
      <c r="T386" s="253">
        <v>386</v>
      </c>
    </row>
    <row r="387" spans="15:20" x14ac:dyDescent="0.2">
      <c r="O387" s="251">
        <v>160</v>
      </c>
      <c r="P387" s="251" t="s">
        <v>339</v>
      </c>
      <c r="R387" s="248" t="b">
        <v>0</v>
      </c>
      <c r="S387" s="252" t="b">
        <f t="shared" si="23"/>
        <v>0</v>
      </c>
      <c r="T387" s="253">
        <v>387</v>
      </c>
    </row>
    <row r="388" spans="15:20" x14ac:dyDescent="0.2">
      <c r="O388" s="251">
        <v>161</v>
      </c>
      <c r="P388" s="251" t="s">
        <v>340</v>
      </c>
      <c r="R388" s="248" t="b">
        <v>0</v>
      </c>
      <c r="S388" s="252" t="b">
        <f t="shared" si="23"/>
        <v>0</v>
      </c>
      <c r="T388" s="253">
        <v>388</v>
      </c>
    </row>
    <row r="389" spans="15:20" x14ac:dyDescent="0.2">
      <c r="O389" s="251">
        <v>162</v>
      </c>
      <c r="P389" s="251" t="s">
        <v>341</v>
      </c>
      <c r="R389" s="248" t="b">
        <v>0</v>
      </c>
      <c r="S389" s="252" t="b">
        <f>IF(R389=TRUE,TRUE,FALSE)</f>
        <v>0</v>
      </c>
      <c r="T389" s="253">
        <v>389</v>
      </c>
    </row>
    <row r="390" spans="15:20" x14ac:dyDescent="0.2">
      <c r="O390" s="251">
        <v>163</v>
      </c>
      <c r="P390" s="251" t="s">
        <v>342</v>
      </c>
      <c r="R390" s="248" t="b">
        <v>0</v>
      </c>
      <c r="S390" s="252" t="b">
        <f>IF(R390=TRUE,TRUE,FALSE)</f>
        <v>0</v>
      </c>
      <c r="T390" s="253">
        <v>390</v>
      </c>
    </row>
    <row r="391" spans="15:20" x14ac:dyDescent="0.2">
      <c r="O391" s="248">
        <v>164</v>
      </c>
      <c r="P391" s="248" t="s">
        <v>343</v>
      </c>
      <c r="R391" s="248" t="b">
        <v>0</v>
      </c>
      <c r="S391" s="248" t="b">
        <v>0</v>
      </c>
      <c r="T391" s="253">
        <v>391</v>
      </c>
    </row>
    <row r="392" spans="15:20" x14ac:dyDescent="0.2">
      <c r="O392" s="251">
        <v>165</v>
      </c>
      <c r="P392" s="251" t="s">
        <v>344</v>
      </c>
      <c r="R392" s="248" t="b">
        <v>0</v>
      </c>
      <c r="S392" s="252" t="b">
        <f>IF(R392=TRUE,TRUE,FALSE)</f>
        <v>0</v>
      </c>
      <c r="T392" s="253">
        <v>392</v>
      </c>
    </row>
    <row r="393" spans="15:20" x14ac:dyDescent="0.2">
      <c r="O393" s="251">
        <v>166</v>
      </c>
      <c r="P393" s="251" t="s">
        <v>345</v>
      </c>
      <c r="R393" s="248" t="b">
        <v>0</v>
      </c>
      <c r="S393" s="252" t="b">
        <f>IF(R393=TRUE,TRUE,FALSE)</f>
        <v>0</v>
      </c>
      <c r="T393" s="253">
        <v>393</v>
      </c>
    </row>
    <row r="394" spans="15:20" x14ac:dyDescent="0.2">
      <c r="O394" s="251">
        <v>167</v>
      </c>
      <c r="P394" s="251" t="s">
        <v>346</v>
      </c>
      <c r="R394" s="248" t="b">
        <v>0</v>
      </c>
      <c r="S394" s="252" t="b">
        <f>IF(R394=TRUE,TRUE,FALSE)</f>
        <v>0</v>
      </c>
      <c r="T394" s="253">
        <v>394</v>
      </c>
    </row>
    <row r="395" spans="15:20" x14ac:dyDescent="0.2">
      <c r="O395" s="248">
        <v>168</v>
      </c>
      <c r="P395" s="248" t="s">
        <v>347</v>
      </c>
      <c r="R395" s="248" t="b">
        <v>0</v>
      </c>
      <c r="S395" s="248" t="b">
        <v>0</v>
      </c>
      <c r="T395" s="253">
        <v>395</v>
      </c>
    </row>
    <row r="396" spans="15:20" x14ac:dyDescent="0.2">
      <c r="O396" s="251">
        <v>169</v>
      </c>
      <c r="P396" s="251" t="s">
        <v>348</v>
      </c>
      <c r="R396" s="248" t="b">
        <v>0</v>
      </c>
      <c r="S396" s="252" t="b">
        <f t="shared" ref="S396:S397" si="25">IF(R396=TRUE,TRUE,FALSE)</f>
        <v>0</v>
      </c>
      <c r="T396" s="253">
        <v>396</v>
      </c>
    </row>
    <row r="397" spans="15:20" x14ac:dyDescent="0.2">
      <c r="O397" s="251">
        <v>170</v>
      </c>
      <c r="P397" s="251" t="s">
        <v>349</v>
      </c>
      <c r="R397" s="248" t="b">
        <v>0</v>
      </c>
      <c r="S397" s="252" t="b">
        <f t="shared" si="25"/>
        <v>0</v>
      </c>
      <c r="T397" s="253">
        <v>397</v>
      </c>
    </row>
    <row r="398" spans="15:20" x14ac:dyDescent="0.2">
      <c r="O398" s="251">
        <v>171</v>
      </c>
      <c r="P398" s="251" t="s">
        <v>350</v>
      </c>
      <c r="R398" s="248" t="b">
        <v>0</v>
      </c>
      <c r="S398" s="252" t="b">
        <f>IF(R398=TRUE,TRUE,FALSE)</f>
        <v>0</v>
      </c>
      <c r="T398" s="253">
        <v>398</v>
      </c>
    </row>
    <row r="399" spans="15:20" x14ac:dyDescent="0.2">
      <c r="O399" s="251">
        <v>172</v>
      </c>
      <c r="P399" s="251" t="s">
        <v>351</v>
      </c>
      <c r="R399" s="248" t="b">
        <v>0</v>
      </c>
      <c r="S399" s="252" t="b">
        <f>IF(R399=TRUE,TRUE,FALSE)</f>
        <v>0</v>
      </c>
      <c r="T399" s="253">
        <v>399</v>
      </c>
    </row>
    <row r="400" spans="15:20" x14ac:dyDescent="0.2">
      <c r="O400" s="251">
        <v>173</v>
      </c>
      <c r="P400" s="251" t="s">
        <v>352</v>
      </c>
      <c r="R400" s="248" t="b">
        <v>0</v>
      </c>
      <c r="S400" s="252" t="b">
        <f>IF(R400=TRUE,TRUE,FALSE)</f>
        <v>0</v>
      </c>
      <c r="T400" s="253">
        <v>400</v>
      </c>
    </row>
    <row r="401" spans="15:20" x14ac:dyDescent="0.2">
      <c r="O401" s="251">
        <v>174</v>
      </c>
      <c r="P401" s="251" t="s">
        <v>353</v>
      </c>
      <c r="R401" s="248" t="b">
        <v>0</v>
      </c>
      <c r="S401" s="252" t="b">
        <f>IF(R401=TRUE,TRUE,FALSE)</f>
        <v>0</v>
      </c>
      <c r="T401" s="253">
        <v>401</v>
      </c>
    </row>
    <row r="402" spans="15:20" x14ac:dyDescent="0.2">
      <c r="O402" s="251">
        <v>175</v>
      </c>
      <c r="P402" s="251" t="s">
        <v>354</v>
      </c>
      <c r="R402" s="248" t="b">
        <v>0</v>
      </c>
      <c r="S402" s="252" t="b">
        <f>IF(R402=TRUE,TRUE,FALSE)</f>
        <v>0</v>
      </c>
      <c r="T402" s="253">
        <v>402</v>
      </c>
    </row>
    <row r="403" spans="15:20" x14ac:dyDescent="0.2">
      <c r="O403" s="251">
        <v>176</v>
      </c>
      <c r="P403" s="248" t="s">
        <v>355</v>
      </c>
      <c r="R403" s="248" t="b">
        <v>0</v>
      </c>
      <c r="S403" s="248" t="b">
        <v>0</v>
      </c>
      <c r="T403" s="253">
        <v>403</v>
      </c>
    </row>
    <row r="404" spans="15:20" x14ac:dyDescent="0.2">
      <c r="O404" s="251">
        <v>177</v>
      </c>
      <c r="P404" s="251" t="s">
        <v>356</v>
      </c>
      <c r="R404" s="248" t="b">
        <v>0</v>
      </c>
      <c r="S404" s="252" t="b">
        <f t="shared" ref="S404:S407" si="26">IF(R404=TRUE,TRUE,FALSE)</f>
        <v>0</v>
      </c>
      <c r="T404" s="253">
        <v>404</v>
      </c>
    </row>
    <row r="405" spans="15:20" x14ac:dyDescent="0.2">
      <c r="O405" s="251">
        <v>178</v>
      </c>
      <c r="P405" s="251" t="s">
        <v>357</v>
      </c>
      <c r="R405" s="248" t="b">
        <v>0</v>
      </c>
      <c r="S405" s="252" t="b">
        <f t="shared" si="26"/>
        <v>0</v>
      </c>
      <c r="T405" s="253">
        <v>405</v>
      </c>
    </row>
    <row r="406" spans="15:20" x14ac:dyDescent="0.2">
      <c r="O406" s="251">
        <v>179</v>
      </c>
      <c r="P406" s="251" t="s">
        <v>358</v>
      </c>
      <c r="R406" s="248" t="b">
        <v>0</v>
      </c>
      <c r="S406" s="252" t="b">
        <f t="shared" si="26"/>
        <v>0</v>
      </c>
      <c r="T406" s="253">
        <v>406</v>
      </c>
    </row>
    <row r="407" spans="15:20" x14ac:dyDescent="0.2">
      <c r="O407" s="251">
        <v>180</v>
      </c>
      <c r="P407" s="251" t="s">
        <v>553</v>
      </c>
      <c r="R407" s="248" t="b">
        <v>0</v>
      </c>
      <c r="S407" s="252" t="b">
        <f t="shared" si="26"/>
        <v>0</v>
      </c>
      <c r="T407" s="253">
        <v>407</v>
      </c>
    </row>
    <row r="408" spans="15:20" x14ac:dyDescent="0.2">
      <c r="O408" s="251">
        <v>181</v>
      </c>
      <c r="P408" s="251" t="s">
        <v>1112</v>
      </c>
      <c r="R408" s="248" t="b">
        <v>0</v>
      </c>
      <c r="S408" s="252" t="b">
        <f t="shared" ref="S408" si="27">IF(R408=TRUE,TRUE,FALSE)</f>
        <v>0</v>
      </c>
      <c r="T408" s="253">
        <v>408</v>
      </c>
    </row>
    <row r="409" spans="15:20" x14ac:dyDescent="0.2">
      <c r="O409" s="251">
        <v>182</v>
      </c>
      <c r="P409" s="251" t="s">
        <v>359</v>
      </c>
      <c r="R409" s="248" t="b">
        <v>0</v>
      </c>
      <c r="S409" s="252" t="b">
        <f t="shared" ref="S409:S419" si="28">IF(R409=TRUE,TRUE,FALSE)</f>
        <v>0</v>
      </c>
      <c r="T409" s="253">
        <v>409</v>
      </c>
    </row>
    <row r="410" spans="15:20" x14ac:dyDescent="0.2">
      <c r="O410" s="251">
        <v>183</v>
      </c>
      <c r="P410" s="251" t="s">
        <v>360</v>
      </c>
      <c r="R410" s="248" t="b">
        <v>0</v>
      </c>
      <c r="S410" s="252" t="b">
        <f t="shared" si="28"/>
        <v>0</v>
      </c>
      <c r="T410" s="253">
        <v>410</v>
      </c>
    </row>
    <row r="411" spans="15:20" x14ac:dyDescent="0.2">
      <c r="O411" s="251">
        <v>184</v>
      </c>
      <c r="P411" s="251" t="s">
        <v>361</v>
      </c>
      <c r="R411" s="248" t="b">
        <v>0</v>
      </c>
      <c r="S411" s="252" t="b">
        <f t="shared" si="28"/>
        <v>0</v>
      </c>
      <c r="T411" s="253">
        <v>411</v>
      </c>
    </row>
    <row r="412" spans="15:20" x14ac:dyDescent="0.2">
      <c r="O412" s="251">
        <v>185</v>
      </c>
      <c r="P412" s="251" t="s">
        <v>362</v>
      </c>
      <c r="R412" s="248" t="b">
        <v>0</v>
      </c>
      <c r="S412" s="252" t="b">
        <f t="shared" si="28"/>
        <v>0</v>
      </c>
      <c r="T412" s="253">
        <v>412</v>
      </c>
    </row>
    <row r="413" spans="15:20" x14ac:dyDescent="0.2">
      <c r="O413" s="251">
        <v>186</v>
      </c>
      <c r="P413" s="251" t="s">
        <v>363</v>
      </c>
      <c r="R413" s="248" t="b">
        <v>0</v>
      </c>
      <c r="S413" s="252" t="b">
        <f t="shared" si="28"/>
        <v>0</v>
      </c>
      <c r="T413" s="253">
        <v>413</v>
      </c>
    </row>
    <row r="414" spans="15:20" x14ac:dyDescent="0.2">
      <c r="O414" s="251">
        <v>187</v>
      </c>
      <c r="P414" s="251" t="s">
        <v>364</v>
      </c>
      <c r="R414" s="248" t="b">
        <v>0</v>
      </c>
      <c r="S414" s="252" t="b">
        <f t="shared" si="28"/>
        <v>0</v>
      </c>
      <c r="T414" s="253">
        <v>414</v>
      </c>
    </row>
    <row r="415" spans="15:20" x14ac:dyDescent="0.2">
      <c r="O415" s="251">
        <v>188</v>
      </c>
      <c r="P415" s="251" t="s">
        <v>365</v>
      </c>
      <c r="R415" s="248" t="b">
        <v>0</v>
      </c>
      <c r="S415" s="252" t="b">
        <f t="shared" si="28"/>
        <v>0</v>
      </c>
      <c r="T415" s="253">
        <v>415</v>
      </c>
    </row>
    <row r="416" spans="15:20" x14ac:dyDescent="0.2">
      <c r="O416" s="251">
        <v>189</v>
      </c>
      <c r="P416" s="251" t="s">
        <v>1113</v>
      </c>
      <c r="R416" s="248" t="b">
        <v>0</v>
      </c>
      <c r="S416" s="252" t="b">
        <f t="shared" ref="S416" si="29">IF(R416=TRUE,TRUE,FALSE)</f>
        <v>0</v>
      </c>
      <c r="T416" s="253">
        <v>416</v>
      </c>
    </row>
    <row r="417" spans="15:20" x14ac:dyDescent="0.2">
      <c r="O417" s="251">
        <v>190</v>
      </c>
      <c r="P417" s="251" t="s">
        <v>366</v>
      </c>
      <c r="R417" s="248" t="b">
        <v>0</v>
      </c>
      <c r="S417" s="252" t="b">
        <f t="shared" si="28"/>
        <v>0</v>
      </c>
      <c r="T417" s="253">
        <v>417</v>
      </c>
    </row>
    <row r="418" spans="15:20" x14ac:dyDescent="0.2">
      <c r="O418" s="251">
        <v>191</v>
      </c>
      <c r="P418" s="251" t="s">
        <v>367</v>
      </c>
      <c r="R418" s="248" t="b">
        <v>0</v>
      </c>
      <c r="S418" s="252" t="b">
        <f t="shared" si="28"/>
        <v>0</v>
      </c>
      <c r="T418" s="253">
        <v>418</v>
      </c>
    </row>
    <row r="419" spans="15:20" x14ac:dyDescent="0.2">
      <c r="O419" s="251">
        <v>192</v>
      </c>
      <c r="P419" s="251" t="s">
        <v>368</v>
      </c>
      <c r="R419" s="248" t="b">
        <v>0</v>
      </c>
      <c r="S419" s="252" t="b">
        <f t="shared" si="28"/>
        <v>0</v>
      </c>
      <c r="T419" s="253">
        <v>419</v>
      </c>
    </row>
    <row r="420" spans="15:20" x14ac:dyDescent="0.2">
      <c r="O420" s="251">
        <v>193</v>
      </c>
      <c r="P420" s="251" t="s">
        <v>369</v>
      </c>
      <c r="R420" s="248" t="b">
        <v>0</v>
      </c>
      <c r="S420" s="252" t="b">
        <f>IF(R420=TRUE,TRUE,FALSE)</f>
        <v>0</v>
      </c>
      <c r="T420" s="253">
        <v>420</v>
      </c>
    </row>
    <row r="421" spans="15:20" x14ac:dyDescent="0.2">
      <c r="O421" s="251">
        <v>194</v>
      </c>
      <c r="P421" s="251" t="s">
        <v>370</v>
      </c>
      <c r="R421" s="248" t="b">
        <v>0</v>
      </c>
      <c r="S421" s="252" t="b">
        <f>IF(R421=TRUE,TRUE,FALSE)</f>
        <v>0</v>
      </c>
      <c r="T421" s="253">
        <v>421</v>
      </c>
    </row>
    <row r="422" spans="15:20" x14ac:dyDescent="0.2">
      <c r="O422" s="251">
        <v>195</v>
      </c>
      <c r="P422" s="251" t="s">
        <v>371</v>
      </c>
      <c r="R422" s="248" t="b">
        <v>0</v>
      </c>
      <c r="S422" s="252" t="b">
        <f>IF(R422=TRUE,TRUE,FALSE)</f>
        <v>0</v>
      </c>
      <c r="T422" s="253">
        <v>422</v>
      </c>
    </row>
    <row r="423" spans="15:20" x14ac:dyDescent="0.2">
      <c r="O423" s="251">
        <v>196</v>
      </c>
      <c r="P423" s="251" t="s">
        <v>578</v>
      </c>
      <c r="R423" s="248" t="b">
        <v>0</v>
      </c>
      <c r="S423" s="252" t="b">
        <f>IF(R423=TRUE,TRUE,FALSE)</f>
        <v>0</v>
      </c>
      <c r="T423" s="253">
        <v>423</v>
      </c>
    </row>
    <row r="424" spans="15:20" x14ac:dyDescent="0.2">
      <c r="O424" s="251">
        <v>197</v>
      </c>
      <c r="P424" s="251" t="s">
        <v>112</v>
      </c>
      <c r="R424" s="248" t="b">
        <v>0</v>
      </c>
      <c r="S424" s="252" t="b">
        <f>IF(R424=TRUE,TRUE,FALSE)</f>
        <v>0</v>
      </c>
      <c r="T424" s="253">
        <v>424</v>
      </c>
    </row>
    <row r="425" spans="15:20" x14ac:dyDescent="0.2">
      <c r="O425" s="251">
        <v>198</v>
      </c>
      <c r="P425" s="251" t="s">
        <v>372</v>
      </c>
      <c r="R425" s="248" t="b">
        <v>0</v>
      </c>
      <c r="S425" s="252" t="b">
        <f t="shared" ref="S425:S430" si="30">IF(R425=TRUE,TRUE,FALSE)</f>
        <v>0</v>
      </c>
      <c r="T425" s="253">
        <v>425</v>
      </c>
    </row>
    <row r="426" spans="15:20" x14ac:dyDescent="0.2">
      <c r="O426" s="251">
        <v>199</v>
      </c>
      <c r="P426" s="251" t="s">
        <v>373</v>
      </c>
      <c r="R426" s="248" t="b">
        <v>0</v>
      </c>
      <c r="S426" s="252" t="b">
        <f t="shared" si="30"/>
        <v>0</v>
      </c>
      <c r="T426" s="253">
        <v>426</v>
      </c>
    </row>
    <row r="427" spans="15:20" x14ac:dyDescent="0.2">
      <c r="O427" s="251">
        <v>200</v>
      </c>
      <c r="P427" s="251" t="s">
        <v>374</v>
      </c>
      <c r="R427" s="248" t="b">
        <v>0</v>
      </c>
      <c r="S427" s="252" t="b">
        <f t="shared" si="30"/>
        <v>0</v>
      </c>
      <c r="T427" s="253">
        <v>427</v>
      </c>
    </row>
    <row r="428" spans="15:20" x14ac:dyDescent="0.2">
      <c r="O428" s="251">
        <v>201</v>
      </c>
      <c r="P428" s="251" t="s">
        <v>375</v>
      </c>
      <c r="R428" s="248" t="b">
        <v>0</v>
      </c>
      <c r="S428" s="252" t="b">
        <f t="shared" si="30"/>
        <v>0</v>
      </c>
      <c r="T428" s="253">
        <v>428</v>
      </c>
    </row>
    <row r="429" spans="15:20" x14ac:dyDescent="0.2">
      <c r="O429" s="251">
        <v>202</v>
      </c>
      <c r="P429" s="251" t="s">
        <v>376</v>
      </c>
      <c r="R429" s="248" t="b">
        <v>0</v>
      </c>
      <c r="S429" s="252" t="b">
        <f t="shared" si="30"/>
        <v>0</v>
      </c>
      <c r="T429" s="253">
        <v>429</v>
      </c>
    </row>
    <row r="430" spans="15:20" x14ac:dyDescent="0.2">
      <c r="O430" s="251">
        <v>203</v>
      </c>
      <c r="P430" s="251" t="s">
        <v>377</v>
      </c>
      <c r="R430" s="248" t="b">
        <v>0</v>
      </c>
      <c r="S430" s="252" t="b">
        <f t="shared" si="30"/>
        <v>0</v>
      </c>
      <c r="T430" s="253">
        <v>430</v>
      </c>
    </row>
    <row r="431" spans="15:20" x14ac:dyDescent="0.2">
      <c r="O431" s="251">
        <v>204</v>
      </c>
      <c r="P431" s="251" t="s">
        <v>378</v>
      </c>
      <c r="R431" s="248" t="b">
        <v>0</v>
      </c>
      <c r="S431" s="252" t="b">
        <f>IF(R431=TRUE,TRUE,FALSE)</f>
        <v>0</v>
      </c>
      <c r="T431" s="253">
        <v>431</v>
      </c>
    </row>
    <row r="432" spans="15:20" x14ac:dyDescent="0.2">
      <c r="O432" s="248">
        <v>205</v>
      </c>
      <c r="P432" s="248" t="s">
        <v>379</v>
      </c>
      <c r="R432" s="248" t="b">
        <v>0</v>
      </c>
      <c r="S432" s="248" t="b">
        <v>0</v>
      </c>
      <c r="T432" s="253">
        <v>432</v>
      </c>
    </row>
    <row r="433" spans="15:20" x14ac:dyDescent="0.2">
      <c r="O433" s="248">
        <v>206</v>
      </c>
      <c r="P433" s="248" t="s">
        <v>380</v>
      </c>
      <c r="R433" s="248" t="b">
        <v>0</v>
      </c>
      <c r="S433" s="248" t="b">
        <v>0</v>
      </c>
      <c r="T433" s="253">
        <v>433</v>
      </c>
    </row>
    <row r="434" spans="15:20" x14ac:dyDescent="0.2">
      <c r="O434" s="251">
        <v>207</v>
      </c>
      <c r="P434" s="251" t="s">
        <v>381</v>
      </c>
      <c r="R434" s="248" t="b">
        <v>0</v>
      </c>
      <c r="S434" s="252" t="b">
        <f>IF(R434=TRUE,TRUE,FALSE)</f>
        <v>0</v>
      </c>
      <c r="T434" s="253">
        <v>434</v>
      </c>
    </row>
    <row r="435" spans="15:20" x14ac:dyDescent="0.2">
      <c r="O435" s="251">
        <v>208</v>
      </c>
      <c r="P435" s="251" t="s">
        <v>382</v>
      </c>
      <c r="R435" s="248" t="b">
        <v>0</v>
      </c>
      <c r="S435" s="252" t="b">
        <f>IF(R435=TRUE,TRUE,FALSE)</f>
        <v>0</v>
      </c>
      <c r="T435" s="253">
        <v>435</v>
      </c>
    </row>
    <row r="436" spans="15:20" x14ac:dyDescent="0.2">
      <c r="O436" s="251">
        <v>209</v>
      </c>
      <c r="P436" s="251" t="s">
        <v>909</v>
      </c>
      <c r="R436" s="248" t="b">
        <v>0</v>
      </c>
      <c r="S436" s="252" t="b">
        <f>IF(R436=TRUE,TRUE,FALSE)</f>
        <v>0</v>
      </c>
      <c r="T436" s="253">
        <v>436</v>
      </c>
    </row>
    <row r="437" spans="15:20" x14ac:dyDescent="0.2">
      <c r="O437" s="248">
        <v>210</v>
      </c>
      <c r="P437" s="248" t="s">
        <v>383</v>
      </c>
      <c r="R437" s="248" t="b">
        <v>0</v>
      </c>
      <c r="S437" s="248" t="b">
        <v>0</v>
      </c>
      <c r="T437" s="253">
        <v>437</v>
      </c>
    </row>
    <row r="438" spans="15:20" x14ac:dyDescent="0.2">
      <c r="O438" s="251">
        <v>211</v>
      </c>
      <c r="P438" s="251" t="s">
        <v>384</v>
      </c>
      <c r="R438" s="248" t="b">
        <v>0</v>
      </c>
      <c r="S438" s="252" t="b">
        <f t="shared" ref="S438:S445" si="31">IF(R438=TRUE,TRUE,FALSE)</f>
        <v>0</v>
      </c>
      <c r="T438" s="253">
        <v>438</v>
      </c>
    </row>
    <row r="439" spans="15:20" x14ac:dyDescent="0.2">
      <c r="O439" s="251">
        <v>212</v>
      </c>
      <c r="P439" s="251" t="s">
        <v>385</v>
      </c>
      <c r="R439" s="248" t="b">
        <v>0</v>
      </c>
      <c r="S439" s="252" t="b">
        <f t="shared" si="31"/>
        <v>0</v>
      </c>
      <c r="T439" s="253">
        <v>439</v>
      </c>
    </row>
    <row r="440" spans="15:20" x14ac:dyDescent="0.2">
      <c r="O440" s="251">
        <v>213</v>
      </c>
      <c r="P440" s="251" t="s">
        <v>386</v>
      </c>
      <c r="R440" s="248" t="b">
        <v>0</v>
      </c>
      <c r="S440" s="252" t="b">
        <f t="shared" si="31"/>
        <v>0</v>
      </c>
      <c r="T440" s="253">
        <v>440</v>
      </c>
    </row>
    <row r="441" spans="15:20" x14ac:dyDescent="0.2">
      <c r="O441" s="251">
        <v>214</v>
      </c>
      <c r="P441" s="251" t="s">
        <v>387</v>
      </c>
      <c r="R441" s="248" t="b">
        <v>0</v>
      </c>
      <c r="S441" s="252" t="b">
        <f t="shared" si="31"/>
        <v>0</v>
      </c>
      <c r="T441" s="253">
        <v>441</v>
      </c>
    </row>
    <row r="442" spans="15:20" x14ac:dyDescent="0.2">
      <c r="O442" s="251">
        <v>215</v>
      </c>
      <c r="P442" s="251" t="s">
        <v>388</v>
      </c>
      <c r="R442" s="248" t="b">
        <v>0</v>
      </c>
      <c r="S442" s="252" t="b">
        <f t="shared" si="31"/>
        <v>0</v>
      </c>
      <c r="T442" s="253">
        <v>442</v>
      </c>
    </row>
    <row r="443" spans="15:20" x14ac:dyDescent="0.2">
      <c r="O443" s="251">
        <v>216</v>
      </c>
      <c r="P443" s="251" t="s">
        <v>389</v>
      </c>
      <c r="R443" s="248" t="b">
        <v>0</v>
      </c>
      <c r="S443" s="252" t="b">
        <f t="shared" si="31"/>
        <v>0</v>
      </c>
      <c r="T443" s="253">
        <v>443</v>
      </c>
    </row>
    <row r="444" spans="15:20" x14ac:dyDescent="0.2">
      <c r="O444" s="251">
        <v>217</v>
      </c>
      <c r="P444" s="251" t="s">
        <v>390</v>
      </c>
      <c r="R444" s="248" t="b">
        <v>0</v>
      </c>
      <c r="S444" s="252" t="b">
        <f t="shared" si="31"/>
        <v>0</v>
      </c>
      <c r="T444" s="253">
        <v>444</v>
      </c>
    </row>
    <row r="445" spans="15:20" x14ac:dyDescent="0.2">
      <c r="O445" s="251">
        <v>218</v>
      </c>
      <c r="P445" s="251" t="s">
        <v>391</v>
      </c>
      <c r="R445" s="248" t="b">
        <v>0</v>
      </c>
      <c r="S445" s="252" t="b">
        <f t="shared" si="31"/>
        <v>0</v>
      </c>
      <c r="T445" s="253">
        <v>445</v>
      </c>
    </row>
    <row r="446" spans="15:20" x14ac:dyDescent="0.2">
      <c r="O446" s="251">
        <v>219</v>
      </c>
      <c r="P446" s="251" t="s">
        <v>392</v>
      </c>
      <c r="R446" s="248" t="b">
        <v>0</v>
      </c>
      <c r="S446" s="252" t="b">
        <f>IF(R446=TRUE,TRUE,FALSE)</f>
        <v>0</v>
      </c>
      <c r="T446" s="253">
        <v>446</v>
      </c>
    </row>
    <row r="447" spans="15:20" x14ac:dyDescent="0.2">
      <c r="O447" s="251">
        <v>220</v>
      </c>
      <c r="P447" s="251" t="s">
        <v>393</v>
      </c>
      <c r="R447" s="248" t="b">
        <v>0</v>
      </c>
      <c r="S447" s="252" t="b">
        <f>IF(R447=TRUE,TRUE,FALSE)</f>
        <v>0</v>
      </c>
      <c r="T447" s="253">
        <v>447</v>
      </c>
    </row>
    <row r="448" spans="15:20" x14ac:dyDescent="0.2">
      <c r="O448" s="251">
        <v>221</v>
      </c>
      <c r="P448" s="251" t="s">
        <v>394</v>
      </c>
      <c r="R448" s="248" t="b">
        <v>0</v>
      </c>
      <c r="S448" s="252" t="b">
        <f t="shared" ref="S448:S455" si="32">IF(R448=TRUE,TRUE,FALSE)</f>
        <v>0</v>
      </c>
      <c r="T448" s="253">
        <v>448</v>
      </c>
    </row>
    <row r="449" spans="15:20" x14ac:dyDescent="0.2">
      <c r="O449" s="251">
        <v>222</v>
      </c>
      <c r="P449" s="251" t="s">
        <v>395</v>
      </c>
      <c r="R449" s="248" t="b">
        <v>0</v>
      </c>
      <c r="S449" s="252" t="b">
        <f t="shared" si="32"/>
        <v>0</v>
      </c>
      <c r="T449" s="253">
        <v>449</v>
      </c>
    </row>
    <row r="450" spans="15:20" x14ac:dyDescent="0.2">
      <c r="O450" s="251">
        <v>223</v>
      </c>
      <c r="P450" s="251" t="s">
        <v>396</v>
      </c>
      <c r="R450" s="248" t="b">
        <v>0</v>
      </c>
      <c r="S450" s="252" t="b">
        <f t="shared" si="32"/>
        <v>0</v>
      </c>
      <c r="T450" s="253">
        <v>450</v>
      </c>
    </row>
    <row r="451" spans="15:20" x14ac:dyDescent="0.2">
      <c r="O451" s="251">
        <v>224</v>
      </c>
      <c r="P451" s="251" t="s">
        <v>397</v>
      </c>
      <c r="R451" s="248" t="b">
        <v>0</v>
      </c>
      <c r="S451" s="252" t="b">
        <f t="shared" si="32"/>
        <v>0</v>
      </c>
      <c r="T451" s="253">
        <v>451</v>
      </c>
    </row>
    <row r="452" spans="15:20" x14ac:dyDescent="0.2">
      <c r="O452" s="251">
        <v>225</v>
      </c>
      <c r="P452" s="251" t="s">
        <v>398</v>
      </c>
      <c r="R452" s="248" t="b">
        <v>0</v>
      </c>
      <c r="S452" s="252" t="b">
        <f t="shared" si="32"/>
        <v>0</v>
      </c>
      <c r="T452" s="253">
        <v>452</v>
      </c>
    </row>
    <row r="453" spans="15:20" x14ac:dyDescent="0.2">
      <c r="O453" s="251">
        <v>226</v>
      </c>
      <c r="P453" s="251" t="s">
        <v>399</v>
      </c>
      <c r="R453" s="248" t="b">
        <v>0</v>
      </c>
      <c r="S453" s="252" t="b">
        <f t="shared" si="32"/>
        <v>0</v>
      </c>
      <c r="T453" s="253">
        <v>453</v>
      </c>
    </row>
    <row r="454" spans="15:20" x14ac:dyDescent="0.2">
      <c r="O454" s="251">
        <v>227</v>
      </c>
      <c r="P454" s="251" t="s">
        <v>400</v>
      </c>
      <c r="R454" s="248" t="b">
        <v>0</v>
      </c>
      <c r="S454" s="252" t="b">
        <f t="shared" si="32"/>
        <v>0</v>
      </c>
      <c r="T454" s="253">
        <v>454</v>
      </c>
    </row>
    <row r="455" spans="15:20" x14ac:dyDescent="0.2">
      <c r="O455" s="251">
        <v>228</v>
      </c>
      <c r="P455" s="251" t="s">
        <v>401</v>
      </c>
      <c r="R455" s="248" t="b">
        <v>0</v>
      </c>
      <c r="S455" s="252" t="b">
        <f t="shared" si="32"/>
        <v>0</v>
      </c>
      <c r="T455" s="253">
        <v>455</v>
      </c>
    </row>
    <row r="456" spans="15:20" x14ac:dyDescent="0.2">
      <c r="O456" s="248">
        <v>229</v>
      </c>
      <c r="P456" s="248" t="s">
        <v>402</v>
      </c>
      <c r="R456" s="248" t="b">
        <v>0</v>
      </c>
      <c r="S456" s="248" t="b">
        <v>0</v>
      </c>
      <c r="T456" s="253">
        <v>456</v>
      </c>
    </row>
    <row r="457" spans="15:20" x14ac:dyDescent="0.2">
      <c r="O457" s="251">
        <v>230</v>
      </c>
      <c r="P457" s="251" t="s">
        <v>403</v>
      </c>
      <c r="R457" s="248" t="b">
        <v>0</v>
      </c>
      <c r="S457" s="252" t="b">
        <f>IF(R457=TRUE,TRUE,FALSE)</f>
        <v>0</v>
      </c>
      <c r="T457" s="253">
        <v>457</v>
      </c>
    </row>
    <row r="458" spans="15:20" x14ac:dyDescent="0.2">
      <c r="O458" s="251">
        <v>231</v>
      </c>
      <c r="P458" s="251" t="s">
        <v>404</v>
      </c>
      <c r="R458" s="248" t="b">
        <v>0</v>
      </c>
      <c r="S458" s="252" t="b">
        <f>IF(R458=TRUE,TRUE,FALSE)</f>
        <v>0</v>
      </c>
      <c r="T458" s="253">
        <v>458</v>
      </c>
    </row>
    <row r="459" spans="15:20" x14ac:dyDescent="0.2">
      <c r="O459" s="251">
        <v>232</v>
      </c>
      <c r="P459" s="251" t="s">
        <v>405</v>
      </c>
      <c r="R459" s="248" t="b">
        <v>0</v>
      </c>
      <c r="S459" s="252" t="b">
        <f>IF(R459=TRUE,TRUE,FALSE)</f>
        <v>0</v>
      </c>
      <c r="T459" s="253">
        <v>459</v>
      </c>
    </row>
    <row r="460" spans="15:20" x14ac:dyDescent="0.2">
      <c r="O460" s="251">
        <v>233</v>
      </c>
      <c r="P460" s="251" t="s">
        <v>406</v>
      </c>
      <c r="R460" s="248" t="b">
        <v>0</v>
      </c>
      <c r="S460" s="252" t="b">
        <f t="shared" ref="S460:S461" si="33">IF(R460=TRUE,TRUE,FALSE)</f>
        <v>0</v>
      </c>
      <c r="T460" s="253">
        <v>460</v>
      </c>
    </row>
    <row r="461" spans="15:20" x14ac:dyDescent="0.2">
      <c r="O461" s="251">
        <v>234</v>
      </c>
      <c r="P461" s="251" t="s">
        <v>407</v>
      </c>
      <c r="R461" s="248" t="b">
        <v>0</v>
      </c>
      <c r="S461" s="252" t="b">
        <f t="shared" si="33"/>
        <v>0</v>
      </c>
      <c r="T461" s="253">
        <v>461</v>
      </c>
    </row>
    <row r="462" spans="15:20" x14ac:dyDescent="0.2">
      <c r="O462" s="251">
        <v>235</v>
      </c>
      <c r="P462" s="251" t="s">
        <v>408</v>
      </c>
      <c r="R462" s="248" t="b">
        <v>0</v>
      </c>
      <c r="S462" s="252" t="b">
        <f>IF(R462=TRUE,TRUE,FALSE)</f>
        <v>0</v>
      </c>
      <c r="T462" s="253">
        <v>462</v>
      </c>
    </row>
    <row r="463" spans="15:20" x14ac:dyDescent="0.2">
      <c r="O463" s="248">
        <v>236</v>
      </c>
      <c r="P463" s="248" t="s">
        <v>409</v>
      </c>
      <c r="R463" s="248" t="b">
        <v>0</v>
      </c>
      <c r="S463" s="248" t="b">
        <v>0</v>
      </c>
      <c r="T463" s="253">
        <v>463</v>
      </c>
    </row>
    <row r="464" spans="15:20" x14ac:dyDescent="0.2">
      <c r="O464" s="251">
        <v>237</v>
      </c>
      <c r="P464" s="251" t="s">
        <v>410</v>
      </c>
      <c r="R464" s="248" t="b">
        <v>0</v>
      </c>
      <c r="S464" s="252" t="b">
        <f>IF(R464=TRUE,TRUE,FALSE)</f>
        <v>0</v>
      </c>
      <c r="T464" s="253">
        <v>464</v>
      </c>
    </row>
    <row r="465" spans="15:20" x14ac:dyDescent="0.2">
      <c r="O465" s="251">
        <v>238</v>
      </c>
      <c r="P465" s="251" t="s">
        <v>411</v>
      </c>
      <c r="R465" s="248" t="b">
        <v>0</v>
      </c>
      <c r="S465" s="252" t="b">
        <f>IF(R465=TRUE,TRUE,FALSE)</f>
        <v>0</v>
      </c>
      <c r="T465" s="253">
        <v>465</v>
      </c>
    </row>
    <row r="466" spans="15:20" x14ac:dyDescent="0.2">
      <c r="O466" s="251">
        <v>239</v>
      </c>
      <c r="P466" s="251" t="s">
        <v>412</v>
      </c>
      <c r="R466" s="248" t="b">
        <v>0</v>
      </c>
      <c r="S466" s="252" t="b">
        <f>IF(R466=TRUE,TRUE,FALSE)</f>
        <v>0</v>
      </c>
      <c r="T466" s="253">
        <v>466</v>
      </c>
    </row>
    <row r="467" spans="15:20" x14ac:dyDescent="0.2">
      <c r="O467" s="248">
        <v>240</v>
      </c>
      <c r="P467" s="248" t="s">
        <v>413</v>
      </c>
      <c r="R467" s="248" t="b">
        <v>0</v>
      </c>
      <c r="S467" s="248" t="b">
        <v>0</v>
      </c>
      <c r="T467" s="253">
        <v>467</v>
      </c>
    </row>
    <row r="468" spans="15:20" x14ac:dyDescent="0.2">
      <c r="O468" s="251">
        <v>241</v>
      </c>
      <c r="P468" s="251" t="s">
        <v>414</v>
      </c>
      <c r="R468" s="248" t="b">
        <v>0</v>
      </c>
      <c r="S468" s="252" t="b">
        <f>IF(R468=TRUE,TRUE,FALSE)</f>
        <v>0</v>
      </c>
      <c r="T468" s="253">
        <v>468</v>
      </c>
    </row>
    <row r="469" spans="15:20" x14ac:dyDescent="0.2">
      <c r="O469" s="251">
        <v>242</v>
      </c>
      <c r="P469" s="251" t="s">
        <v>415</v>
      </c>
      <c r="R469" s="248" t="b">
        <v>0</v>
      </c>
      <c r="S469" s="252" t="b">
        <f>IF(R469=TRUE,TRUE,FALSE)</f>
        <v>0</v>
      </c>
      <c r="T469" s="253">
        <v>469</v>
      </c>
    </row>
    <row r="470" spans="15:20" x14ac:dyDescent="0.2">
      <c r="O470" s="248">
        <v>243</v>
      </c>
      <c r="P470" s="248" t="s">
        <v>416</v>
      </c>
      <c r="R470" s="248" t="b">
        <v>0</v>
      </c>
      <c r="S470" s="248" t="b">
        <v>0</v>
      </c>
      <c r="T470" s="253">
        <v>470</v>
      </c>
    </row>
    <row r="471" spans="15:20" x14ac:dyDescent="0.2">
      <c r="O471" s="248">
        <v>244</v>
      </c>
      <c r="P471" s="248" t="s">
        <v>417</v>
      </c>
      <c r="R471" s="248" t="b">
        <v>0</v>
      </c>
      <c r="S471" s="248" t="b">
        <v>0</v>
      </c>
      <c r="T471" s="253">
        <v>471</v>
      </c>
    </row>
    <row r="472" spans="15:20" x14ac:dyDescent="0.2">
      <c r="O472" s="248">
        <v>245</v>
      </c>
      <c r="P472" s="248" t="s">
        <v>418</v>
      </c>
      <c r="R472" s="248" t="b">
        <v>0</v>
      </c>
      <c r="S472" s="248" t="b">
        <v>0</v>
      </c>
      <c r="T472" s="253">
        <v>472</v>
      </c>
    </row>
    <row r="473" spans="15:20" x14ac:dyDescent="0.2">
      <c r="O473" s="248">
        <v>246</v>
      </c>
      <c r="P473" s="248" t="s">
        <v>419</v>
      </c>
      <c r="R473" s="248" t="b">
        <v>0</v>
      </c>
      <c r="S473" s="248" t="b">
        <v>0</v>
      </c>
      <c r="T473" s="253">
        <v>473</v>
      </c>
    </row>
    <row r="474" spans="15:20" x14ac:dyDescent="0.2">
      <c r="O474" s="248">
        <v>247</v>
      </c>
      <c r="P474" s="248" t="s">
        <v>420</v>
      </c>
      <c r="R474" s="248" t="b">
        <v>0</v>
      </c>
      <c r="S474" s="248" t="b">
        <v>0</v>
      </c>
      <c r="T474" s="253">
        <v>474</v>
      </c>
    </row>
    <row r="475" spans="15:20" x14ac:dyDescent="0.2">
      <c r="O475" s="248">
        <v>248</v>
      </c>
      <c r="P475" s="248" t="s">
        <v>421</v>
      </c>
      <c r="R475" s="248" t="b">
        <v>0</v>
      </c>
      <c r="S475" s="248" t="b">
        <v>0</v>
      </c>
      <c r="T475" s="253">
        <v>475</v>
      </c>
    </row>
    <row r="476" spans="15:20" x14ac:dyDescent="0.2">
      <c r="O476" s="248">
        <v>249</v>
      </c>
      <c r="P476" s="248" t="s">
        <v>422</v>
      </c>
      <c r="R476" s="248" t="b">
        <v>0</v>
      </c>
      <c r="S476" s="248" t="b">
        <v>0</v>
      </c>
      <c r="T476" s="253">
        <v>476</v>
      </c>
    </row>
    <row r="477" spans="15:20" x14ac:dyDescent="0.2">
      <c r="O477" s="248">
        <v>250</v>
      </c>
      <c r="P477" s="248" t="s">
        <v>423</v>
      </c>
      <c r="R477" s="248" t="b">
        <v>0</v>
      </c>
      <c r="S477" s="248" t="b">
        <v>0</v>
      </c>
      <c r="T477" s="253">
        <v>477</v>
      </c>
    </row>
    <row r="478" spans="15:20" x14ac:dyDescent="0.2">
      <c r="O478" s="251">
        <v>251</v>
      </c>
      <c r="P478" s="251" t="s">
        <v>424</v>
      </c>
      <c r="R478" s="248" t="b">
        <v>0</v>
      </c>
      <c r="S478" s="252" t="b">
        <f>IF(R478=TRUE,TRUE,FALSE)</f>
        <v>0</v>
      </c>
      <c r="T478" s="253">
        <v>478</v>
      </c>
    </row>
    <row r="479" spans="15:20" x14ac:dyDescent="0.2">
      <c r="O479" s="248">
        <v>252</v>
      </c>
      <c r="P479" s="248" t="s">
        <v>425</v>
      </c>
      <c r="R479" s="248" t="b">
        <v>0</v>
      </c>
      <c r="S479" s="248" t="b">
        <v>0</v>
      </c>
      <c r="T479" s="253">
        <v>479</v>
      </c>
    </row>
    <row r="480" spans="15:20" x14ac:dyDescent="0.2">
      <c r="O480" s="251">
        <v>253</v>
      </c>
      <c r="P480" s="251" t="s">
        <v>426</v>
      </c>
      <c r="R480" s="248" t="b">
        <v>0</v>
      </c>
      <c r="S480" s="252" t="b">
        <f>IF(R480=TRUE,TRUE,FALSE)</f>
        <v>0</v>
      </c>
      <c r="T480" s="253">
        <v>480</v>
      </c>
    </row>
    <row r="481" spans="15:20" x14ac:dyDescent="0.2">
      <c r="O481" s="251">
        <v>254</v>
      </c>
      <c r="P481" s="251" t="s">
        <v>427</v>
      </c>
      <c r="R481" s="248" t="b">
        <v>0</v>
      </c>
      <c r="S481" s="252" t="b">
        <f>IF(R481=TRUE,TRUE,FALSE)</f>
        <v>0</v>
      </c>
      <c r="T481" s="253">
        <v>481</v>
      </c>
    </row>
    <row r="482" spans="15:20" x14ac:dyDescent="0.2">
      <c r="O482" s="248">
        <v>255</v>
      </c>
      <c r="P482" s="248" t="s">
        <v>428</v>
      </c>
      <c r="R482" s="248" t="b">
        <v>0</v>
      </c>
      <c r="S482" s="248" t="b">
        <v>0</v>
      </c>
      <c r="T482" s="253">
        <v>482</v>
      </c>
    </row>
    <row r="483" spans="15:20" x14ac:dyDescent="0.2">
      <c r="O483" s="251">
        <v>256</v>
      </c>
      <c r="P483" s="251" t="s">
        <v>429</v>
      </c>
      <c r="R483" s="248" t="b">
        <v>0</v>
      </c>
      <c r="S483" s="252" t="b">
        <f t="shared" ref="S483:S490" si="34">IF(R483=TRUE,TRUE,FALSE)</f>
        <v>0</v>
      </c>
      <c r="T483" s="253">
        <v>483</v>
      </c>
    </row>
    <row r="484" spans="15:20" x14ac:dyDescent="0.2">
      <c r="O484" s="251">
        <v>257</v>
      </c>
      <c r="P484" s="251" t="s">
        <v>430</v>
      </c>
      <c r="R484" s="248" t="b">
        <v>0</v>
      </c>
      <c r="S484" s="252" t="b">
        <f t="shared" si="34"/>
        <v>0</v>
      </c>
      <c r="T484" s="253">
        <v>484</v>
      </c>
    </row>
    <row r="485" spans="15:20" x14ac:dyDescent="0.2">
      <c r="O485" s="251">
        <v>258</v>
      </c>
      <c r="P485" s="251" t="s">
        <v>431</v>
      </c>
      <c r="R485" s="248" t="b">
        <v>0</v>
      </c>
      <c r="S485" s="252" t="b">
        <f t="shared" si="34"/>
        <v>0</v>
      </c>
      <c r="T485" s="253">
        <v>485</v>
      </c>
    </row>
    <row r="486" spans="15:20" x14ac:dyDescent="0.2">
      <c r="O486" s="251">
        <v>259</v>
      </c>
      <c r="P486" s="251" t="s">
        <v>432</v>
      </c>
      <c r="R486" s="248" t="b">
        <v>0</v>
      </c>
      <c r="S486" s="252" t="b">
        <f t="shared" si="34"/>
        <v>0</v>
      </c>
      <c r="T486" s="253">
        <v>486</v>
      </c>
    </row>
    <row r="487" spans="15:20" x14ac:dyDescent="0.2">
      <c r="O487" s="251">
        <v>260</v>
      </c>
      <c r="P487" s="251" t="s">
        <v>433</v>
      </c>
      <c r="R487" s="248" t="b">
        <v>0</v>
      </c>
      <c r="S487" s="252" t="b">
        <f t="shared" si="34"/>
        <v>0</v>
      </c>
      <c r="T487" s="253">
        <v>487</v>
      </c>
    </row>
    <row r="488" spans="15:20" x14ac:dyDescent="0.2">
      <c r="O488" s="251">
        <v>261</v>
      </c>
      <c r="P488" s="251" t="s">
        <v>434</v>
      </c>
      <c r="R488" s="248" t="b">
        <v>0</v>
      </c>
      <c r="S488" s="252" t="b">
        <f t="shared" si="34"/>
        <v>0</v>
      </c>
      <c r="T488" s="253">
        <v>488</v>
      </c>
    </row>
    <row r="489" spans="15:20" x14ac:dyDescent="0.2">
      <c r="O489" s="251">
        <v>262</v>
      </c>
      <c r="P489" s="251" t="s">
        <v>435</v>
      </c>
      <c r="R489" s="248" t="b">
        <v>0</v>
      </c>
      <c r="S489" s="252" t="b">
        <f t="shared" si="34"/>
        <v>0</v>
      </c>
      <c r="T489" s="253">
        <v>489</v>
      </c>
    </row>
    <row r="490" spans="15:20" x14ac:dyDescent="0.2">
      <c r="O490" s="251">
        <v>263</v>
      </c>
      <c r="P490" s="251" t="s">
        <v>436</v>
      </c>
      <c r="R490" s="248" t="b">
        <v>0</v>
      </c>
      <c r="S490" s="252" t="b">
        <f t="shared" si="34"/>
        <v>0</v>
      </c>
      <c r="T490" s="253">
        <v>490</v>
      </c>
    </row>
    <row r="491" spans="15:20" x14ac:dyDescent="0.2">
      <c r="O491" s="251">
        <v>264</v>
      </c>
      <c r="P491" s="251" t="s">
        <v>437</v>
      </c>
      <c r="R491" s="248" t="b">
        <v>0</v>
      </c>
      <c r="S491" s="252" t="b">
        <f t="shared" ref="S491:S496" si="35">IF(R491=TRUE,TRUE,FALSE)</f>
        <v>0</v>
      </c>
      <c r="T491" s="253">
        <v>491</v>
      </c>
    </row>
    <row r="492" spans="15:20" x14ac:dyDescent="0.2">
      <c r="O492" s="251">
        <v>265</v>
      </c>
      <c r="P492" s="251" t="s">
        <v>438</v>
      </c>
      <c r="R492" s="248" t="b">
        <v>0</v>
      </c>
      <c r="S492" s="252" t="b">
        <f t="shared" si="35"/>
        <v>0</v>
      </c>
      <c r="T492" s="253">
        <v>492</v>
      </c>
    </row>
    <row r="493" spans="15:20" x14ac:dyDescent="0.2">
      <c r="O493" s="251">
        <v>266</v>
      </c>
      <c r="P493" s="251" t="s">
        <v>439</v>
      </c>
      <c r="R493" s="248" t="b">
        <v>0</v>
      </c>
      <c r="S493" s="252" t="b">
        <f t="shared" si="35"/>
        <v>0</v>
      </c>
      <c r="T493" s="253">
        <v>493</v>
      </c>
    </row>
    <row r="494" spans="15:20" x14ac:dyDescent="0.2">
      <c r="O494" s="251">
        <v>267</v>
      </c>
      <c r="P494" s="251" t="s">
        <v>440</v>
      </c>
      <c r="R494" s="248" t="b">
        <v>0</v>
      </c>
      <c r="S494" s="252" t="b">
        <f t="shared" si="35"/>
        <v>0</v>
      </c>
      <c r="T494" s="253">
        <v>494</v>
      </c>
    </row>
    <row r="495" spans="15:20" x14ac:dyDescent="0.2">
      <c r="O495" s="251">
        <v>268</v>
      </c>
      <c r="P495" s="251" t="s">
        <v>441</v>
      </c>
      <c r="R495" s="248" t="b">
        <v>0</v>
      </c>
      <c r="S495" s="252" t="b">
        <f t="shared" si="35"/>
        <v>0</v>
      </c>
      <c r="T495" s="253">
        <v>495</v>
      </c>
    </row>
    <row r="496" spans="15:20" x14ac:dyDescent="0.2">
      <c r="O496" s="251">
        <v>269</v>
      </c>
      <c r="P496" s="251" t="s">
        <v>442</v>
      </c>
      <c r="R496" s="248" t="b">
        <v>0</v>
      </c>
      <c r="S496" s="252" t="b">
        <f t="shared" si="35"/>
        <v>0</v>
      </c>
      <c r="T496" s="253">
        <v>496</v>
      </c>
    </row>
    <row r="497" spans="15:20" x14ac:dyDescent="0.2">
      <c r="O497" s="248">
        <v>270</v>
      </c>
      <c r="P497" s="248" t="s">
        <v>443</v>
      </c>
      <c r="R497" s="248" t="b">
        <v>0</v>
      </c>
      <c r="S497" s="248" t="b">
        <v>0</v>
      </c>
      <c r="T497" s="253">
        <v>497</v>
      </c>
    </row>
    <row r="498" spans="15:20" x14ac:dyDescent="0.2">
      <c r="O498" s="251">
        <v>271</v>
      </c>
      <c r="P498" s="251" t="s">
        <v>444</v>
      </c>
      <c r="R498" s="248" t="b">
        <v>0</v>
      </c>
      <c r="S498" s="252" t="b">
        <f>IF(R498=TRUE,TRUE,FALSE)</f>
        <v>0</v>
      </c>
      <c r="T498" s="253">
        <v>498</v>
      </c>
    </row>
    <row r="499" spans="15:20" x14ac:dyDescent="0.2">
      <c r="O499" s="251">
        <v>272</v>
      </c>
      <c r="P499" s="251" t="s">
        <v>445</v>
      </c>
      <c r="R499" s="248" t="b">
        <v>0</v>
      </c>
      <c r="S499" s="252" t="b">
        <f>IF(R499=TRUE,TRUE,FALSE)</f>
        <v>0</v>
      </c>
      <c r="T499" s="253">
        <v>499</v>
      </c>
    </row>
    <row r="500" spans="15:20" x14ac:dyDescent="0.2">
      <c r="O500" s="251">
        <v>273</v>
      </c>
      <c r="P500" s="251" t="s">
        <v>446</v>
      </c>
      <c r="R500" s="248" t="b">
        <v>0</v>
      </c>
      <c r="S500" s="252" t="b">
        <f t="shared" ref="S500:S508" si="36">IF(R500=TRUE,TRUE,FALSE)</f>
        <v>0</v>
      </c>
      <c r="T500" s="253">
        <v>500</v>
      </c>
    </row>
    <row r="501" spans="15:20" x14ac:dyDescent="0.2">
      <c r="O501" s="251">
        <v>274</v>
      </c>
      <c r="P501" s="251" t="s">
        <v>447</v>
      </c>
      <c r="R501" s="248" t="b">
        <v>0</v>
      </c>
      <c r="S501" s="252" t="b">
        <f t="shared" si="36"/>
        <v>0</v>
      </c>
      <c r="T501" s="253">
        <v>501</v>
      </c>
    </row>
    <row r="502" spans="15:20" x14ac:dyDescent="0.2">
      <c r="O502" s="251">
        <v>275</v>
      </c>
      <c r="P502" s="251" t="s">
        <v>448</v>
      </c>
      <c r="R502" s="248" t="b">
        <v>0</v>
      </c>
      <c r="S502" s="252" t="b">
        <f t="shared" si="36"/>
        <v>0</v>
      </c>
      <c r="T502" s="253">
        <v>502</v>
      </c>
    </row>
    <row r="503" spans="15:20" x14ac:dyDescent="0.2">
      <c r="O503" s="251">
        <v>276</v>
      </c>
      <c r="P503" s="251" t="s">
        <v>449</v>
      </c>
      <c r="R503" s="248" t="b">
        <v>0</v>
      </c>
      <c r="S503" s="252" t="b">
        <f t="shared" si="36"/>
        <v>0</v>
      </c>
      <c r="T503" s="253">
        <v>503</v>
      </c>
    </row>
    <row r="504" spans="15:20" x14ac:dyDescent="0.2">
      <c r="O504" s="251">
        <v>277</v>
      </c>
      <c r="P504" s="251" t="s">
        <v>450</v>
      </c>
      <c r="R504" s="248" t="b">
        <v>0</v>
      </c>
      <c r="S504" s="252" t="b">
        <f t="shared" si="36"/>
        <v>0</v>
      </c>
      <c r="T504" s="253">
        <v>504</v>
      </c>
    </row>
    <row r="505" spans="15:20" x14ac:dyDescent="0.2">
      <c r="O505" s="251">
        <v>278</v>
      </c>
      <c r="P505" s="251" t="s">
        <v>451</v>
      </c>
      <c r="R505" s="248" t="b">
        <v>0</v>
      </c>
      <c r="S505" s="252" t="b">
        <f t="shared" si="36"/>
        <v>0</v>
      </c>
      <c r="T505" s="253">
        <v>505</v>
      </c>
    </row>
    <row r="506" spans="15:20" x14ac:dyDescent="0.2">
      <c r="O506" s="251">
        <v>279</v>
      </c>
      <c r="P506" s="251" t="s">
        <v>988</v>
      </c>
      <c r="R506" s="248" t="b">
        <v>0</v>
      </c>
      <c r="S506" s="252" t="b">
        <f t="shared" si="36"/>
        <v>0</v>
      </c>
      <c r="T506" s="253">
        <v>506</v>
      </c>
    </row>
    <row r="507" spans="15:20" x14ac:dyDescent="0.2">
      <c r="O507" s="251">
        <v>280</v>
      </c>
      <c r="P507" s="251" t="s">
        <v>982</v>
      </c>
      <c r="R507" s="248" t="b">
        <v>0</v>
      </c>
      <c r="S507" s="252" t="b">
        <f t="shared" si="36"/>
        <v>0</v>
      </c>
      <c r="T507" s="253">
        <v>507</v>
      </c>
    </row>
    <row r="508" spans="15:20" x14ac:dyDescent="0.2">
      <c r="O508" s="251">
        <v>281</v>
      </c>
      <c r="P508" s="251" t="s">
        <v>452</v>
      </c>
      <c r="R508" s="248" t="b">
        <v>0</v>
      </c>
      <c r="S508" s="252" t="b">
        <f t="shared" si="36"/>
        <v>0</v>
      </c>
      <c r="T508" s="253">
        <v>508</v>
      </c>
    </row>
    <row r="509" spans="15:20" x14ac:dyDescent="0.2">
      <c r="O509" s="251">
        <v>282</v>
      </c>
      <c r="P509" s="251" t="s">
        <v>453</v>
      </c>
      <c r="R509" s="248" t="b">
        <v>0</v>
      </c>
      <c r="S509" s="252" t="b">
        <f>IF(R509=TRUE,TRUE,FALSE)</f>
        <v>0</v>
      </c>
      <c r="T509" s="253">
        <v>509</v>
      </c>
    </row>
    <row r="510" spans="15:20" x14ac:dyDescent="0.2">
      <c r="O510" s="248">
        <v>283</v>
      </c>
      <c r="P510" s="248" t="s">
        <v>454</v>
      </c>
      <c r="R510" s="248" t="b">
        <v>0</v>
      </c>
      <c r="S510" s="248" t="b">
        <v>0</v>
      </c>
      <c r="T510" s="253">
        <v>510</v>
      </c>
    </row>
    <row r="511" spans="15:20" x14ac:dyDescent="0.2">
      <c r="O511" s="248">
        <v>284</v>
      </c>
      <c r="P511" s="248" t="s">
        <v>455</v>
      </c>
      <c r="R511" s="248" t="b">
        <v>0</v>
      </c>
      <c r="S511" s="248" t="b">
        <v>0</v>
      </c>
      <c r="T511" s="253">
        <v>511</v>
      </c>
    </row>
    <row r="512" spans="15:20" x14ac:dyDescent="0.2">
      <c r="O512" s="248">
        <v>285</v>
      </c>
      <c r="P512" s="248" t="s">
        <v>456</v>
      </c>
      <c r="R512" s="248" t="b">
        <v>0</v>
      </c>
      <c r="S512" s="248" t="b">
        <v>0</v>
      </c>
      <c r="T512" s="253">
        <v>512</v>
      </c>
    </row>
    <row r="513" spans="15:20" x14ac:dyDescent="0.2">
      <c r="O513" s="251">
        <v>286</v>
      </c>
      <c r="P513" s="251" t="s">
        <v>457</v>
      </c>
      <c r="R513" s="248" t="b">
        <v>0</v>
      </c>
      <c r="S513" s="252" t="b">
        <f>IF(R513=TRUE,TRUE,FALSE)</f>
        <v>0</v>
      </c>
      <c r="T513" s="253">
        <v>513</v>
      </c>
    </row>
    <row r="514" spans="15:20" x14ac:dyDescent="0.2">
      <c r="O514" s="251">
        <v>287</v>
      </c>
      <c r="P514" s="251" t="s">
        <v>458</v>
      </c>
      <c r="R514" s="248" t="b">
        <v>0</v>
      </c>
      <c r="S514" s="252" t="b">
        <f>IF(R514=TRUE,TRUE,FALSE)</f>
        <v>0</v>
      </c>
      <c r="T514" s="253">
        <v>514</v>
      </c>
    </row>
    <row r="515" spans="15:20" x14ac:dyDescent="0.2">
      <c r="O515" s="251">
        <v>288</v>
      </c>
      <c r="P515" s="251" t="s">
        <v>459</v>
      </c>
      <c r="R515" s="248" t="b">
        <v>0</v>
      </c>
      <c r="S515" s="252" t="b">
        <f>IF(R515=TRUE,TRUE,FALSE)</f>
        <v>0</v>
      </c>
      <c r="T515" s="253">
        <v>515</v>
      </c>
    </row>
    <row r="516" spans="15:20" x14ac:dyDescent="0.2">
      <c r="O516" s="248">
        <v>289</v>
      </c>
      <c r="P516" s="248" t="s">
        <v>460</v>
      </c>
      <c r="R516" s="248" t="b">
        <v>0</v>
      </c>
      <c r="S516" s="248" t="b">
        <v>0</v>
      </c>
      <c r="T516" s="253">
        <v>516</v>
      </c>
    </row>
    <row r="517" spans="15:20" x14ac:dyDescent="0.2">
      <c r="O517" s="248">
        <v>290</v>
      </c>
      <c r="P517" s="248" t="s">
        <v>461</v>
      </c>
      <c r="R517" s="248" t="b">
        <v>0</v>
      </c>
      <c r="S517" s="248" t="b">
        <v>0</v>
      </c>
      <c r="T517" s="253">
        <v>517</v>
      </c>
    </row>
    <row r="518" spans="15:20" x14ac:dyDescent="0.2">
      <c r="O518" s="248">
        <v>291</v>
      </c>
      <c r="P518" s="248" t="s">
        <v>462</v>
      </c>
      <c r="R518" s="248" t="b">
        <v>0</v>
      </c>
      <c r="S518" s="248" t="b">
        <v>0</v>
      </c>
      <c r="T518" s="253">
        <v>518</v>
      </c>
    </row>
    <row r="519" spans="15:20" x14ac:dyDescent="0.2">
      <c r="O519" s="248">
        <v>292</v>
      </c>
      <c r="P519" s="248" t="s">
        <v>463</v>
      </c>
      <c r="R519" s="248" t="b">
        <v>0</v>
      </c>
      <c r="S519" s="248" t="b">
        <v>0</v>
      </c>
      <c r="T519" s="253">
        <v>519</v>
      </c>
    </row>
    <row r="520" spans="15:20" x14ac:dyDescent="0.2">
      <c r="O520" s="251">
        <v>293</v>
      </c>
      <c r="P520" s="251" t="s">
        <v>464</v>
      </c>
      <c r="R520" s="248" t="b">
        <v>0</v>
      </c>
      <c r="S520" s="252" t="b">
        <f t="shared" ref="S520:S526" si="37">IF(R520=TRUE,TRUE,FALSE)</f>
        <v>0</v>
      </c>
      <c r="T520" s="253">
        <v>520</v>
      </c>
    </row>
    <row r="521" spans="15:20" x14ac:dyDescent="0.2">
      <c r="O521" s="251">
        <v>294</v>
      </c>
      <c r="P521" s="251" t="s">
        <v>465</v>
      </c>
      <c r="R521" s="248" t="b">
        <v>0</v>
      </c>
      <c r="S521" s="252" t="b">
        <f t="shared" si="37"/>
        <v>0</v>
      </c>
      <c r="T521" s="253">
        <v>521</v>
      </c>
    </row>
    <row r="522" spans="15:20" x14ac:dyDescent="0.2">
      <c r="O522" s="251">
        <v>295</v>
      </c>
      <c r="P522" s="251" t="s">
        <v>1095</v>
      </c>
      <c r="R522" s="248" t="b">
        <v>0</v>
      </c>
      <c r="S522" s="252" t="b">
        <f t="shared" si="37"/>
        <v>0</v>
      </c>
      <c r="T522" s="253">
        <v>522</v>
      </c>
    </row>
    <row r="523" spans="15:20" x14ac:dyDescent="0.2">
      <c r="O523" s="251">
        <v>296</v>
      </c>
      <c r="P523" s="251" t="s">
        <v>466</v>
      </c>
      <c r="R523" s="248" t="b">
        <v>0</v>
      </c>
      <c r="S523" s="252" t="b">
        <f t="shared" si="37"/>
        <v>0</v>
      </c>
      <c r="T523" s="253">
        <v>523</v>
      </c>
    </row>
    <row r="524" spans="15:20" x14ac:dyDescent="0.2">
      <c r="O524" s="251">
        <v>297</v>
      </c>
      <c r="P524" s="251" t="s">
        <v>467</v>
      </c>
      <c r="R524" s="248" t="b">
        <v>0</v>
      </c>
      <c r="S524" s="252" t="b">
        <f t="shared" si="37"/>
        <v>0</v>
      </c>
      <c r="T524" s="253">
        <v>524</v>
      </c>
    </row>
    <row r="525" spans="15:20" x14ac:dyDescent="0.2">
      <c r="O525" s="251">
        <v>298</v>
      </c>
      <c r="P525" s="251" t="s">
        <v>468</v>
      </c>
      <c r="R525" s="248" t="b">
        <v>0</v>
      </c>
      <c r="S525" s="252" t="b">
        <f t="shared" si="37"/>
        <v>0</v>
      </c>
      <c r="T525" s="253">
        <v>525</v>
      </c>
    </row>
    <row r="526" spans="15:20" x14ac:dyDescent="0.2">
      <c r="O526" s="251">
        <v>299</v>
      </c>
      <c r="P526" s="251" t="s">
        <v>469</v>
      </c>
      <c r="R526" s="248" t="b">
        <v>0</v>
      </c>
      <c r="S526" s="252" t="b">
        <f t="shared" si="37"/>
        <v>0</v>
      </c>
      <c r="T526" s="253">
        <v>526</v>
      </c>
    </row>
    <row r="527" spans="15:20" x14ac:dyDescent="0.2">
      <c r="O527" s="251">
        <v>300</v>
      </c>
      <c r="P527" s="251" t="s">
        <v>671</v>
      </c>
      <c r="R527" s="248" t="b">
        <v>0</v>
      </c>
      <c r="S527" s="252" t="b">
        <f>IF(R527=TRUE,TRUE,FALSE)</f>
        <v>0</v>
      </c>
      <c r="T527" s="253">
        <v>527</v>
      </c>
    </row>
    <row r="528" spans="15:20" x14ac:dyDescent="0.2">
      <c r="O528" s="251">
        <v>301</v>
      </c>
      <c r="P528" s="251" t="s">
        <v>471</v>
      </c>
      <c r="R528" s="248" t="b">
        <v>0</v>
      </c>
      <c r="S528" s="252" t="b">
        <f>IF(R528=TRUE,TRUE,FALSE)</f>
        <v>0</v>
      </c>
      <c r="T528" s="253">
        <v>528</v>
      </c>
    </row>
    <row r="529" spans="15:20" x14ac:dyDescent="0.2">
      <c r="O529" s="251">
        <v>302</v>
      </c>
      <c r="P529" s="251" t="s">
        <v>735</v>
      </c>
      <c r="R529" s="248" t="b">
        <v>0</v>
      </c>
      <c r="S529" s="252" t="b">
        <f>IF(R529=TRUE,TRUE,FALSE)</f>
        <v>0</v>
      </c>
      <c r="T529" s="253">
        <v>529</v>
      </c>
    </row>
    <row r="530" spans="15:20" x14ac:dyDescent="0.2">
      <c r="O530" s="248">
        <v>303</v>
      </c>
      <c r="P530" s="248" t="s">
        <v>734</v>
      </c>
      <c r="R530" s="248" t="b">
        <v>0</v>
      </c>
      <c r="S530" s="248" t="b">
        <v>0</v>
      </c>
      <c r="T530" s="253">
        <v>530</v>
      </c>
    </row>
    <row r="531" spans="15:20" x14ac:dyDescent="0.2">
      <c r="O531" s="248">
        <v>304</v>
      </c>
      <c r="P531" s="248" t="s">
        <v>740</v>
      </c>
      <c r="R531" s="248" t="b">
        <v>0</v>
      </c>
      <c r="S531" s="248" t="b">
        <v>0</v>
      </c>
      <c r="T531" s="253">
        <v>531</v>
      </c>
    </row>
    <row r="532" spans="15:20" x14ac:dyDescent="0.2">
      <c r="O532" s="251">
        <v>305</v>
      </c>
      <c r="P532" s="251" t="s">
        <v>733</v>
      </c>
      <c r="R532" s="248" t="b">
        <v>0</v>
      </c>
      <c r="S532" s="252" t="b">
        <f t="shared" ref="S532:S533" si="38">IF(R532=TRUE,TRUE,FALSE)</f>
        <v>0</v>
      </c>
      <c r="T532" s="253">
        <v>532</v>
      </c>
    </row>
    <row r="533" spans="15:20" x14ac:dyDescent="0.2">
      <c r="O533" s="251">
        <v>306</v>
      </c>
      <c r="P533" s="251" t="s">
        <v>732</v>
      </c>
      <c r="R533" s="248" t="b">
        <v>0</v>
      </c>
      <c r="S533" s="252" t="b">
        <f t="shared" si="38"/>
        <v>0</v>
      </c>
      <c r="T533" s="253">
        <v>533</v>
      </c>
    </row>
    <row r="534" spans="15:20" x14ac:dyDescent="0.2">
      <c r="O534" s="248">
        <v>307</v>
      </c>
      <c r="P534" s="248" t="s">
        <v>731</v>
      </c>
      <c r="R534" s="248" t="b">
        <v>0</v>
      </c>
      <c r="S534" s="248" t="b">
        <v>0</v>
      </c>
      <c r="T534" s="253">
        <v>534</v>
      </c>
    </row>
    <row r="535" spans="15:20" x14ac:dyDescent="0.2">
      <c r="O535" s="251">
        <v>308</v>
      </c>
      <c r="P535" s="251" t="s">
        <v>738</v>
      </c>
      <c r="R535" s="248" t="b">
        <v>0</v>
      </c>
      <c r="S535" s="252" t="b">
        <f>IF(R535=TRUE,TRUE,FALSE)</f>
        <v>0</v>
      </c>
      <c r="T535" s="253">
        <v>535</v>
      </c>
    </row>
    <row r="536" spans="15:20" x14ac:dyDescent="0.2">
      <c r="O536" s="251">
        <v>309</v>
      </c>
      <c r="P536" s="251" t="s">
        <v>472</v>
      </c>
      <c r="R536" s="248" t="b">
        <v>0</v>
      </c>
      <c r="S536" s="252" t="b">
        <f>IF(R536=TRUE,TRUE,FALSE)</f>
        <v>0</v>
      </c>
      <c r="T536" s="253">
        <v>536</v>
      </c>
    </row>
    <row r="537" spans="15:20" x14ac:dyDescent="0.2">
      <c r="O537" s="251">
        <v>310</v>
      </c>
      <c r="P537" s="251" t="s">
        <v>1119</v>
      </c>
      <c r="R537" s="248" t="b">
        <v>0</v>
      </c>
      <c r="S537" s="252" t="b">
        <f>IF(R537=TRUE,TRUE,FALSE)</f>
        <v>0</v>
      </c>
      <c r="T537" s="253">
        <v>537</v>
      </c>
    </row>
    <row r="538" spans="15:20" x14ac:dyDescent="0.2">
      <c r="O538" s="251">
        <v>311</v>
      </c>
      <c r="P538" s="251" t="s">
        <v>986</v>
      </c>
      <c r="R538" s="248" t="b">
        <v>0</v>
      </c>
      <c r="S538" s="252" t="b">
        <f>IF(R538=TRUE,TRUE,FALSE)</f>
        <v>0</v>
      </c>
      <c r="T538" s="253">
        <v>538</v>
      </c>
    </row>
    <row r="539" spans="15:20" x14ac:dyDescent="0.2">
      <c r="O539" s="251">
        <v>312</v>
      </c>
      <c r="P539" s="251" t="s">
        <v>473</v>
      </c>
      <c r="R539" s="248" t="b">
        <v>0</v>
      </c>
      <c r="S539" s="252" t="b">
        <f t="shared" ref="S539:S540" si="39">IF(R539=TRUE,TRUE,FALSE)</f>
        <v>0</v>
      </c>
      <c r="T539" s="253">
        <v>539</v>
      </c>
    </row>
    <row r="540" spans="15:20" x14ac:dyDescent="0.2">
      <c r="O540" s="251">
        <v>313</v>
      </c>
      <c r="P540" s="251" t="s">
        <v>474</v>
      </c>
      <c r="R540" s="248" t="b">
        <v>0</v>
      </c>
      <c r="S540" s="252" t="b">
        <f t="shared" si="39"/>
        <v>0</v>
      </c>
      <c r="T540" s="253">
        <v>540</v>
      </c>
    </row>
    <row r="541" spans="15:20" x14ac:dyDescent="0.2">
      <c r="O541" s="251">
        <v>314</v>
      </c>
      <c r="P541" s="251" t="s">
        <v>475</v>
      </c>
      <c r="R541" s="248" t="b">
        <v>0</v>
      </c>
      <c r="S541" s="252" t="b">
        <f>IF(R541=TRUE,TRUE,FALSE)</f>
        <v>0</v>
      </c>
      <c r="T541" s="253">
        <v>541</v>
      </c>
    </row>
    <row r="542" spans="15:20" x14ac:dyDescent="0.2">
      <c r="O542" s="251">
        <v>315</v>
      </c>
      <c r="P542" s="251" t="s">
        <v>893</v>
      </c>
      <c r="R542" s="248" t="b">
        <v>0</v>
      </c>
      <c r="S542" s="252" t="b">
        <f>IF(R542=TRUE,TRUE,FALSE)</f>
        <v>0</v>
      </c>
      <c r="T542" s="253">
        <v>542</v>
      </c>
    </row>
    <row r="543" spans="15:20" x14ac:dyDescent="0.2">
      <c r="O543" s="251">
        <v>316</v>
      </c>
      <c r="P543" s="251" t="s">
        <v>476</v>
      </c>
      <c r="R543" s="248" t="b">
        <v>0</v>
      </c>
      <c r="S543" s="252" t="b">
        <f>IF(R543=TRUE,TRUE,FALSE)</f>
        <v>0</v>
      </c>
      <c r="T543" s="253">
        <v>543</v>
      </c>
    </row>
    <row r="544" spans="15:20" x14ac:dyDescent="0.2">
      <c r="O544" s="251">
        <v>317</v>
      </c>
      <c r="P544" s="251" t="s">
        <v>477</v>
      </c>
      <c r="R544" s="248" t="b">
        <v>0</v>
      </c>
      <c r="S544" s="252" t="b">
        <f>IF(R544=TRUE,TRUE,FALSE)</f>
        <v>0</v>
      </c>
      <c r="T544" s="253">
        <v>544</v>
      </c>
    </row>
    <row r="545" spans="15:20" x14ac:dyDescent="0.2">
      <c r="O545" s="251">
        <v>318</v>
      </c>
      <c r="P545" s="251" t="s">
        <v>478</v>
      </c>
      <c r="R545" s="248" t="b">
        <v>0</v>
      </c>
      <c r="S545" s="252" t="b">
        <f>IF(R545=TRUE,TRUE,FALSE)</f>
        <v>0</v>
      </c>
      <c r="T545" s="253">
        <v>545</v>
      </c>
    </row>
    <row r="546" spans="15:20" x14ac:dyDescent="0.2">
      <c r="O546" s="251">
        <v>319</v>
      </c>
      <c r="P546" s="251" t="s">
        <v>479</v>
      </c>
      <c r="R546" s="248" t="b">
        <v>0</v>
      </c>
      <c r="S546" s="252" t="b">
        <f t="shared" ref="S546:S561" si="40">IF(R546=TRUE,TRUE,FALSE)</f>
        <v>0</v>
      </c>
      <c r="T546" s="253">
        <v>546</v>
      </c>
    </row>
    <row r="547" spans="15:20" x14ac:dyDescent="0.2">
      <c r="O547" s="251">
        <v>320</v>
      </c>
      <c r="P547" s="251" t="s">
        <v>480</v>
      </c>
      <c r="R547" s="248" t="b">
        <v>0</v>
      </c>
      <c r="S547" s="252" t="b">
        <f t="shared" si="40"/>
        <v>0</v>
      </c>
      <c r="T547" s="253">
        <v>547</v>
      </c>
    </row>
    <row r="548" spans="15:20" x14ac:dyDescent="0.2">
      <c r="O548" s="251">
        <v>321</v>
      </c>
      <c r="P548" s="251" t="s">
        <v>481</v>
      </c>
      <c r="R548" s="248" t="b">
        <v>0</v>
      </c>
      <c r="S548" s="252" t="b">
        <f t="shared" si="40"/>
        <v>0</v>
      </c>
      <c r="T548" s="253">
        <v>548</v>
      </c>
    </row>
    <row r="549" spans="15:20" x14ac:dyDescent="0.2">
      <c r="O549" s="251">
        <v>322</v>
      </c>
      <c r="P549" s="251" t="s">
        <v>482</v>
      </c>
      <c r="R549" s="248" t="b">
        <v>0</v>
      </c>
      <c r="S549" s="252" t="b">
        <f t="shared" si="40"/>
        <v>0</v>
      </c>
      <c r="T549" s="253">
        <v>549</v>
      </c>
    </row>
    <row r="550" spans="15:20" x14ac:dyDescent="0.2">
      <c r="O550" s="251">
        <v>323</v>
      </c>
      <c r="P550" s="251" t="s">
        <v>483</v>
      </c>
      <c r="R550" s="248" t="b">
        <v>0</v>
      </c>
      <c r="S550" s="252" t="b">
        <f t="shared" si="40"/>
        <v>0</v>
      </c>
      <c r="T550" s="253">
        <v>550</v>
      </c>
    </row>
    <row r="551" spans="15:20" x14ac:dyDescent="0.2">
      <c r="O551" s="251">
        <v>324</v>
      </c>
      <c r="P551" s="251" t="s">
        <v>484</v>
      </c>
      <c r="R551" s="248" t="b">
        <v>0</v>
      </c>
      <c r="S551" s="252" t="b">
        <f t="shared" si="40"/>
        <v>0</v>
      </c>
      <c r="T551" s="253">
        <v>551</v>
      </c>
    </row>
    <row r="552" spans="15:20" x14ac:dyDescent="0.2">
      <c r="O552" s="251">
        <v>325</v>
      </c>
      <c r="P552" s="251" t="s">
        <v>485</v>
      </c>
      <c r="R552" s="248" t="b">
        <v>0</v>
      </c>
      <c r="S552" s="252" t="b">
        <f t="shared" si="40"/>
        <v>0</v>
      </c>
      <c r="T552" s="253">
        <v>552</v>
      </c>
    </row>
    <row r="553" spans="15:20" x14ac:dyDescent="0.2">
      <c r="O553" s="251">
        <v>326</v>
      </c>
      <c r="P553" s="251" t="s">
        <v>486</v>
      </c>
      <c r="R553" s="248" t="b">
        <v>0</v>
      </c>
      <c r="S553" s="252" t="b">
        <f t="shared" si="40"/>
        <v>0</v>
      </c>
      <c r="T553" s="253">
        <v>553</v>
      </c>
    </row>
    <row r="554" spans="15:20" x14ac:dyDescent="0.2">
      <c r="O554" s="251">
        <v>327</v>
      </c>
      <c r="P554" s="251" t="s">
        <v>487</v>
      </c>
      <c r="R554" s="248" t="b">
        <v>0</v>
      </c>
      <c r="S554" s="252" t="b">
        <f t="shared" si="40"/>
        <v>0</v>
      </c>
      <c r="T554" s="253">
        <v>554</v>
      </c>
    </row>
    <row r="555" spans="15:20" x14ac:dyDescent="0.2">
      <c r="O555" s="251">
        <v>328</v>
      </c>
      <c r="P555" s="251" t="s">
        <v>985</v>
      </c>
      <c r="R555" s="248" t="b">
        <v>0</v>
      </c>
      <c r="S555" s="252" t="b">
        <f t="shared" si="40"/>
        <v>0</v>
      </c>
      <c r="T555" s="253">
        <v>555</v>
      </c>
    </row>
    <row r="556" spans="15:20" x14ac:dyDescent="0.2">
      <c r="O556" s="251">
        <v>329</v>
      </c>
      <c r="P556" s="251" t="s">
        <v>1033</v>
      </c>
      <c r="R556" s="248" t="b">
        <v>0</v>
      </c>
      <c r="S556" s="252" t="b">
        <f t="shared" si="40"/>
        <v>0</v>
      </c>
      <c r="T556" s="253">
        <v>556</v>
      </c>
    </row>
    <row r="557" spans="15:20" x14ac:dyDescent="0.2">
      <c r="O557" s="251">
        <v>330</v>
      </c>
      <c r="P557" s="251" t="s">
        <v>1034</v>
      </c>
      <c r="R557" s="248" t="b">
        <v>0</v>
      </c>
      <c r="S557" s="252" t="b">
        <f t="shared" si="40"/>
        <v>0</v>
      </c>
      <c r="T557" s="253">
        <v>557</v>
      </c>
    </row>
    <row r="558" spans="15:20" x14ac:dyDescent="0.2">
      <c r="O558" s="251">
        <v>331</v>
      </c>
      <c r="P558" s="251" t="s">
        <v>488</v>
      </c>
      <c r="R558" s="248" t="b">
        <v>0</v>
      </c>
      <c r="S558" s="252" t="b">
        <f t="shared" si="40"/>
        <v>0</v>
      </c>
      <c r="T558" s="253">
        <v>558</v>
      </c>
    </row>
    <row r="559" spans="15:20" x14ac:dyDescent="0.2">
      <c r="O559" s="251">
        <v>332</v>
      </c>
      <c r="P559" s="251" t="s">
        <v>489</v>
      </c>
      <c r="R559" s="248" t="b">
        <v>0</v>
      </c>
      <c r="S559" s="252" t="b">
        <f t="shared" si="40"/>
        <v>0</v>
      </c>
      <c r="T559" s="253">
        <v>559</v>
      </c>
    </row>
    <row r="560" spans="15:20" x14ac:dyDescent="0.2">
      <c r="O560" s="251">
        <v>333</v>
      </c>
      <c r="P560" s="251" t="s">
        <v>490</v>
      </c>
      <c r="R560" s="248" t="b">
        <v>0</v>
      </c>
      <c r="S560" s="252" t="b">
        <f t="shared" si="40"/>
        <v>0</v>
      </c>
      <c r="T560" s="253">
        <v>560</v>
      </c>
    </row>
    <row r="561" spans="15:20" x14ac:dyDescent="0.2">
      <c r="O561" s="251">
        <v>334</v>
      </c>
      <c r="P561" s="251" t="s">
        <v>491</v>
      </c>
      <c r="R561" s="248" t="b">
        <v>0</v>
      </c>
      <c r="S561" s="252" t="b">
        <f t="shared" si="40"/>
        <v>0</v>
      </c>
      <c r="T561" s="253">
        <v>561</v>
      </c>
    </row>
    <row r="562" spans="15:20" x14ac:dyDescent="0.2">
      <c r="O562" s="248">
        <v>335</v>
      </c>
      <c r="P562" s="248" t="s">
        <v>492</v>
      </c>
      <c r="R562" s="248" t="b">
        <v>0</v>
      </c>
      <c r="S562" s="248" t="b">
        <v>0</v>
      </c>
      <c r="T562" s="253">
        <v>562</v>
      </c>
    </row>
    <row r="563" spans="15:20" x14ac:dyDescent="0.2">
      <c r="O563" s="248">
        <v>336</v>
      </c>
      <c r="P563" s="248" t="s">
        <v>493</v>
      </c>
      <c r="R563" s="248" t="b">
        <v>0</v>
      </c>
      <c r="S563" s="248" t="b">
        <v>0</v>
      </c>
      <c r="T563" s="253">
        <v>563</v>
      </c>
    </row>
    <row r="564" spans="15:20" x14ac:dyDescent="0.2">
      <c r="O564" s="251">
        <v>337</v>
      </c>
      <c r="P564" s="251" t="s">
        <v>494</v>
      </c>
      <c r="R564" s="248" t="b">
        <v>0</v>
      </c>
      <c r="S564" s="252" t="b">
        <f>IF(R564=TRUE,TRUE,FALSE)</f>
        <v>0</v>
      </c>
      <c r="T564" s="253">
        <v>564</v>
      </c>
    </row>
    <row r="565" spans="15:20" x14ac:dyDescent="0.2">
      <c r="O565" s="251">
        <v>338</v>
      </c>
      <c r="P565" s="251" t="s">
        <v>495</v>
      </c>
      <c r="R565" s="248" t="b">
        <v>0</v>
      </c>
      <c r="S565" s="252" t="b">
        <f>IF(R565=TRUE,TRUE,FALSE)</f>
        <v>0</v>
      </c>
      <c r="T565" s="253">
        <v>565</v>
      </c>
    </row>
    <row r="566" spans="15:20" x14ac:dyDescent="0.2">
      <c r="O566" s="251">
        <v>339</v>
      </c>
      <c r="P566" s="251" t="s">
        <v>496</v>
      </c>
      <c r="R566" s="248" t="b">
        <v>0</v>
      </c>
      <c r="S566" s="252" t="b">
        <f>IF(R566=TRUE,TRUE,FALSE)</f>
        <v>0</v>
      </c>
      <c r="T566" s="253">
        <v>566</v>
      </c>
    </row>
    <row r="567" spans="15:20" x14ac:dyDescent="0.2">
      <c r="O567" s="251">
        <v>340</v>
      </c>
      <c r="P567" s="251" t="s">
        <v>773</v>
      </c>
      <c r="R567" s="248" t="b">
        <v>0</v>
      </c>
      <c r="S567" s="252" t="b">
        <f>IF(R567=TRUE,TRUE,FALSE)</f>
        <v>0</v>
      </c>
      <c r="T567" s="253">
        <v>567</v>
      </c>
    </row>
    <row r="568" spans="15:20" x14ac:dyDescent="0.2">
      <c r="O568" s="248">
        <v>341</v>
      </c>
      <c r="P568" s="248" t="s">
        <v>497</v>
      </c>
      <c r="R568" s="248" t="b">
        <v>0</v>
      </c>
      <c r="S568" s="248" t="b">
        <v>0</v>
      </c>
      <c r="T568" s="253">
        <v>568</v>
      </c>
    </row>
    <row r="569" spans="15:20" x14ac:dyDescent="0.2">
      <c r="O569" s="251">
        <v>342</v>
      </c>
      <c r="P569" s="251" t="s">
        <v>717</v>
      </c>
      <c r="R569" s="248" t="b">
        <v>0</v>
      </c>
      <c r="S569" s="252" t="b">
        <f t="shared" ref="S569:S582" si="41">IF(R569=TRUE,TRUE,FALSE)</f>
        <v>0</v>
      </c>
      <c r="T569" s="253">
        <v>569</v>
      </c>
    </row>
    <row r="570" spans="15:20" x14ac:dyDescent="0.2">
      <c r="O570" s="251">
        <v>343</v>
      </c>
      <c r="P570" s="251" t="s">
        <v>498</v>
      </c>
      <c r="R570" s="248" t="b">
        <v>0</v>
      </c>
      <c r="S570" s="252" t="b">
        <f t="shared" si="41"/>
        <v>0</v>
      </c>
      <c r="T570" s="253">
        <v>570</v>
      </c>
    </row>
    <row r="571" spans="15:20" x14ac:dyDescent="0.2">
      <c r="O571" s="251">
        <v>344</v>
      </c>
      <c r="P571" s="251" t="s">
        <v>499</v>
      </c>
      <c r="R571" s="248" t="b">
        <v>0</v>
      </c>
      <c r="S571" s="252" t="b">
        <f t="shared" si="41"/>
        <v>0</v>
      </c>
      <c r="T571" s="253">
        <v>571</v>
      </c>
    </row>
    <row r="572" spans="15:20" x14ac:dyDescent="0.2">
      <c r="O572" s="251">
        <v>345</v>
      </c>
      <c r="P572" s="251" t="s">
        <v>500</v>
      </c>
      <c r="R572" s="248" t="b">
        <v>0</v>
      </c>
      <c r="S572" s="252" t="b">
        <f t="shared" si="41"/>
        <v>0</v>
      </c>
      <c r="T572" s="253">
        <v>572</v>
      </c>
    </row>
    <row r="573" spans="15:20" x14ac:dyDescent="0.2">
      <c r="O573" s="251">
        <v>346</v>
      </c>
      <c r="P573" s="251" t="s">
        <v>501</v>
      </c>
      <c r="R573" s="248" t="b">
        <v>0</v>
      </c>
      <c r="S573" s="252" t="b">
        <f t="shared" si="41"/>
        <v>0</v>
      </c>
      <c r="T573" s="253">
        <v>573</v>
      </c>
    </row>
    <row r="574" spans="15:20" x14ac:dyDescent="0.2">
      <c r="O574" s="251">
        <v>347</v>
      </c>
      <c r="P574" s="251" t="s">
        <v>502</v>
      </c>
      <c r="R574" s="248" t="b">
        <v>0</v>
      </c>
      <c r="S574" s="252" t="b">
        <f t="shared" si="41"/>
        <v>0</v>
      </c>
      <c r="T574" s="253">
        <v>574</v>
      </c>
    </row>
    <row r="575" spans="15:20" x14ac:dyDescent="0.2">
      <c r="O575" s="251">
        <v>348</v>
      </c>
      <c r="P575" s="251" t="s">
        <v>503</v>
      </c>
      <c r="R575" s="248" t="b">
        <v>0</v>
      </c>
      <c r="S575" s="252" t="b">
        <f t="shared" si="41"/>
        <v>0</v>
      </c>
      <c r="T575" s="253">
        <v>575</v>
      </c>
    </row>
    <row r="576" spans="15:20" x14ac:dyDescent="0.2">
      <c r="O576" s="251">
        <v>349</v>
      </c>
      <c r="P576" s="251" t="s">
        <v>504</v>
      </c>
      <c r="R576" s="248" t="b">
        <v>0</v>
      </c>
      <c r="S576" s="252" t="b">
        <f t="shared" si="41"/>
        <v>0</v>
      </c>
      <c r="T576" s="253">
        <v>576</v>
      </c>
    </row>
    <row r="577" spans="15:20" x14ac:dyDescent="0.2">
      <c r="O577" s="251">
        <v>350</v>
      </c>
      <c r="P577" s="251" t="s">
        <v>505</v>
      </c>
      <c r="R577" s="248" t="b">
        <v>0</v>
      </c>
      <c r="S577" s="252" t="b">
        <f t="shared" si="41"/>
        <v>0</v>
      </c>
      <c r="T577" s="253">
        <v>577</v>
      </c>
    </row>
    <row r="578" spans="15:20" x14ac:dyDescent="0.2">
      <c r="O578" s="251">
        <v>351</v>
      </c>
      <c r="P578" s="251" t="s">
        <v>506</v>
      </c>
      <c r="R578" s="248" t="b">
        <v>0</v>
      </c>
      <c r="S578" s="252" t="b">
        <f t="shared" si="41"/>
        <v>0</v>
      </c>
      <c r="T578" s="253">
        <v>578</v>
      </c>
    </row>
    <row r="579" spans="15:20" x14ac:dyDescent="0.2">
      <c r="O579" s="251">
        <v>352</v>
      </c>
      <c r="P579" s="251" t="s">
        <v>507</v>
      </c>
      <c r="R579" s="248" t="b">
        <v>0</v>
      </c>
      <c r="S579" s="252" t="b">
        <f t="shared" si="41"/>
        <v>0</v>
      </c>
      <c r="T579" s="253">
        <v>579</v>
      </c>
    </row>
    <row r="580" spans="15:20" x14ac:dyDescent="0.2">
      <c r="O580" s="251">
        <v>353</v>
      </c>
      <c r="P580" s="251" t="s">
        <v>508</v>
      </c>
      <c r="R580" s="248" t="b">
        <v>0</v>
      </c>
      <c r="S580" s="252" t="b">
        <f t="shared" si="41"/>
        <v>0</v>
      </c>
      <c r="T580" s="253">
        <v>580</v>
      </c>
    </row>
    <row r="581" spans="15:20" x14ac:dyDescent="0.2">
      <c r="O581" s="251">
        <v>354</v>
      </c>
      <c r="P581" s="251" t="s">
        <v>1096</v>
      </c>
      <c r="R581" s="248" t="b">
        <v>0</v>
      </c>
      <c r="S581" s="252" t="b">
        <f t="shared" si="41"/>
        <v>0</v>
      </c>
      <c r="T581" s="253">
        <v>581</v>
      </c>
    </row>
    <row r="582" spans="15:20" x14ac:dyDescent="0.2">
      <c r="O582" s="251">
        <v>355</v>
      </c>
      <c r="P582" s="251" t="s">
        <v>774</v>
      </c>
      <c r="R582" s="248" t="b">
        <v>0</v>
      </c>
      <c r="S582" s="252" t="b">
        <f t="shared" si="41"/>
        <v>0</v>
      </c>
      <c r="T582" s="253">
        <v>582</v>
      </c>
    </row>
    <row r="583" spans="15:20" x14ac:dyDescent="0.2">
      <c r="O583" s="248">
        <v>356</v>
      </c>
      <c r="P583" s="248" t="s">
        <v>509</v>
      </c>
      <c r="R583" s="248" t="b">
        <v>0</v>
      </c>
      <c r="S583" s="248" t="b">
        <v>0</v>
      </c>
      <c r="T583" s="253">
        <v>583</v>
      </c>
    </row>
    <row r="584" spans="15:20" x14ac:dyDescent="0.2">
      <c r="O584" s="248">
        <v>357</v>
      </c>
      <c r="P584" s="248" t="s">
        <v>510</v>
      </c>
      <c r="R584" s="248" t="b">
        <v>0</v>
      </c>
      <c r="S584" s="248" t="b">
        <v>0</v>
      </c>
      <c r="T584" s="253">
        <v>584</v>
      </c>
    </row>
    <row r="585" spans="15:20" x14ac:dyDescent="0.2">
      <c r="O585" s="248">
        <v>358</v>
      </c>
      <c r="P585" s="248" t="s">
        <v>511</v>
      </c>
      <c r="R585" s="248" t="b">
        <v>0</v>
      </c>
      <c r="S585" s="248" t="b">
        <v>0</v>
      </c>
      <c r="T585" s="253">
        <v>585</v>
      </c>
    </row>
    <row r="586" spans="15:20" x14ac:dyDescent="0.2">
      <c r="O586" s="251">
        <v>359</v>
      </c>
      <c r="P586" s="251" t="s">
        <v>512</v>
      </c>
      <c r="R586" s="248" t="b">
        <v>0</v>
      </c>
      <c r="S586" s="252" t="b">
        <f t="shared" ref="S586:S594" si="42">IF(R586=TRUE,TRUE,FALSE)</f>
        <v>0</v>
      </c>
      <c r="T586" s="253">
        <v>586</v>
      </c>
    </row>
    <row r="587" spans="15:20" x14ac:dyDescent="0.2">
      <c r="O587" s="251">
        <v>360</v>
      </c>
      <c r="P587" s="251" t="s">
        <v>513</v>
      </c>
      <c r="R587" s="248" t="b">
        <v>0</v>
      </c>
      <c r="S587" s="252" t="b">
        <f t="shared" si="42"/>
        <v>0</v>
      </c>
      <c r="T587" s="253">
        <v>587</v>
      </c>
    </row>
    <row r="588" spans="15:20" x14ac:dyDescent="0.2">
      <c r="O588" s="251">
        <v>361</v>
      </c>
      <c r="P588" s="251" t="s">
        <v>514</v>
      </c>
      <c r="R588" s="248" t="b">
        <v>0</v>
      </c>
      <c r="S588" s="252" t="b">
        <f t="shared" si="42"/>
        <v>0</v>
      </c>
      <c r="T588" s="253">
        <v>588</v>
      </c>
    </row>
    <row r="589" spans="15:20" x14ac:dyDescent="0.2">
      <c r="O589" s="251">
        <v>362</v>
      </c>
      <c r="P589" s="251" t="s">
        <v>515</v>
      </c>
      <c r="R589" s="248" t="b">
        <v>0</v>
      </c>
      <c r="S589" s="252" t="b">
        <f t="shared" si="42"/>
        <v>0</v>
      </c>
      <c r="T589" s="253">
        <v>589</v>
      </c>
    </row>
    <row r="590" spans="15:20" x14ac:dyDescent="0.2">
      <c r="O590" s="251">
        <v>363</v>
      </c>
      <c r="P590" s="251" t="s">
        <v>516</v>
      </c>
      <c r="R590" s="248" t="b">
        <v>0</v>
      </c>
      <c r="S590" s="252" t="b">
        <f t="shared" si="42"/>
        <v>0</v>
      </c>
      <c r="T590" s="253">
        <v>590</v>
      </c>
    </row>
    <row r="591" spans="15:20" x14ac:dyDescent="0.2">
      <c r="O591" s="251">
        <v>364</v>
      </c>
      <c r="P591" s="251" t="s">
        <v>517</v>
      </c>
      <c r="R591" s="248" t="b">
        <v>0</v>
      </c>
      <c r="S591" s="252" t="b">
        <f t="shared" si="42"/>
        <v>0</v>
      </c>
      <c r="T591" s="253">
        <v>591</v>
      </c>
    </row>
    <row r="592" spans="15:20" x14ac:dyDescent="0.2">
      <c r="O592" s="251">
        <v>365</v>
      </c>
      <c r="P592" s="251" t="s">
        <v>518</v>
      </c>
      <c r="R592" s="248" t="b">
        <v>0</v>
      </c>
      <c r="S592" s="252" t="b">
        <f t="shared" si="42"/>
        <v>0</v>
      </c>
      <c r="T592" s="253">
        <v>592</v>
      </c>
    </row>
    <row r="593" spans="15:20" x14ac:dyDescent="0.2">
      <c r="O593" s="251">
        <v>366</v>
      </c>
      <c r="P593" s="251" t="s">
        <v>519</v>
      </c>
      <c r="R593" s="248" t="b">
        <v>0</v>
      </c>
      <c r="S593" s="252" t="b">
        <f t="shared" si="42"/>
        <v>0</v>
      </c>
      <c r="T593" s="253">
        <v>593</v>
      </c>
    </row>
    <row r="594" spans="15:20" x14ac:dyDescent="0.2">
      <c r="O594" s="251">
        <v>367</v>
      </c>
      <c r="P594" s="251" t="s">
        <v>520</v>
      </c>
      <c r="R594" s="248" t="b">
        <v>0</v>
      </c>
      <c r="S594" s="252" t="b">
        <f t="shared" si="42"/>
        <v>0</v>
      </c>
      <c r="T594" s="253">
        <v>594</v>
      </c>
    </row>
    <row r="595" spans="15:20" x14ac:dyDescent="0.2">
      <c r="O595" s="248">
        <v>368</v>
      </c>
      <c r="P595" s="248" t="s">
        <v>521</v>
      </c>
      <c r="R595" s="248" t="b">
        <v>0</v>
      </c>
      <c r="S595" s="248" t="b">
        <v>0</v>
      </c>
      <c r="T595" s="253">
        <v>595</v>
      </c>
    </row>
    <row r="596" spans="15:20" x14ac:dyDescent="0.2">
      <c r="O596" s="248">
        <v>369</v>
      </c>
      <c r="P596" s="248" t="s">
        <v>522</v>
      </c>
      <c r="R596" s="248" t="b">
        <v>0</v>
      </c>
      <c r="S596" s="248" t="b">
        <v>0</v>
      </c>
      <c r="T596" s="253">
        <v>596</v>
      </c>
    </row>
    <row r="597" spans="15:20" x14ac:dyDescent="0.2">
      <c r="O597" s="248">
        <v>370</v>
      </c>
      <c r="P597" s="248" t="s">
        <v>523</v>
      </c>
      <c r="R597" s="248" t="b">
        <v>0</v>
      </c>
      <c r="S597" s="248" t="b">
        <v>0</v>
      </c>
      <c r="T597" s="253">
        <v>597</v>
      </c>
    </row>
    <row r="598" spans="15:20" x14ac:dyDescent="0.2">
      <c r="O598" s="248">
        <v>371</v>
      </c>
      <c r="P598" s="248" t="s">
        <v>524</v>
      </c>
      <c r="R598" s="248" t="b">
        <v>0</v>
      </c>
      <c r="S598" s="248" t="b">
        <v>0</v>
      </c>
      <c r="T598" s="253">
        <v>598</v>
      </c>
    </row>
    <row r="599" spans="15:20" x14ac:dyDescent="0.2">
      <c r="O599" s="248">
        <v>372</v>
      </c>
      <c r="P599" s="248" t="s">
        <v>525</v>
      </c>
      <c r="R599" s="248" t="b">
        <v>0</v>
      </c>
      <c r="S599" s="248" t="b">
        <v>0</v>
      </c>
      <c r="T599" s="253">
        <v>599</v>
      </c>
    </row>
    <row r="600" spans="15:20" x14ac:dyDescent="0.2">
      <c r="O600" s="248">
        <v>373</v>
      </c>
      <c r="P600" s="248" t="s">
        <v>526</v>
      </c>
      <c r="R600" s="248" t="b">
        <v>0</v>
      </c>
      <c r="S600" s="248" t="b">
        <v>0</v>
      </c>
      <c r="T600" s="253">
        <v>600</v>
      </c>
    </row>
    <row r="601" spans="15:20" x14ac:dyDescent="0.2">
      <c r="O601" s="251">
        <v>374</v>
      </c>
      <c r="P601" s="251" t="s">
        <v>527</v>
      </c>
      <c r="R601" s="248" t="b">
        <v>0</v>
      </c>
      <c r="S601" s="252" t="b">
        <f>IF(R601=TRUE,TRUE,FALSE)</f>
        <v>0</v>
      </c>
      <c r="T601" s="253">
        <v>601</v>
      </c>
    </row>
    <row r="602" spans="15:20" x14ac:dyDescent="0.2">
      <c r="O602" s="251">
        <v>375</v>
      </c>
      <c r="P602" s="251" t="s">
        <v>1089</v>
      </c>
      <c r="R602" s="248" t="b">
        <v>0</v>
      </c>
      <c r="S602" s="252" t="b">
        <f>IF(R602=TRUE,TRUE,FALSE)</f>
        <v>0</v>
      </c>
      <c r="T602" s="253">
        <v>602</v>
      </c>
    </row>
    <row r="603" spans="15:20" x14ac:dyDescent="0.2">
      <c r="O603" s="251">
        <v>376</v>
      </c>
      <c r="P603" s="251" t="s">
        <v>528</v>
      </c>
      <c r="R603" s="248" t="b">
        <v>0</v>
      </c>
      <c r="S603" s="252" t="b">
        <f>IF(R603=TRUE,TRUE,FALSE)</f>
        <v>0</v>
      </c>
      <c r="T603" s="253">
        <v>603</v>
      </c>
    </row>
    <row r="604" spans="15:20" x14ac:dyDescent="0.2">
      <c r="O604" s="251">
        <v>377</v>
      </c>
      <c r="P604" s="251" t="s">
        <v>529</v>
      </c>
      <c r="R604" s="248" t="b">
        <v>0</v>
      </c>
      <c r="S604" s="252" t="b">
        <f>IF(R604=TRUE,TRUE,FALSE)</f>
        <v>0</v>
      </c>
      <c r="T604" s="253">
        <v>604</v>
      </c>
    </row>
    <row r="605" spans="15:20" x14ac:dyDescent="0.2">
      <c r="O605" s="251">
        <v>378</v>
      </c>
      <c r="P605" s="251" t="s">
        <v>530</v>
      </c>
      <c r="R605" s="248" t="b">
        <v>0</v>
      </c>
      <c r="S605" s="252" t="b">
        <f t="shared" ref="S605:S613" si="43">IF(R605=TRUE,TRUE,FALSE)</f>
        <v>0</v>
      </c>
      <c r="T605" s="253">
        <v>605</v>
      </c>
    </row>
    <row r="606" spans="15:20" x14ac:dyDescent="0.2">
      <c r="O606" s="251">
        <v>379</v>
      </c>
      <c r="P606" s="251" t="s">
        <v>531</v>
      </c>
      <c r="R606" s="248" t="b">
        <v>0</v>
      </c>
      <c r="S606" s="252" t="b">
        <f t="shared" si="43"/>
        <v>0</v>
      </c>
      <c r="T606" s="253">
        <v>606</v>
      </c>
    </row>
    <row r="607" spans="15:20" x14ac:dyDescent="0.2">
      <c r="O607" s="251">
        <v>380</v>
      </c>
      <c r="P607" s="251" t="s">
        <v>532</v>
      </c>
      <c r="R607" s="248" t="b">
        <v>0</v>
      </c>
      <c r="S607" s="252" t="b">
        <f t="shared" si="43"/>
        <v>0</v>
      </c>
      <c r="T607" s="253">
        <v>607</v>
      </c>
    </row>
    <row r="608" spans="15:20" x14ac:dyDescent="0.2">
      <c r="O608" s="251">
        <v>381</v>
      </c>
      <c r="P608" s="251" t="s">
        <v>696</v>
      </c>
      <c r="R608" s="248" t="b">
        <v>0</v>
      </c>
      <c r="S608" s="252" t="b">
        <f t="shared" si="43"/>
        <v>0</v>
      </c>
      <c r="T608" s="253">
        <v>608</v>
      </c>
    </row>
    <row r="609" spans="15:20" x14ac:dyDescent="0.2">
      <c r="O609" s="251">
        <v>382</v>
      </c>
      <c r="P609" s="251" t="s">
        <v>533</v>
      </c>
      <c r="R609" s="248" t="b">
        <v>0</v>
      </c>
      <c r="S609" s="252" t="b">
        <f t="shared" si="43"/>
        <v>0</v>
      </c>
      <c r="T609" s="253">
        <v>609</v>
      </c>
    </row>
    <row r="610" spans="15:20" x14ac:dyDescent="0.2">
      <c r="O610" s="251">
        <v>383</v>
      </c>
      <c r="P610" s="251" t="s">
        <v>534</v>
      </c>
      <c r="R610" s="248" t="b">
        <v>0</v>
      </c>
      <c r="S610" s="252" t="b">
        <f t="shared" si="43"/>
        <v>0</v>
      </c>
      <c r="T610" s="253">
        <v>610</v>
      </c>
    </row>
    <row r="611" spans="15:20" x14ac:dyDescent="0.2">
      <c r="O611" s="251">
        <v>384</v>
      </c>
      <c r="P611" s="251" t="s">
        <v>535</v>
      </c>
      <c r="R611" s="248" t="b">
        <v>0</v>
      </c>
      <c r="S611" s="252" t="b">
        <f t="shared" si="43"/>
        <v>0</v>
      </c>
      <c r="T611" s="253">
        <v>611</v>
      </c>
    </row>
    <row r="612" spans="15:20" x14ac:dyDescent="0.2">
      <c r="O612" s="251">
        <v>385</v>
      </c>
      <c r="P612" s="251" t="s">
        <v>536</v>
      </c>
      <c r="R612" s="248" t="b">
        <v>0</v>
      </c>
      <c r="S612" s="252" t="b">
        <f t="shared" si="43"/>
        <v>0</v>
      </c>
      <c r="T612" s="253">
        <v>612</v>
      </c>
    </row>
    <row r="613" spans="15:20" x14ac:dyDescent="0.2">
      <c r="O613" s="251">
        <v>386</v>
      </c>
      <c r="P613" s="251" t="s">
        <v>1114</v>
      </c>
      <c r="R613" s="248" t="b">
        <v>0</v>
      </c>
      <c r="S613" s="252" t="b">
        <f t="shared" si="43"/>
        <v>0</v>
      </c>
      <c r="T613" s="253">
        <v>613</v>
      </c>
    </row>
    <row r="614" spans="15:20" x14ac:dyDescent="0.2">
      <c r="O614" s="248">
        <v>387</v>
      </c>
      <c r="P614" s="248" t="s">
        <v>537</v>
      </c>
      <c r="R614" s="248" t="b">
        <v>0</v>
      </c>
      <c r="S614" s="248" t="b">
        <v>0</v>
      </c>
      <c r="T614" s="253">
        <v>614</v>
      </c>
    </row>
    <row r="615" spans="15:20" x14ac:dyDescent="0.2">
      <c r="O615" s="251">
        <v>388</v>
      </c>
      <c r="P615" s="251" t="s">
        <v>538</v>
      </c>
      <c r="R615" s="248" t="b">
        <v>0</v>
      </c>
      <c r="S615" s="252" t="b">
        <f t="shared" ref="S615:S625" si="44">IF(R615=TRUE,TRUE,FALSE)</f>
        <v>0</v>
      </c>
      <c r="T615" s="253">
        <v>615</v>
      </c>
    </row>
    <row r="616" spans="15:20" x14ac:dyDescent="0.2">
      <c r="O616" s="251">
        <v>389</v>
      </c>
      <c r="P616" s="251" t="s">
        <v>539</v>
      </c>
      <c r="R616" s="248" t="b">
        <v>0</v>
      </c>
      <c r="S616" s="252" t="b">
        <f t="shared" si="44"/>
        <v>0</v>
      </c>
      <c r="T616" s="253">
        <v>616</v>
      </c>
    </row>
    <row r="617" spans="15:20" x14ac:dyDescent="0.2">
      <c r="O617" s="251">
        <v>390</v>
      </c>
      <c r="P617" s="251" t="s">
        <v>540</v>
      </c>
      <c r="R617" s="248" t="b">
        <v>0</v>
      </c>
      <c r="S617" s="252" t="b">
        <f t="shared" si="44"/>
        <v>0</v>
      </c>
      <c r="T617" s="253">
        <v>617</v>
      </c>
    </row>
    <row r="618" spans="15:20" x14ac:dyDescent="0.2">
      <c r="O618" s="251">
        <v>391</v>
      </c>
      <c r="P618" s="251" t="s">
        <v>541</v>
      </c>
      <c r="R618" s="248" t="b">
        <v>0</v>
      </c>
      <c r="S618" s="252" t="b">
        <f t="shared" si="44"/>
        <v>0</v>
      </c>
      <c r="T618" s="253">
        <v>618</v>
      </c>
    </row>
    <row r="619" spans="15:20" x14ac:dyDescent="0.2">
      <c r="O619" s="251">
        <v>392</v>
      </c>
      <c r="P619" s="251" t="s">
        <v>542</v>
      </c>
      <c r="R619" s="248" t="b">
        <v>0</v>
      </c>
      <c r="S619" s="252" t="b">
        <f t="shared" si="44"/>
        <v>0</v>
      </c>
      <c r="T619" s="253">
        <v>619</v>
      </c>
    </row>
    <row r="620" spans="15:20" x14ac:dyDescent="0.2">
      <c r="O620" s="251">
        <v>393</v>
      </c>
      <c r="P620" s="251" t="s">
        <v>543</v>
      </c>
      <c r="R620" s="248" t="b">
        <v>0</v>
      </c>
      <c r="S620" s="252" t="b">
        <f t="shared" si="44"/>
        <v>0</v>
      </c>
      <c r="T620" s="253">
        <v>620</v>
      </c>
    </row>
    <row r="621" spans="15:20" x14ac:dyDescent="0.2">
      <c r="O621" s="251">
        <v>394</v>
      </c>
      <c r="P621" s="251" t="s">
        <v>544</v>
      </c>
      <c r="R621" s="248" t="b">
        <v>0</v>
      </c>
      <c r="S621" s="252" t="b">
        <f t="shared" si="44"/>
        <v>0</v>
      </c>
      <c r="T621" s="253">
        <v>621</v>
      </c>
    </row>
    <row r="622" spans="15:20" x14ac:dyDescent="0.2">
      <c r="O622" s="251">
        <v>395</v>
      </c>
      <c r="P622" s="251" t="s">
        <v>545</v>
      </c>
      <c r="R622" s="248" t="b">
        <v>0</v>
      </c>
      <c r="S622" s="252" t="b">
        <f t="shared" si="44"/>
        <v>0</v>
      </c>
      <c r="T622" s="253">
        <v>622</v>
      </c>
    </row>
    <row r="623" spans="15:20" x14ac:dyDescent="0.2">
      <c r="O623" s="251">
        <v>396</v>
      </c>
      <c r="P623" s="251" t="s">
        <v>546</v>
      </c>
      <c r="R623" s="248" t="b">
        <v>0</v>
      </c>
      <c r="S623" s="252" t="b">
        <f t="shared" si="44"/>
        <v>0</v>
      </c>
      <c r="T623" s="253">
        <v>623</v>
      </c>
    </row>
    <row r="624" spans="15:20" x14ac:dyDescent="0.2">
      <c r="O624" s="251">
        <v>397</v>
      </c>
      <c r="P624" s="251" t="s">
        <v>547</v>
      </c>
      <c r="R624" s="248" t="b">
        <v>0</v>
      </c>
      <c r="S624" s="252" t="b">
        <f t="shared" si="44"/>
        <v>0</v>
      </c>
      <c r="T624" s="253">
        <v>624</v>
      </c>
    </row>
    <row r="625" spans="15:20" x14ac:dyDescent="0.2">
      <c r="O625" s="251">
        <v>398</v>
      </c>
      <c r="P625" s="251" t="s">
        <v>548</v>
      </c>
      <c r="R625" s="248" t="b">
        <v>0</v>
      </c>
      <c r="S625" s="252" t="b">
        <f t="shared" si="44"/>
        <v>0</v>
      </c>
      <c r="T625" s="253">
        <v>625</v>
      </c>
    </row>
    <row r="626" spans="15:20" x14ac:dyDescent="0.2">
      <c r="O626" s="251">
        <v>399</v>
      </c>
      <c r="P626" s="251" t="s">
        <v>549</v>
      </c>
      <c r="R626" s="248" t="b">
        <v>0</v>
      </c>
      <c r="S626" s="252" t="b">
        <f>IF(R626=TRUE,TRUE,FALSE)</f>
        <v>0</v>
      </c>
      <c r="T626" s="253">
        <v>626</v>
      </c>
    </row>
    <row r="627" spans="15:20" x14ac:dyDescent="0.2">
      <c r="O627" s="251"/>
      <c r="P627" s="251"/>
      <c r="R627" s="248"/>
      <c r="S627"/>
      <c r="T627" s="253"/>
    </row>
    <row r="628" spans="15:20" x14ac:dyDescent="0.2">
      <c r="T628" s="253"/>
    </row>
  </sheetData>
  <sheetProtection algorithmName="SHA-512" hashValue="kA471o1yfqnA88/8W+07NUwX6Ke4kVgjKT1ayMhfaJmP8FSTYWc5VPJ2ZTISr10czpNniSKC0eOJrLXJnQbciA==" saltValue="nlWLpsI5xeQ+nuqzPHFhtw==" spinCount="100000" sheet="1" selectLockedCells="1"/>
  <protectedRanges>
    <protectedRange sqref="K4 C6:C16 B26:H40" name="範囲1"/>
    <protectedRange sqref="A186:L194" name="範囲2"/>
  </protectedRanges>
  <mergeCells count="79">
    <mergeCell ref="A151:L151"/>
    <mergeCell ref="B40:C40"/>
    <mergeCell ref="A46:E46"/>
    <mergeCell ref="A44:L44"/>
    <mergeCell ref="B41:L41"/>
    <mergeCell ref="B43:L43"/>
    <mergeCell ref="C159:D159"/>
    <mergeCell ref="C160:D160"/>
    <mergeCell ref="I160:J160"/>
    <mergeCell ref="C155:D155"/>
    <mergeCell ref="E155:F155"/>
    <mergeCell ref="C156:D156"/>
    <mergeCell ref="C157:D157"/>
    <mergeCell ref="C158:D158"/>
    <mergeCell ref="B208:K208"/>
    <mergeCell ref="A186:L186"/>
    <mergeCell ref="A194:L194"/>
    <mergeCell ref="A193:L193"/>
    <mergeCell ref="A192:L192"/>
    <mergeCell ref="A191:L191"/>
    <mergeCell ref="A190:L190"/>
    <mergeCell ref="A189:L189"/>
    <mergeCell ref="A188:L188"/>
    <mergeCell ref="A187:L187"/>
    <mergeCell ref="B203:K203"/>
    <mergeCell ref="B199:J199"/>
    <mergeCell ref="A195:L195"/>
    <mergeCell ref="A2:L2"/>
    <mergeCell ref="A3:L3"/>
    <mergeCell ref="A5:L5"/>
    <mergeCell ref="A16:B16"/>
    <mergeCell ref="A15:B15"/>
    <mergeCell ref="A14:B14"/>
    <mergeCell ref="A13:B13"/>
    <mergeCell ref="A12:B12"/>
    <mergeCell ref="A11:B11"/>
    <mergeCell ref="A10:B10"/>
    <mergeCell ref="A9:B9"/>
    <mergeCell ref="A8:B8"/>
    <mergeCell ref="A7:B7"/>
    <mergeCell ref="A6:B6"/>
    <mergeCell ref="K4:L4"/>
    <mergeCell ref="A19:H21"/>
    <mergeCell ref="A23:B23"/>
    <mergeCell ref="C23:G23"/>
    <mergeCell ref="H23:L23"/>
    <mergeCell ref="A24:A25"/>
    <mergeCell ref="B24:C25"/>
    <mergeCell ref="D24:D25"/>
    <mergeCell ref="E24:E25"/>
    <mergeCell ref="F24:F25"/>
    <mergeCell ref="G24:G25"/>
    <mergeCell ref="A22:L22"/>
    <mergeCell ref="A164:L164"/>
    <mergeCell ref="A170:L170"/>
    <mergeCell ref="A178:L178"/>
    <mergeCell ref="C183:D183"/>
    <mergeCell ref="B179:F182"/>
    <mergeCell ref="A165:L165"/>
    <mergeCell ref="A171:L171"/>
    <mergeCell ref="A174:L174"/>
    <mergeCell ref="A175:L175"/>
    <mergeCell ref="A176:L176"/>
    <mergeCell ref="A185:L185"/>
    <mergeCell ref="G180:K183"/>
    <mergeCell ref="B31:C31"/>
    <mergeCell ref="B32:C32"/>
    <mergeCell ref="B26:C26"/>
    <mergeCell ref="B27:C27"/>
    <mergeCell ref="B28:C28"/>
    <mergeCell ref="B29:C29"/>
    <mergeCell ref="B30:C30"/>
    <mergeCell ref="B33:C33"/>
    <mergeCell ref="B34:C34"/>
    <mergeCell ref="B35:C35"/>
    <mergeCell ref="B36:C36"/>
    <mergeCell ref="B37:C37"/>
    <mergeCell ref="B38:C38"/>
    <mergeCell ref="B39:C39"/>
  </mergeCells>
  <phoneticPr fontId="12"/>
  <conditionalFormatting sqref="B49:B148 E49:E148 H49:H148 K49:K148">
    <cfRule type="expression" dxfId="31" priority="4">
      <formula>VLOOKUP(B49,Checklist,3,0)=TRUE</formula>
    </cfRule>
  </conditionalFormatting>
  <conditionalFormatting sqref="C6">
    <cfRule type="expression" dxfId="30" priority="8" stopIfTrue="1">
      <formula>$C$6=""</formula>
    </cfRule>
  </conditionalFormatting>
  <conditionalFormatting sqref="C7:C9 C12:C14 C16">
    <cfRule type="expression" dxfId="29" priority="9" stopIfTrue="1">
      <formula>AND($C$6&lt;&gt;"",C7="")</formula>
    </cfRule>
  </conditionalFormatting>
  <conditionalFormatting sqref="R228:S626 R627">
    <cfRule type="containsText" dxfId="28" priority="1" operator="containsText" text="TRUE">
      <formula>NOT(ISERROR(SEARCH("TRUE",R228)))</formula>
    </cfRule>
  </conditionalFormatting>
  <dataValidations count="1">
    <dataValidation type="list" allowBlank="1" showInputMessage="1" showErrorMessage="1" sqref="G26:G40" xr:uid="{00000000-0002-0000-0000-000000000000}">
      <formula1>$P$26:$P$28</formula1>
    </dataValidation>
  </dataValidations>
  <hyperlinks>
    <hyperlink ref="C183" r:id="rId1" xr:uid="{B764F51A-B0A4-439F-B7F4-476FFC8C7F39}"/>
  </hyperlinks>
  <pageMargins left="0.7" right="0.7" top="0.75" bottom="0.75" header="0.3" footer="0.3"/>
  <pageSetup paperSize="9" scale="62"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from>
                    <xdr:col>9</xdr:col>
                    <xdr:colOff>38100</xdr:colOff>
                    <xdr:row>18</xdr:row>
                    <xdr:rowOff>19050</xdr:rowOff>
                  </from>
                  <to>
                    <xdr:col>9</xdr:col>
                    <xdr:colOff>285750</xdr:colOff>
                    <xdr:row>18</xdr:row>
                    <xdr:rowOff>257175</xdr:rowOff>
                  </to>
                </anchor>
              </controlPr>
            </control>
          </mc:Choice>
        </mc:AlternateContent>
        <mc:AlternateContent xmlns:mc="http://schemas.openxmlformats.org/markup-compatibility/2006">
          <mc:Choice Requires="x14">
            <control shapeId="1028" r:id="rId6" name="Group Box 4">
              <controlPr defaultSize="0" autoFill="0" autoPict="0">
                <anchor moveWithCells="1">
                  <from>
                    <xdr:col>8</xdr:col>
                    <xdr:colOff>762000</xdr:colOff>
                    <xdr:row>17</xdr:row>
                    <xdr:rowOff>200025</xdr:rowOff>
                  </from>
                  <to>
                    <xdr:col>9</xdr:col>
                    <xdr:colOff>409575</xdr:colOff>
                    <xdr:row>21</xdr:row>
                    <xdr:rowOff>57150</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9</xdr:col>
                    <xdr:colOff>47625</xdr:colOff>
                    <xdr:row>19</xdr:row>
                    <xdr:rowOff>9525</xdr:rowOff>
                  </from>
                  <to>
                    <xdr:col>9</xdr:col>
                    <xdr:colOff>352425</xdr:colOff>
                    <xdr:row>19</xdr:row>
                    <xdr:rowOff>257175</xdr:rowOff>
                  </to>
                </anchor>
              </controlPr>
            </control>
          </mc:Choice>
        </mc:AlternateContent>
        <mc:AlternateContent xmlns:mc="http://schemas.openxmlformats.org/markup-compatibility/2006">
          <mc:Choice Requires="x14">
            <control shapeId="1031" r:id="rId8" name="Option Button 7">
              <controlPr defaultSize="0" autoFill="0" autoLine="0" autoPict="0">
                <anchor moveWithCells="1">
                  <from>
                    <xdr:col>9</xdr:col>
                    <xdr:colOff>47625</xdr:colOff>
                    <xdr:row>19</xdr:row>
                    <xdr:rowOff>257175</xdr:rowOff>
                  </from>
                  <to>
                    <xdr:col>9</xdr:col>
                    <xdr:colOff>352425</xdr:colOff>
                    <xdr:row>20</xdr:row>
                    <xdr:rowOff>238125</xdr:rowOff>
                  </to>
                </anchor>
              </controlPr>
            </control>
          </mc:Choice>
        </mc:AlternateContent>
        <mc:AlternateContent xmlns:mc="http://schemas.openxmlformats.org/markup-compatibility/2006">
          <mc:Choice Requires="x14">
            <control shapeId="1032" r:id="rId9" name="Option Button 8">
              <controlPr defaultSize="0" autoFill="0" autoLine="0" autoPict="0">
                <anchor moveWithCells="1">
                  <from>
                    <xdr:col>3</xdr:col>
                    <xdr:colOff>752475</xdr:colOff>
                    <xdr:row>22</xdr:row>
                    <xdr:rowOff>133350</xdr:rowOff>
                  </from>
                  <to>
                    <xdr:col>4</xdr:col>
                    <xdr:colOff>142875</xdr:colOff>
                    <xdr:row>22</xdr:row>
                    <xdr:rowOff>381000</xdr:rowOff>
                  </to>
                </anchor>
              </controlPr>
            </control>
          </mc:Choice>
        </mc:AlternateContent>
        <mc:AlternateContent xmlns:mc="http://schemas.openxmlformats.org/markup-compatibility/2006">
          <mc:Choice Requires="x14">
            <control shapeId="1033" r:id="rId10" name="Option Button 9">
              <controlPr defaultSize="0" autoFill="0" autoLine="0" autoPict="0">
                <anchor moveWithCells="1">
                  <from>
                    <xdr:col>8</xdr:col>
                    <xdr:colOff>847725</xdr:colOff>
                    <xdr:row>22</xdr:row>
                    <xdr:rowOff>38100</xdr:rowOff>
                  </from>
                  <to>
                    <xdr:col>9</xdr:col>
                    <xdr:colOff>276225</xdr:colOff>
                    <xdr:row>22</xdr:row>
                    <xdr:rowOff>323850</xdr:rowOff>
                  </to>
                </anchor>
              </controlPr>
            </control>
          </mc:Choice>
        </mc:AlternateContent>
        <mc:AlternateContent xmlns:mc="http://schemas.openxmlformats.org/markup-compatibility/2006">
          <mc:Choice Requires="x14">
            <control shapeId="1034" r:id="rId11" name="Group Box 10">
              <controlPr defaultSize="0" autoFill="0" autoPict="0">
                <anchor moveWithCells="1">
                  <from>
                    <xdr:col>3</xdr:col>
                    <xdr:colOff>571500</xdr:colOff>
                    <xdr:row>22</xdr:row>
                    <xdr:rowOff>57150</xdr:rowOff>
                  </from>
                  <to>
                    <xdr:col>9</xdr:col>
                    <xdr:colOff>866775</xdr:colOff>
                    <xdr:row>22</xdr:row>
                    <xdr:rowOff>342900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0</xdr:col>
                    <xdr:colOff>123825</xdr:colOff>
                    <xdr:row>47</xdr:row>
                    <xdr:rowOff>95250</xdr:rowOff>
                  </from>
                  <to>
                    <xdr:col>1</xdr:col>
                    <xdr:colOff>47625</xdr:colOff>
                    <xdr:row>49</xdr:row>
                    <xdr:rowOff>47625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0</xdr:col>
                    <xdr:colOff>123825</xdr:colOff>
                    <xdr:row>48</xdr:row>
                    <xdr:rowOff>142875</xdr:rowOff>
                  </from>
                  <to>
                    <xdr:col>1</xdr:col>
                    <xdr:colOff>47625</xdr:colOff>
                    <xdr:row>50</xdr:row>
                    <xdr:rowOff>47625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0</xdr:col>
                    <xdr:colOff>123825</xdr:colOff>
                    <xdr:row>49</xdr:row>
                    <xdr:rowOff>142875</xdr:rowOff>
                  </from>
                  <to>
                    <xdr:col>1</xdr:col>
                    <xdr:colOff>47625</xdr:colOff>
                    <xdr:row>51</xdr:row>
                    <xdr:rowOff>47625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0</xdr:col>
                    <xdr:colOff>123825</xdr:colOff>
                    <xdr:row>50</xdr:row>
                    <xdr:rowOff>142875</xdr:rowOff>
                  </from>
                  <to>
                    <xdr:col>1</xdr:col>
                    <xdr:colOff>47625</xdr:colOff>
                    <xdr:row>52</xdr:row>
                    <xdr:rowOff>47625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0</xdr:col>
                    <xdr:colOff>123825</xdr:colOff>
                    <xdr:row>51</xdr:row>
                    <xdr:rowOff>142875</xdr:rowOff>
                  </from>
                  <to>
                    <xdr:col>1</xdr:col>
                    <xdr:colOff>47625</xdr:colOff>
                    <xdr:row>53</xdr:row>
                    <xdr:rowOff>47625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0</xdr:col>
                    <xdr:colOff>123825</xdr:colOff>
                    <xdr:row>52</xdr:row>
                    <xdr:rowOff>142875</xdr:rowOff>
                  </from>
                  <to>
                    <xdr:col>1</xdr:col>
                    <xdr:colOff>47625</xdr:colOff>
                    <xdr:row>54</xdr:row>
                    <xdr:rowOff>47625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0</xdr:col>
                    <xdr:colOff>123825</xdr:colOff>
                    <xdr:row>53</xdr:row>
                    <xdr:rowOff>142875</xdr:rowOff>
                  </from>
                  <to>
                    <xdr:col>1</xdr:col>
                    <xdr:colOff>47625</xdr:colOff>
                    <xdr:row>55</xdr:row>
                    <xdr:rowOff>47625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0</xdr:col>
                    <xdr:colOff>123825</xdr:colOff>
                    <xdr:row>54</xdr:row>
                    <xdr:rowOff>142875</xdr:rowOff>
                  </from>
                  <to>
                    <xdr:col>1</xdr:col>
                    <xdr:colOff>47625</xdr:colOff>
                    <xdr:row>56</xdr:row>
                    <xdr:rowOff>47625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0</xdr:col>
                    <xdr:colOff>123825</xdr:colOff>
                    <xdr:row>55</xdr:row>
                    <xdr:rowOff>142875</xdr:rowOff>
                  </from>
                  <to>
                    <xdr:col>1</xdr:col>
                    <xdr:colOff>47625</xdr:colOff>
                    <xdr:row>57</xdr:row>
                    <xdr:rowOff>47625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0</xdr:col>
                    <xdr:colOff>123825</xdr:colOff>
                    <xdr:row>56</xdr:row>
                    <xdr:rowOff>142875</xdr:rowOff>
                  </from>
                  <to>
                    <xdr:col>1</xdr:col>
                    <xdr:colOff>47625</xdr:colOff>
                    <xdr:row>58</xdr:row>
                    <xdr:rowOff>47625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0</xdr:col>
                    <xdr:colOff>123825</xdr:colOff>
                    <xdr:row>57</xdr:row>
                    <xdr:rowOff>142875</xdr:rowOff>
                  </from>
                  <to>
                    <xdr:col>1</xdr:col>
                    <xdr:colOff>47625</xdr:colOff>
                    <xdr:row>59</xdr:row>
                    <xdr:rowOff>47625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0</xdr:col>
                    <xdr:colOff>123825</xdr:colOff>
                    <xdr:row>58</xdr:row>
                    <xdr:rowOff>142875</xdr:rowOff>
                  </from>
                  <to>
                    <xdr:col>1</xdr:col>
                    <xdr:colOff>47625</xdr:colOff>
                    <xdr:row>60</xdr:row>
                    <xdr:rowOff>47625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0</xdr:col>
                    <xdr:colOff>123825</xdr:colOff>
                    <xdr:row>59</xdr:row>
                    <xdr:rowOff>142875</xdr:rowOff>
                  </from>
                  <to>
                    <xdr:col>1</xdr:col>
                    <xdr:colOff>47625</xdr:colOff>
                    <xdr:row>61</xdr:row>
                    <xdr:rowOff>47625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0</xdr:col>
                    <xdr:colOff>123825</xdr:colOff>
                    <xdr:row>60</xdr:row>
                    <xdr:rowOff>142875</xdr:rowOff>
                  </from>
                  <to>
                    <xdr:col>1</xdr:col>
                    <xdr:colOff>47625</xdr:colOff>
                    <xdr:row>62</xdr:row>
                    <xdr:rowOff>47625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0</xdr:col>
                    <xdr:colOff>123825</xdr:colOff>
                    <xdr:row>61</xdr:row>
                    <xdr:rowOff>142875</xdr:rowOff>
                  </from>
                  <to>
                    <xdr:col>1</xdr:col>
                    <xdr:colOff>47625</xdr:colOff>
                    <xdr:row>63</xdr:row>
                    <xdr:rowOff>47625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0</xdr:col>
                    <xdr:colOff>123825</xdr:colOff>
                    <xdr:row>62</xdr:row>
                    <xdr:rowOff>142875</xdr:rowOff>
                  </from>
                  <to>
                    <xdr:col>1</xdr:col>
                    <xdr:colOff>47625</xdr:colOff>
                    <xdr:row>64</xdr:row>
                    <xdr:rowOff>47625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0</xdr:col>
                    <xdr:colOff>123825</xdr:colOff>
                    <xdr:row>63</xdr:row>
                    <xdr:rowOff>152400</xdr:rowOff>
                  </from>
                  <to>
                    <xdr:col>1</xdr:col>
                    <xdr:colOff>47625</xdr:colOff>
                    <xdr:row>65</xdr:row>
                    <xdr:rowOff>57150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0</xdr:col>
                    <xdr:colOff>123825</xdr:colOff>
                    <xdr:row>64</xdr:row>
                    <xdr:rowOff>152400</xdr:rowOff>
                  </from>
                  <to>
                    <xdr:col>1</xdr:col>
                    <xdr:colOff>47625</xdr:colOff>
                    <xdr:row>66</xdr:row>
                    <xdr:rowOff>57150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0</xdr:col>
                    <xdr:colOff>123825</xdr:colOff>
                    <xdr:row>65</xdr:row>
                    <xdr:rowOff>152400</xdr:rowOff>
                  </from>
                  <to>
                    <xdr:col>1</xdr:col>
                    <xdr:colOff>47625</xdr:colOff>
                    <xdr:row>67</xdr:row>
                    <xdr:rowOff>57150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0</xdr:col>
                    <xdr:colOff>123825</xdr:colOff>
                    <xdr:row>66</xdr:row>
                    <xdr:rowOff>152400</xdr:rowOff>
                  </from>
                  <to>
                    <xdr:col>1</xdr:col>
                    <xdr:colOff>47625</xdr:colOff>
                    <xdr:row>68</xdr:row>
                    <xdr:rowOff>57150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0</xdr:col>
                    <xdr:colOff>123825</xdr:colOff>
                    <xdr:row>67</xdr:row>
                    <xdr:rowOff>152400</xdr:rowOff>
                  </from>
                  <to>
                    <xdr:col>1</xdr:col>
                    <xdr:colOff>47625</xdr:colOff>
                    <xdr:row>69</xdr:row>
                    <xdr:rowOff>57150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0</xdr:col>
                    <xdr:colOff>133350</xdr:colOff>
                    <xdr:row>68</xdr:row>
                    <xdr:rowOff>152400</xdr:rowOff>
                  </from>
                  <to>
                    <xdr:col>1</xdr:col>
                    <xdr:colOff>57150</xdr:colOff>
                    <xdr:row>70</xdr:row>
                    <xdr:rowOff>57150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0</xdr:col>
                    <xdr:colOff>133350</xdr:colOff>
                    <xdr:row>69</xdr:row>
                    <xdr:rowOff>152400</xdr:rowOff>
                  </from>
                  <to>
                    <xdr:col>1</xdr:col>
                    <xdr:colOff>57150</xdr:colOff>
                    <xdr:row>71</xdr:row>
                    <xdr:rowOff>57150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0</xdr:col>
                    <xdr:colOff>133350</xdr:colOff>
                    <xdr:row>70</xdr:row>
                    <xdr:rowOff>152400</xdr:rowOff>
                  </from>
                  <to>
                    <xdr:col>1</xdr:col>
                    <xdr:colOff>57150</xdr:colOff>
                    <xdr:row>72</xdr:row>
                    <xdr:rowOff>57150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0</xdr:col>
                    <xdr:colOff>133350</xdr:colOff>
                    <xdr:row>71</xdr:row>
                    <xdr:rowOff>152400</xdr:rowOff>
                  </from>
                  <to>
                    <xdr:col>1</xdr:col>
                    <xdr:colOff>57150</xdr:colOff>
                    <xdr:row>73</xdr:row>
                    <xdr:rowOff>57150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0</xdr:col>
                    <xdr:colOff>133350</xdr:colOff>
                    <xdr:row>72</xdr:row>
                    <xdr:rowOff>152400</xdr:rowOff>
                  </from>
                  <to>
                    <xdr:col>1</xdr:col>
                    <xdr:colOff>57150</xdr:colOff>
                    <xdr:row>74</xdr:row>
                    <xdr:rowOff>57150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0</xdr:col>
                    <xdr:colOff>133350</xdr:colOff>
                    <xdr:row>73</xdr:row>
                    <xdr:rowOff>152400</xdr:rowOff>
                  </from>
                  <to>
                    <xdr:col>1</xdr:col>
                    <xdr:colOff>57150</xdr:colOff>
                    <xdr:row>75</xdr:row>
                    <xdr:rowOff>57150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0</xdr:col>
                    <xdr:colOff>133350</xdr:colOff>
                    <xdr:row>74</xdr:row>
                    <xdr:rowOff>152400</xdr:rowOff>
                  </from>
                  <to>
                    <xdr:col>1</xdr:col>
                    <xdr:colOff>57150</xdr:colOff>
                    <xdr:row>76</xdr:row>
                    <xdr:rowOff>57150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0</xdr:col>
                    <xdr:colOff>133350</xdr:colOff>
                    <xdr:row>75</xdr:row>
                    <xdr:rowOff>152400</xdr:rowOff>
                  </from>
                  <to>
                    <xdr:col>1</xdr:col>
                    <xdr:colOff>57150</xdr:colOff>
                    <xdr:row>77</xdr:row>
                    <xdr:rowOff>57150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0</xdr:col>
                    <xdr:colOff>133350</xdr:colOff>
                    <xdr:row>76</xdr:row>
                    <xdr:rowOff>152400</xdr:rowOff>
                  </from>
                  <to>
                    <xdr:col>1</xdr:col>
                    <xdr:colOff>57150</xdr:colOff>
                    <xdr:row>78</xdr:row>
                    <xdr:rowOff>57150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0</xdr:col>
                    <xdr:colOff>133350</xdr:colOff>
                    <xdr:row>77</xdr:row>
                    <xdr:rowOff>152400</xdr:rowOff>
                  </from>
                  <to>
                    <xdr:col>1</xdr:col>
                    <xdr:colOff>57150</xdr:colOff>
                    <xdr:row>79</xdr:row>
                    <xdr:rowOff>57150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0</xdr:col>
                    <xdr:colOff>133350</xdr:colOff>
                    <xdr:row>78</xdr:row>
                    <xdr:rowOff>152400</xdr:rowOff>
                  </from>
                  <to>
                    <xdr:col>1</xdr:col>
                    <xdr:colOff>57150</xdr:colOff>
                    <xdr:row>80</xdr:row>
                    <xdr:rowOff>57150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0</xdr:col>
                    <xdr:colOff>133350</xdr:colOff>
                    <xdr:row>79</xdr:row>
                    <xdr:rowOff>152400</xdr:rowOff>
                  </from>
                  <to>
                    <xdr:col>1</xdr:col>
                    <xdr:colOff>57150</xdr:colOff>
                    <xdr:row>81</xdr:row>
                    <xdr:rowOff>57150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0</xdr:col>
                    <xdr:colOff>133350</xdr:colOff>
                    <xdr:row>80</xdr:row>
                    <xdr:rowOff>152400</xdr:rowOff>
                  </from>
                  <to>
                    <xdr:col>1</xdr:col>
                    <xdr:colOff>57150</xdr:colOff>
                    <xdr:row>82</xdr:row>
                    <xdr:rowOff>57150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0</xdr:col>
                    <xdr:colOff>133350</xdr:colOff>
                    <xdr:row>81</xdr:row>
                    <xdr:rowOff>152400</xdr:rowOff>
                  </from>
                  <to>
                    <xdr:col>1</xdr:col>
                    <xdr:colOff>57150</xdr:colOff>
                    <xdr:row>83</xdr:row>
                    <xdr:rowOff>57150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0</xdr:col>
                    <xdr:colOff>133350</xdr:colOff>
                    <xdr:row>82</xdr:row>
                    <xdr:rowOff>152400</xdr:rowOff>
                  </from>
                  <to>
                    <xdr:col>1</xdr:col>
                    <xdr:colOff>57150</xdr:colOff>
                    <xdr:row>84</xdr:row>
                    <xdr:rowOff>57150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0</xdr:col>
                    <xdr:colOff>133350</xdr:colOff>
                    <xdr:row>83</xdr:row>
                    <xdr:rowOff>152400</xdr:rowOff>
                  </from>
                  <to>
                    <xdr:col>1</xdr:col>
                    <xdr:colOff>57150</xdr:colOff>
                    <xdr:row>85</xdr:row>
                    <xdr:rowOff>57150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0</xdr:col>
                    <xdr:colOff>133350</xdr:colOff>
                    <xdr:row>84</xdr:row>
                    <xdr:rowOff>152400</xdr:rowOff>
                  </from>
                  <to>
                    <xdr:col>1</xdr:col>
                    <xdr:colOff>57150</xdr:colOff>
                    <xdr:row>86</xdr:row>
                    <xdr:rowOff>57150</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0</xdr:col>
                    <xdr:colOff>133350</xdr:colOff>
                    <xdr:row>85</xdr:row>
                    <xdr:rowOff>152400</xdr:rowOff>
                  </from>
                  <to>
                    <xdr:col>1</xdr:col>
                    <xdr:colOff>57150</xdr:colOff>
                    <xdr:row>87</xdr:row>
                    <xdr:rowOff>57150</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0</xdr:col>
                    <xdr:colOff>133350</xdr:colOff>
                    <xdr:row>86</xdr:row>
                    <xdr:rowOff>152400</xdr:rowOff>
                  </from>
                  <to>
                    <xdr:col>1</xdr:col>
                    <xdr:colOff>57150</xdr:colOff>
                    <xdr:row>88</xdr:row>
                    <xdr:rowOff>57150</xdr:rowOff>
                  </to>
                </anchor>
              </controlPr>
            </control>
          </mc:Choice>
        </mc:AlternateContent>
        <mc:AlternateContent xmlns:mc="http://schemas.openxmlformats.org/markup-compatibility/2006">
          <mc:Choice Requires="x14">
            <control shapeId="1077" r:id="rId52" name="Check Box 53">
              <controlPr defaultSize="0" autoFill="0" autoLine="0" autoPict="0">
                <anchor moveWithCells="1">
                  <from>
                    <xdr:col>0</xdr:col>
                    <xdr:colOff>133350</xdr:colOff>
                    <xdr:row>87</xdr:row>
                    <xdr:rowOff>152400</xdr:rowOff>
                  </from>
                  <to>
                    <xdr:col>1</xdr:col>
                    <xdr:colOff>57150</xdr:colOff>
                    <xdr:row>89</xdr:row>
                    <xdr:rowOff>57150</xdr:rowOff>
                  </to>
                </anchor>
              </controlPr>
            </control>
          </mc:Choice>
        </mc:AlternateContent>
        <mc:AlternateContent xmlns:mc="http://schemas.openxmlformats.org/markup-compatibility/2006">
          <mc:Choice Requires="x14">
            <control shapeId="1078" r:id="rId53" name="Check Box 54">
              <controlPr defaultSize="0" autoFill="0" autoLine="0" autoPict="0">
                <anchor moveWithCells="1">
                  <from>
                    <xdr:col>0</xdr:col>
                    <xdr:colOff>133350</xdr:colOff>
                    <xdr:row>88</xdr:row>
                    <xdr:rowOff>152400</xdr:rowOff>
                  </from>
                  <to>
                    <xdr:col>1</xdr:col>
                    <xdr:colOff>57150</xdr:colOff>
                    <xdr:row>90</xdr:row>
                    <xdr:rowOff>57150</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0</xdr:col>
                    <xdr:colOff>133350</xdr:colOff>
                    <xdr:row>89</xdr:row>
                    <xdr:rowOff>152400</xdr:rowOff>
                  </from>
                  <to>
                    <xdr:col>1</xdr:col>
                    <xdr:colOff>57150</xdr:colOff>
                    <xdr:row>91</xdr:row>
                    <xdr:rowOff>57150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0</xdr:col>
                    <xdr:colOff>133350</xdr:colOff>
                    <xdr:row>90</xdr:row>
                    <xdr:rowOff>152400</xdr:rowOff>
                  </from>
                  <to>
                    <xdr:col>1</xdr:col>
                    <xdr:colOff>57150</xdr:colOff>
                    <xdr:row>92</xdr:row>
                    <xdr:rowOff>57150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0</xdr:col>
                    <xdr:colOff>133350</xdr:colOff>
                    <xdr:row>91</xdr:row>
                    <xdr:rowOff>152400</xdr:rowOff>
                  </from>
                  <to>
                    <xdr:col>1</xdr:col>
                    <xdr:colOff>57150</xdr:colOff>
                    <xdr:row>93</xdr:row>
                    <xdr:rowOff>57150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0</xdr:col>
                    <xdr:colOff>133350</xdr:colOff>
                    <xdr:row>92</xdr:row>
                    <xdr:rowOff>152400</xdr:rowOff>
                  </from>
                  <to>
                    <xdr:col>1</xdr:col>
                    <xdr:colOff>57150</xdr:colOff>
                    <xdr:row>94</xdr:row>
                    <xdr:rowOff>57150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0</xdr:col>
                    <xdr:colOff>133350</xdr:colOff>
                    <xdr:row>93</xdr:row>
                    <xdr:rowOff>152400</xdr:rowOff>
                  </from>
                  <to>
                    <xdr:col>1</xdr:col>
                    <xdr:colOff>57150</xdr:colOff>
                    <xdr:row>95</xdr:row>
                    <xdr:rowOff>57150</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0</xdr:col>
                    <xdr:colOff>133350</xdr:colOff>
                    <xdr:row>94</xdr:row>
                    <xdr:rowOff>152400</xdr:rowOff>
                  </from>
                  <to>
                    <xdr:col>1</xdr:col>
                    <xdr:colOff>57150</xdr:colOff>
                    <xdr:row>96</xdr:row>
                    <xdr:rowOff>57150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0</xdr:col>
                    <xdr:colOff>133350</xdr:colOff>
                    <xdr:row>95</xdr:row>
                    <xdr:rowOff>152400</xdr:rowOff>
                  </from>
                  <to>
                    <xdr:col>1</xdr:col>
                    <xdr:colOff>57150</xdr:colOff>
                    <xdr:row>97</xdr:row>
                    <xdr:rowOff>57150</xdr:rowOff>
                  </to>
                </anchor>
              </controlPr>
            </control>
          </mc:Choice>
        </mc:AlternateContent>
        <mc:AlternateContent xmlns:mc="http://schemas.openxmlformats.org/markup-compatibility/2006">
          <mc:Choice Requires="x14">
            <control shapeId="1086" r:id="rId61" name="Check Box 62">
              <controlPr defaultSize="0" autoFill="0" autoLine="0" autoPict="0">
                <anchor moveWithCells="1">
                  <from>
                    <xdr:col>0</xdr:col>
                    <xdr:colOff>133350</xdr:colOff>
                    <xdr:row>96</xdr:row>
                    <xdr:rowOff>152400</xdr:rowOff>
                  </from>
                  <to>
                    <xdr:col>1</xdr:col>
                    <xdr:colOff>57150</xdr:colOff>
                    <xdr:row>98</xdr:row>
                    <xdr:rowOff>57150</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0</xdr:col>
                    <xdr:colOff>133350</xdr:colOff>
                    <xdr:row>97</xdr:row>
                    <xdr:rowOff>152400</xdr:rowOff>
                  </from>
                  <to>
                    <xdr:col>1</xdr:col>
                    <xdr:colOff>57150</xdr:colOff>
                    <xdr:row>99</xdr:row>
                    <xdr:rowOff>57150</xdr:rowOff>
                  </to>
                </anchor>
              </controlPr>
            </control>
          </mc:Choice>
        </mc:AlternateContent>
        <mc:AlternateContent xmlns:mc="http://schemas.openxmlformats.org/markup-compatibility/2006">
          <mc:Choice Requires="x14">
            <control shapeId="1088" r:id="rId63" name="Check Box 64">
              <controlPr defaultSize="0" autoFill="0" autoLine="0" autoPict="0">
                <anchor moveWithCells="1">
                  <from>
                    <xdr:col>0</xdr:col>
                    <xdr:colOff>133350</xdr:colOff>
                    <xdr:row>98</xdr:row>
                    <xdr:rowOff>152400</xdr:rowOff>
                  </from>
                  <to>
                    <xdr:col>1</xdr:col>
                    <xdr:colOff>57150</xdr:colOff>
                    <xdr:row>100</xdr:row>
                    <xdr:rowOff>57150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0</xdr:col>
                    <xdr:colOff>133350</xdr:colOff>
                    <xdr:row>99</xdr:row>
                    <xdr:rowOff>152400</xdr:rowOff>
                  </from>
                  <to>
                    <xdr:col>1</xdr:col>
                    <xdr:colOff>57150</xdr:colOff>
                    <xdr:row>101</xdr:row>
                    <xdr:rowOff>57150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0</xdr:col>
                    <xdr:colOff>133350</xdr:colOff>
                    <xdr:row>100</xdr:row>
                    <xdr:rowOff>152400</xdr:rowOff>
                  </from>
                  <to>
                    <xdr:col>1</xdr:col>
                    <xdr:colOff>57150</xdr:colOff>
                    <xdr:row>102</xdr:row>
                    <xdr:rowOff>57150</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0</xdr:col>
                    <xdr:colOff>133350</xdr:colOff>
                    <xdr:row>101</xdr:row>
                    <xdr:rowOff>152400</xdr:rowOff>
                  </from>
                  <to>
                    <xdr:col>1</xdr:col>
                    <xdr:colOff>57150</xdr:colOff>
                    <xdr:row>103</xdr:row>
                    <xdr:rowOff>57150</xdr:rowOff>
                  </to>
                </anchor>
              </controlPr>
            </control>
          </mc:Choice>
        </mc:AlternateContent>
        <mc:AlternateContent xmlns:mc="http://schemas.openxmlformats.org/markup-compatibility/2006">
          <mc:Choice Requires="x14">
            <control shapeId="1092" r:id="rId67" name="Check Box 68">
              <controlPr defaultSize="0" autoFill="0" autoLine="0" autoPict="0">
                <anchor moveWithCells="1">
                  <from>
                    <xdr:col>0</xdr:col>
                    <xdr:colOff>133350</xdr:colOff>
                    <xdr:row>102</xdr:row>
                    <xdr:rowOff>152400</xdr:rowOff>
                  </from>
                  <to>
                    <xdr:col>1</xdr:col>
                    <xdr:colOff>57150</xdr:colOff>
                    <xdr:row>104</xdr:row>
                    <xdr:rowOff>57150</xdr:rowOff>
                  </to>
                </anchor>
              </controlPr>
            </control>
          </mc:Choice>
        </mc:AlternateContent>
        <mc:AlternateContent xmlns:mc="http://schemas.openxmlformats.org/markup-compatibility/2006">
          <mc:Choice Requires="x14">
            <control shapeId="1093" r:id="rId68" name="Check Box 69">
              <controlPr defaultSize="0" autoFill="0" autoLine="0" autoPict="0">
                <anchor moveWithCells="1">
                  <from>
                    <xdr:col>0</xdr:col>
                    <xdr:colOff>133350</xdr:colOff>
                    <xdr:row>103</xdr:row>
                    <xdr:rowOff>152400</xdr:rowOff>
                  </from>
                  <to>
                    <xdr:col>1</xdr:col>
                    <xdr:colOff>57150</xdr:colOff>
                    <xdr:row>105</xdr:row>
                    <xdr:rowOff>57150</xdr:rowOff>
                  </to>
                </anchor>
              </controlPr>
            </control>
          </mc:Choice>
        </mc:AlternateContent>
        <mc:AlternateContent xmlns:mc="http://schemas.openxmlformats.org/markup-compatibility/2006">
          <mc:Choice Requires="x14">
            <control shapeId="1094" r:id="rId69" name="Check Box 70">
              <controlPr defaultSize="0" autoFill="0" autoLine="0" autoPict="0">
                <anchor moveWithCells="1">
                  <from>
                    <xdr:col>0</xdr:col>
                    <xdr:colOff>133350</xdr:colOff>
                    <xdr:row>104</xdr:row>
                    <xdr:rowOff>152400</xdr:rowOff>
                  </from>
                  <to>
                    <xdr:col>1</xdr:col>
                    <xdr:colOff>57150</xdr:colOff>
                    <xdr:row>106</xdr:row>
                    <xdr:rowOff>57150</xdr:rowOff>
                  </to>
                </anchor>
              </controlPr>
            </control>
          </mc:Choice>
        </mc:AlternateContent>
        <mc:AlternateContent xmlns:mc="http://schemas.openxmlformats.org/markup-compatibility/2006">
          <mc:Choice Requires="x14">
            <control shapeId="1095" r:id="rId70" name="Check Box 71">
              <controlPr defaultSize="0" autoFill="0" autoLine="0" autoPict="0">
                <anchor moveWithCells="1">
                  <from>
                    <xdr:col>0</xdr:col>
                    <xdr:colOff>133350</xdr:colOff>
                    <xdr:row>105</xdr:row>
                    <xdr:rowOff>152400</xdr:rowOff>
                  </from>
                  <to>
                    <xdr:col>1</xdr:col>
                    <xdr:colOff>57150</xdr:colOff>
                    <xdr:row>107</xdr:row>
                    <xdr:rowOff>57150</xdr:rowOff>
                  </to>
                </anchor>
              </controlPr>
            </control>
          </mc:Choice>
        </mc:AlternateContent>
        <mc:AlternateContent xmlns:mc="http://schemas.openxmlformats.org/markup-compatibility/2006">
          <mc:Choice Requires="x14">
            <control shapeId="1096" r:id="rId71" name="Check Box 72">
              <controlPr defaultSize="0" autoFill="0" autoLine="0" autoPict="0">
                <anchor moveWithCells="1">
                  <from>
                    <xdr:col>0</xdr:col>
                    <xdr:colOff>133350</xdr:colOff>
                    <xdr:row>106</xdr:row>
                    <xdr:rowOff>152400</xdr:rowOff>
                  </from>
                  <to>
                    <xdr:col>1</xdr:col>
                    <xdr:colOff>57150</xdr:colOff>
                    <xdr:row>108</xdr:row>
                    <xdr:rowOff>57150</xdr:rowOff>
                  </to>
                </anchor>
              </controlPr>
            </control>
          </mc:Choice>
        </mc:AlternateContent>
        <mc:AlternateContent xmlns:mc="http://schemas.openxmlformats.org/markup-compatibility/2006">
          <mc:Choice Requires="x14">
            <control shapeId="1097" r:id="rId72" name="Check Box 73">
              <controlPr defaultSize="0" autoFill="0" autoLine="0" autoPict="0">
                <anchor moveWithCells="1">
                  <from>
                    <xdr:col>0</xdr:col>
                    <xdr:colOff>133350</xdr:colOff>
                    <xdr:row>107</xdr:row>
                    <xdr:rowOff>152400</xdr:rowOff>
                  </from>
                  <to>
                    <xdr:col>1</xdr:col>
                    <xdr:colOff>57150</xdr:colOff>
                    <xdr:row>109</xdr:row>
                    <xdr:rowOff>57150</xdr:rowOff>
                  </to>
                </anchor>
              </controlPr>
            </control>
          </mc:Choice>
        </mc:AlternateContent>
        <mc:AlternateContent xmlns:mc="http://schemas.openxmlformats.org/markup-compatibility/2006">
          <mc:Choice Requires="x14">
            <control shapeId="1098" r:id="rId73" name="Check Box 74">
              <controlPr defaultSize="0" autoFill="0" autoLine="0" autoPict="0">
                <anchor moveWithCells="1">
                  <from>
                    <xdr:col>0</xdr:col>
                    <xdr:colOff>133350</xdr:colOff>
                    <xdr:row>108</xdr:row>
                    <xdr:rowOff>152400</xdr:rowOff>
                  </from>
                  <to>
                    <xdr:col>1</xdr:col>
                    <xdr:colOff>57150</xdr:colOff>
                    <xdr:row>110</xdr:row>
                    <xdr:rowOff>57150</xdr:rowOff>
                  </to>
                </anchor>
              </controlPr>
            </control>
          </mc:Choice>
        </mc:AlternateContent>
        <mc:AlternateContent xmlns:mc="http://schemas.openxmlformats.org/markup-compatibility/2006">
          <mc:Choice Requires="x14">
            <control shapeId="1099" r:id="rId74" name="Check Box 75">
              <controlPr defaultSize="0" autoFill="0" autoLine="0" autoPict="0">
                <anchor moveWithCells="1">
                  <from>
                    <xdr:col>0</xdr:col>
                    <xdr:colOff>133350</xdr:colOff>
                    <xdr:row>109</xdr:row>
                    <xdr:rowOff>152400</xdr:rowOff>
                  </from>
                  <to>
                    <xdr:col>1</xdr:col>
                    <xdr:colOff>57150</xdr:colOff>
                    <xdr:row>111</xdr:row>
                    <xdr:rowOff>57150</xdr:rowOff>
                  </to>
                </anchor>
              </controlPr>
            </control>
          </mc:Choice>
        </mc:AlternateContent>
        <mc:AlternateContent xmlns:mc="http://schemas.openxmlformats.org/markup-compatibility/2006">
          <mc:Choice Requires="x14">
            <control shapeId="1100" r:id="rId75" name="Check Box 76">
              <controlPr defaultSize="0" autoFill="0" autoLine="0" autoPict="0">
                <anchor moveWithCells="1">
                  <from>
                    <xdr:col>0</xdr:col>
                    <xdr:colOff>133350</xdr:colOff>
                    <xdr:row>110</xdr:row>
                    <xdr:rowOff>152400</xdr:rowOff>
                  </from>
                  <to>
                    <xdr:col>1</xdr:col>
                    <xdr:colOff>57150</xdr:colOff>
                    <xdr:row>112</xdr:row>
                    <xdr:rowOff>57150</xdr:rowOff>
                  </to>
                </anchor>
              </controlPr>
            </control>
          </mc:Choice>
        </mc:AlternateContent>
        <mc:AlternateContent xmlns:mc="http://schemas.openxmlformats.org/markup-compatibility/2006">
          <mc:Choice Requires="x14">
            <control shapeId="1101" r:id="rId76" name="Check Box 77">
              <controlPr defaultSize="0" autoFill="0" autoLine="0" autoPict="0">
                <anchor moveWithCells="1">
                  <from>
                    <xdr:col>0</xdr:col>
                    <xdr:colOff>133350</xdr:colOff>
                    <xdr:row>111</xdr:row>
                    <xdr:rowOff>152400</xdr:rowOff>
                  </from>
                  <to>
                    <xdr:col>1</xdr:col>
                    <xdr:colOff>57150</xdr:colOff>
                    <xdr:row>113</xdr:row>
                    <xdr:rowOff>57150</xdr:rowOff>
                  </to>
                </anchor>
              </controlPr>
            </control>
          </mc:Choice>
        </mc:AlternateContent>
        <mc:AlternateContent xmlns:mc="http://schemas.openxmlformats.org/markup-compatibility/2006">
          <mc:Choice Requires="x14">
            <control shapeId="1102" r:id="rId77" name="Check Box 78">
              <controlPr defaultSize="0" autoFill="0" autoLine="0" autoPict="0">
                <anchor moveWithCells="1">
                  <from>
                    <xdr:col>0</xdr:col>
                    <xdr:colOff>133350</xdr:colOff>
                    <xdr:row>112</xdr:row>
                    <xdr:rowOff>152400</xdr:rowOff>
                  </from>
                  <to>
                    <xdr:col>1</xdr:col>
                    <xdr:colOff>57150</xdr:colOff>
                    <xdr:row>114</xdr:row>
                    <xdr:rowOff>57150</xdr:rowOff>
                  </to>
                </anchor>
              </controlPr>
            </control>
          </mc:Choice>
        </mc:AlternateContent>
        <mc:AlternateContent xmlns:mc="http://schemas.openxmlformats.org/markup-compatibility/2006">
          <mc:Choice Requires="x14">
            <control shapeId="1103" r:id="rId78" name="Check Box 79">
              <controlPr defaultSize="0" autoFill="0" autoLine="0" autoPict="0">
                <anchor moveWithCells="1">
                  <from>
                    <xdr:col>0</xdr:col>
                    <xdr:colOff>133350</xdr:colOff>
                    <xdr:row>113</xdr:row>
                    <xdr:rowOff>152400</xdr:rowOff>
                  </from>
                  <to>
                    <xdr:col>1</xdr:col>
                    <xdr:colOff>57150</xdr:colOff>
                    <xdr:row>115</xdr:row>
                    <xdr:rowOff>57150</xdr:rowOff>
                  </to>
                </anchor>
              </controlPr>
            </control>
          </mc:Choice>
        </mc:AlternateContent>
        <mc:AlternateContent xmlns:mc="http://schemas.openxmlformats.org/markup-compatibility/2006">
          <mc:Choice Requires="x14">
            <control shapeId="1104" r:id="rId79" name="Check Box 80">
              <controlPr defaultSize="0" autoFill="0" autoLine="0" autoPict="0">
                <anchor moveWithCells="1">
                  <from>
                    <xdr:col>0</xdr:col>
                    <xdr:colOff>133350</xdr:colOff>
                    <xdr:row>114</xdr:row>
                    <xdr:rowOff>152400</xdr:rowOff>
                  </from>
                  <to>
                    <xdr:col>1</xdr:col>
                    <xdr:colOff>57150</xdr:colOff>
                    <xdr:row>116</xdr:row>
                    <xdr:rowOff>57150</xdr:rowOff>
                  </to>
                </anchor>
              </controlPr>
            </control>
          </mc:Choice>
        </mc:AlternateContent>
        <mc:AlternateContent xmlns:mc="http://schemas.openxmlformats.org/markup-compatibility/2006">
          <mc:Choice Requires="x14">
            <control shapeId="1105" r:id="rId80" name="Check Box 81">
              <controlPr defaultSize="0" autoFill="0" autoLine="0" autoPict="0">
                <anchor moveWithCells="1">
                  <from>
                    <xdr:col>0</xdr:col>
                    <xdr:colOff>133350</xdr:colOff>
                    <xdr:row>115</xdr:row>
                    <xdr:rowOff>152400</xdr:rowOff>
                  </from>
                  <to>
                    <xdr:col>1</xdr:col>
                    <xdr:colOff>57150</xdr:colOff>
                    <xdr:row>117</xdr:row>
                    <xdr:rowOff>57150</xdr:rowOff>
                  </to>
                </anchor>
              </controlPr>
            </control>
          </mc:Choice>
        </mc:AlternateContent>
        <mc:AlternateContent xmlns:mc="http://schemas.openxmlformats.org/markup-compatibility/2006">
          <mc:Choice Requires="x14">
            <control shapeId="1106" r:id="rId81" name="Check Box 82">
              <controlPr defaultSize="0" autoFill="0" autoLine="0" autoPict="0">
                <anchor moveWithCells="1">
                  <from>
                    <xdr:col>0</xdr:col>
                    <xdr:colOff>133350</xdr:colOff>
                    <xdr:row>116</xdr:row>
                    <xdr:rowOff>152400</xdr:rowOff>
                  </from>
                  <to>
                    <xdr:col>1</xdr:col>
                    <xdr:colOff>57150</xdr:colOff>
                    <xdr:row>118</xdr:row>
                    <xdr:rowOff>57150</xdr:rowOff>
                  </to>
                </anchor>
              </controlPr>
            </control>
          </mc:Choice>
        </mc:AlternateContent>
        <mc:AlternateContent xmlns:mc="http://schemas.openxmlformats.org/markup-compatibility/2006">
          <mc:Choice Requires="x14">
            <control shapeId="1107" r:id="rId82" name="Check Box 83">
              <controlPr defaultSize="0" autoFill="0" autoLine="0" autoPict="0">
                <anchor moveWithCells="1">
                  <from>
                    <xdr:col>0</xdr:col>
                    <xdr:colOff>133350</xdr:colOff>
                    <xdr:row>117</xdr:row>
                    <xdr:rowOff>152400</xdr:rowOff>
                  </from>
                  <to>
                    <xdr:col>1</xdr:col>
                    <xdr:colOff>57150</xdr:colOff>
                    <xdr:row>119</xdr:row>
                    <xdr:rowOff>57150</xdr:rowOff>
                  </to>
                </anchor>
              </controlPr>
            </control>
          </mc:Choice>
        </mc:AlternateContent>
        <mc:AlternateContent xmlns:mc="http://schemas.openxmlformats.org/markup-compatibility/2006">
          <mc:Choice Requires="x14">
            <control shapeId="1108" r:id="rId83" name="Check Box 84">
              <controlPr defaultSize="0" autoFill="0" autoLine="0" autoPict="0">
                <anchor moveWithCells="1">
                  <from>
                    <xdr:col>0</xdr:col>
                    <xdr:colOff>133350</xdr:colOff>
                    <xdr:row>118</xdr:row>
                    <xdr:rowOff>152400</xdr:rowOff>
                  </from>
                  <to>
                    <xdr:col>1</xdr:col>
                    <xdr:colOff>57150</xdr:colOff>
                    <xdr:row>120</xdr:row>
                    <xdr:rowOff>57150</xdr:rowOff>
                  </to>
                </anchor>
              </controlPr>
            </control>
          </mc:Choice>
        </mc:AlternateContent>
        <mc:AlternateContent xmlns:mc="http://schemas.openxmlformats.org/markup-compatibility/2006">
          <mc:Choice Requires="x14">
            <control shapeId="1109" r:id="rId84" name="Check Box 85">
              <controlPr defaultSize="0" autoFill="0" autoLine="0" autoPict="0">
                <anchor moveWithCells="1">
                  <from>
                    <xdr:col>0</xdr:col>
                    <xdr:colOff>133350</xdr:colOff>
                    <xdr:row>119</xdr:row>
                    <xdr:rowOff>133350</xdr:rowOff>
                  </from>
                  <to>
                    <xdr:col>1</xdr:col>
                    <xdr:colOff>57150</xdr:colOff>
                    <xdr:row>121</xdr:row>
                    <xdr:rowOff>38100</xdr:rowOff>
                  </to>
                </anchor>
              </controlPr>
            </control>
          </mc:Choice>
        </mc:AlternateContent>
        <mc:AlternateContent xmlns:mc="http://schemas.openxmlformats.org/markup-compatibility/2006">
          <mc:Choice Requires="x14">
            <control shapeId="1110" r:id="rId85" name="Check Box 86">
              <controlPr defaultSize="0" autoFill="0" autoLine="0" autoPict="0">
                <anchor moveWithCells="1">
                  <from>
                    <xdr:col>0</xdr:col>
                    <xdr:colOff>133350</xdr:colOff>
                    <xdr:row>120</xdr:row>
                    <xdr:rowOff>142875</xdr:rowOff>
                  </from>
                  <to>
                    <xdr:col>1</xdr:col>
                    <xdr:colOff>57150</xdr:colOff>
                    <xdr:row>122</xdr:row>
                    <xdr:rowOff>47625</xdr:rowOff>
                  </to>
                </anchor>
              </controlPr>
            </control>
          </mc:Choice>
        </mc:AlternateContent>
        <mc:AlternateContent xmlns:mc="http://schemas.openxmlformats.org/markup-compatibility/2006">
          <mc:Choice Requires="x14">
            <control shapeId="1111" r:id="rId86" name="Check Box 87">
              <controlPr defaultSize="0" autoFill="0" autoLine="0" autoPict="0">
                <anchor moveWithCells="1">
                  <from>
                    <xdr:col>0</xdr:col>
                    <xdr:colOff>133350</xdr:colOff>
                    <xdr:row>121</xdr:row>
                    <xdr:rowOff>142875</xdr:rowOff>
                  </from>
                  <to>
                    <xdr:col>1</xdr:col>
                    <xdr:colOff>57150</xdr:colOff>
                    <xdr:row>123</xdr:row>
                    <xdr:rowOff>47625</xdr:rowOff>
                  </to>
                </anchor>
              </controlPr>
            </control>
          </mc:Choice>
        </mc:AlternateContent>
        <mc:AlternateContent xmlns:mc="http://schemas.openxmlformats.org/markup-compatibility/2006">
          <mc:Choice Requires="x14">
            <control shapeId="1112" r:id="rId87" name="Check Box 88">
              <controlPr defaultSize="0" autoFill="0" autoLine="0" autoPict="0">
                <anchor moveWithCells="1">
                  <from>
                    <xdr:col>0</xdr:col>
                    <xdr:colOff>133350</xdr:colOff>
                    <xdr:row>122</xdr:row>
                    <xdr:rowOff>142875</xdr:rowOff>
                  </from>
                  <to>
                    <xdr:col>1</xdr:col>
                    <xdr:colOff>57150</xdr:colOff>
                    <xdr:row>124</xdr:row>
                    <xdr:rowOff>47625</xdr:rowOff>
                  </to>
                </anchor>
              </controlPr>
            </control>
          </mc:Choice>
        </mc:AlternateContent>
        <mc:AlternateContent xmlns:mc="http://schemas.openxmlformats.org/markup-compatibility/2006">
          <mc:Choice Requires="x14">
            <control shapeId="1113" r:id="rId88" name="Check Box 89">
              <controlPr defaultSize="0" autoFill="0" autoLine="0" autoPict="0">
                <anchor moveWithCells="1">
                  <from>
                    <xdr:col>0</xdr:col>
                    <xdr:colOff>133350</xdr:colOff>
                    <xdr:row>123</xdr:row>
                    <xdr:rowOff>142875</xdr:rowOff>
                  </from>
                  <to>
                    <xdr:col>1</xdr:col>
                    <xdr:colOff>57150</xdr:colOff>
                    <xdr:row>125</xdr:row>
                    <xdr:rowOff>47625</xdr:rowOff>
                  </to>
                </anchor>
              </controlPr>
            </control>
          </mc:Choice>
        </mc:AlternateContent>
        <mc:AlternateContent xmlns:mc="http://schemas.openxmlformats.org/markup-compatibility/2006">
          <mc:Choice Requires="x14">
            <control shapeId="1114" r:id="rId89" name="Check Box 90">
              <controlPr defaultSize="0" autoFill="0" autoLine="0" autoPict="0">
                <anchor moveWithCells="1">
                  <from>
                    <xdr:col>0</xdr:col>
                    <xdr:colOff>133350</xdr:colOff>
                    <xdr:row>124</xdr:row>
                    <xdr:rowOff>142875</xdr:rowOff>
                  </from>
                  <to>
                    <xdr:col>1</xdr:col>
                    <xdr:colOff>57150</xdr:colOff>
                    <xdr:row>126</xdr:row>
                    <xdr:rowOff>47625</xdr:rowOff>
                  </to>
                </anchor>
              </controlPr>
            </control>
          </mc:Choice>
        </mc:AlternateContent>
        <mc:AlternateContent xmlns:mc="http://schemas.openxmlformats.org/markup-compatibility/2006">
          <mc:Choice Requires="x14">
            <control shapeId="1115" r:id="rId90" name="Check Box 91">
              <controlPr defaultSize="0" autoFill="0" autoLine="0" autoPict="0">
                <anchor moveWithCells="1">
                  <from>
                    <xdr:col>0</xdr:col>
                    <xdr:colOff>133350</xdr:colOff>
                    <xdr:row>125</xdr:row>
                    <xdr:rowOff>142875</xdr:rowOff>
                  </from>
                  <to>
                    <xdr:col>1</xdr:col>
                    <xdr:colOff>57150</xdr:colOff>
                    <xdr:row>127</xdr:row>
                    <xdr:rowOff>47625</xdr:rowOff>
                  </to>
                </anchor>
              </controlPr>
            </control>
          </mc:Choice>
        </mc:AlternateContent>
        <mc:AlternateContent xmlns:mc="http://schemas.openxmlformats.org/markup-compatibility/2006">
          <mc:Choice Requires="x14">
            <control shapeId="1116" r:id="rId91" name="Check Box 92">
              <controlPr defaultSize="0" autoFill="0" autoLine="0" autoPict="0">
                <anchor moveWithCells="1">
                  <from>
                    <xdr:col>0</xdr:col>
                    <xdr:colOff>133350</xdr:colOff>
                    <xdr:row>126</xdr:row>
                    <xdr:rowOff>142875</xdr:rowOff>
                  </from>
                  <to>
                    <xdr:col>1</xdr:col>
                    <xdr:colOff>57150</xdr:colOff>
                    <xdr:row>128</xdr:row>
                    <xdr:rowOff>47625</xdr:rowOff>
                  </to>
                </anchor>
              </controlPr>
            </control>
          </mc:Choice>
        </mc:AlternateContent>
        <mc:AlternateContent xmlns:mc="http://schemas.openxmlformats.org/markup-compatibility/2006">
          <mc:Choice Requires="x14">
            <control shapeId="1117" r:id="rId92" name="Check Box 93">
              <controlPr defaultSize="0" autoFill="0" autoLine="0" autoPict="0">
                <anchor moveWithCells="1">
                  <from>
                    <xdr:col>0</xdr:col>
                    <xdr:colOff>133350</xdr:colOff>
                    <xdr:row>127</xdr:row>
                    <xdr:rowOff>142875</xdr:rowOff>
                  </from>
                  <to>
                    <xdr:col>1</xdr:col>
                    <xdr:colOff>57150</xdr:colOff>
                    <xdr:row>129</xdr:row>
                    <xdr:rowOff>47625</xdr:rowOff>
                  </to>
                </anchor>
              </controlPr>
            </control>
          </mc:Choice>
        </mc:AlternateContent>
        <mc:AlternateContent xmlns:mc="http://schemas.openxmlformats.org/markup-compatibility/2006">
          <mc:Choice Requires="x14">
            <control shapeId="1118" r:id="rId93" name="Check Box 94">
              <controlPr defaultSize="0" autoFill="0" autoLine="0" autoPict="0">
                <anchor moveWithCells="1">
                  <from>
                    <xdr:col>0</xdr:col>
                    <xdr:colOff>133350</xdr:colOff>
                    <xdr:row>128</xdr:row>
                    <xdr:rowOff>142875</xdr:rowOff>
                  </from>
                  <to>
                    <xdr:col>1</xdr:col>
                    <xdr:colOff>57150</xdr:colOff>
                    <xdr:row>130</xdr:row>
                    <xdr:rowOff>47625</xdr:rowOff>
                  </to>
                </anchor>
              </controlPr>
            </control>
          </mc:Choice>
        </mc:AlternateContent>
        <mc:AlternateContent xmlns:mc="http://schemas.openxmlformats.org/markup-compatibility/2006">
          <mc:Choice Requires="x14">
            <control shapeId="1119" r:id="rId94" name="Check Box 95">
              <controlPr defaultSize="0" autoFill="0" autoLine="0" autoPict="0">
                <anchor moveWithCells="1">
                  <from>
                    <xdr:col>0</xdr:col>
                    <xdr:colOff>133350</xdr:colOff>
                    <xdr:row>129</xdr:row>
                    <xdr:rowOff>142875</xdr:rowOff>
                  </from>
                  <to>
                    <xdr:col>1</xdr:col>
                    <xdr:colOff>57150</xdr:colOff>
                    <xdr:row>131</xdr:row>
                    <xdr:rowOff>47625</xdr:rowOff>
                  </to>
                </anchor>
              </controlPr>
            </control>
          </mc:Choice>
        </mc:AlternateContent>
        <mc:AlternateContent xmlns:mc="http://schemas.openxmlformats.org/markup-compatibility/2006">
          <mc:Choice Requires="x14">
            <control shapeId="1120" r:id="rId95" name="Check Box 96">
              <controlPr defaultSize="0" autoFill="0" autoLine="0" autoPict="0">
                <anchor moveWithCells="1">
                  <from>
                    <xdr:col>0</xdr:col>
                    <xdr:colOff>133350</xdr:colOff>
                    <xdr:row>130</xdr:row>
                    <xdr:rowOff>142875</xdr:rowOff>
                  </from>
                  <to>
                    <xdr:col>1</xdr:col>
                    <xdr:colOff>57150</xdr:colOff>
                    <xdr:row>132</xdr:row>
                    <xdr:rowOff>47625</xdr:rowOff>
                  </to>
                </anchor>
              </controlPr>
            </control>
          </mc:Choice>
        </mc:AlternateContent>
        <mc:AlternateContent xmlns:mc="http://schemas.openxmlformats.org/markup-compatibility/2006">
          <mc:Choice Requires="x14">
            <control shapeId="1121" r:id="rId96" name="Check Box 97">
              <controlPr defaultSize="0" autoFill="0" autoLine="0" autoPict="0">
                <anchor moveWithCells="1">
                  <from>
                    <xdr:col>0</xdr:col>
                    <xdr:colOff>133350</xdr:colOff>
                    <xdr:row>131</xdr:row>
                    <xdr:rowOff>142875</xdr:rowOff>
                  </from>
                  <to>
                    <xdr:col>1</xdr:col>
                    <xdr:colOff>57150</xdr:colOff>
                    <xdr:row>133</xdr:row>
                    <xdr:rowOff>47625</xdr:rowOff>
                  </to>
                </anchor>
              </controlPr>
            </control>
          </mc:Choice>
        </mc:AlternateContent>
        <mc:AlternateContent xmlns:mc="http://schemas.openxmlformats.org/markup-compatibility/2006">
          <mc:Choice Requires="x14">
            <control shapeId="1122" r:id="rId97" name="Check Box 98">
              <controlPr defaultSize="0" autoFill="0" autoLine="0" autoPict="0">
                <anchor moveWithCells="1">
                  <from>
                    <xdr:col>0</xdr:col>
                    <xdr:colOff>133350</xdr:colOff>
                    <xdr:row>132</xdr:row>
                    <xdr:rowOff>142875</xdr:rowOff>
                  </from>
                  <to>
                    <xdr:col>1</xdr:col>
                    <xdr:colOff>57150</xdr:colOff>
                    <xdr:row>134</xdr:row>
                    <xdr:rowOff>47625</xdr:rowOff>
                  </to>
                </anchor>
              </controlPr>
            </control>
          </mc:Choice>
        </mc:AlternateContent>
        <mc:AlternateContent xmlns:mc="http://schemas.openxmlformats.org/markup-compatibility/2006">
          <mc:Choice Requires="x14">
            <control shapeId="1123" r:id="rId98" name="Check Box 99">
              <controlPr defaultSize="0" autoFill="0" autoLine="0" autoPict="0">
                <anchor moveWithCells="1">
                  <from>
                    <xdr:col>0</xdr:col>
                    <xdr:colOff>133350</xdr:colOff>
                    <xdr:row>133</xdr:row>
                    <xdr:rowOff>142875</xdr:rowOff>
                  </from>
                  <to>
                    <xdr:col>1</xdr:col>
                    <xdr:colOff>57150</xdr:colOff>
                    <xdr:row>135</xdr:row>
                    <xdr:rowOff>47625</xdr:rowOff>
                  </to>
                </anchor>
              </controlPr>
            </control>
          </mc:Choice>
        </mc:AlternateContent>
        <mc:AlternateContent xmlns:mc="http://schemas.openxmlformats.org/markup-compatibility/2006">
          <mc:Choice Requires="x14">
            <control shapeId="1124" r:id="rId99" name="Check Box 100">
              <controlPr defaultSize="0" autoFill="0" autoLine="0" autoPict="0">
                <anchor moveWithCells="1">
                  <from>
                    <xdr:col>0</xdr:col>
                    <xdr:colOff>133350</xdr:colOff>
                    <xdr:row>134</xdr:row>
                    <xdr:rowOff>142875</xdr:rowOff>
                  </from>
                  <to>
                    <xdr:col>1</xdr:col>
                    <xdr:colOff>57150</xdr:colOff>
                    <xdr:row>136</xdr:row>
                    <xdr:rowOff>47625</xdr:rowOff>
                  </to>
                </anchor>
              </controlPr>
            </control>
          </mc:Choice>
        </mc:AlternateContent>
        <mc:AlternateContent xmlns:mc="http://schemas.openxmlformats.org/markup-compatibility/2006">
          <mc:Choice Requires="x14">
            <control shapeId="1125" r:id="rId100" name="Check Box 101">
              <controlPr defaultSize="0" autoFill="0" autoLine="0" autoPict="0">
                <anchor moveWithCells="1">
                  <from>
                    <xdr:col>0</xdr:col>
                    <xdr:colOff>133350</xdr:colOff>
                    <xdr:row>135</xdr:row>
                    <xdr:rowOff>142875</xdr:rowOff>
                  </from>
                  <to>
                    <xdr:col>1</xdr:col>
                    <xdr:colOff>57150</xdr:colOff>
                    <xdr:row>137</xdr:row>
                    <xdr:rowOff>47625</xdr:rowOff>
                  </to>
                </anchor>
              </controlPr>
            </control>
          </mc:Choice>
        </mc:AlternateContent>
        <mc:AlternateContent xmlns:mc="http://schemas.openxmlformats.org/markup-compatibility/2006">
          <mc:Choice Requires="x14">
            <control shapeId="1126" r:id="rId101" name="Check Box 102">
              <controlPr defaultSize="0" autoFill="0" autoLine="0" autoPict="0">
                <anchor moveWithCells="1">
                  <from>
                    <xdr:col>0</xdr:col>
                    <xdr:colOff>133350</xdr:colOff>
                    <xdr:row>136</xdr:row>
                    <xdr:rowOff>142875</xdr:rowOff>
                  </from>
                  <to>
                    <xdr:col>1</xdr:col>
                    <xdr:colOff>57150</xdr:colOff>
                    <xdr:row>138</xdr:row>
                    <xdr:rowOff>47625</xdr:rowOff>
                  </to>
                </anchor>
              </controlPr>
            </control>
          </mc:Choice>
        </mc:AlternateContent>
        <mc:AlternateContent xmlns:mc="http://schemas.openxmlformats.org/markup-compatibility/2006">
          <mc:Choice Requires="x14">
            <control shapeId="1127" r:id="rId102" name="Check Box 103">
              <controlPr defaultSize="0" autoFill="0" autoLine="0" autoPict="0">
                <anchor moveWithCells="1">
                  <from>
                    <xdr:col>3</xdr:col>
                    <xdr:colOff>657225</xdr:colOff>
                    <xdr:row>47</xdr:row>
                    <xdr:rowOff>95250</xdr:rowOff>
                  </from>
                  <to>
                    <xdr:col>4</xdr:col>
                    <xdr:colOff>47625</xdr:colOff>
                    <xdr:row>49</xdr:row>
                    <xdr:rowOff>47625</xdr:rowOff>
                  </to>
                </anchor>
              </controlPr>
            </control>
          </mc:Choice>
        </mc:AlternateContent>
        <mc:AlternateContent xmlns:mc="http://schemas.openxmlformats.org/markup-compatibility/2006">
          <mc:Choice Requires="x14">
            <control shapeId="1128" r:id="rId103" name="Check Box 104">
              <controlPr defaultSize="0" autoFill="0" autoLine="0" autoPict="0">
                <anchor moveWithCells="1">
                  <from>
                    <xdr:col>3</xdr:col>
                    <xdr:colOff>657225</xdr:colOff>
                    <xdr:row>48</xdr:row>
                    <xdr:rowOff>142875</xdr:rowOff>
                  </from>
                  <to>
                    <xdr:col>4</xdr:col>
                    <xdr:colOff>47625</xdr:colOff>
                    <xdr:row>50</xdr:row>
                    <xdr:rowOff>47625</xdr:rowOff>
                  </to>
                </anchor>
              </controlPr>
            </control>
          </mc:Choice>
        </mc:AlternateContent>
        <mc:AlternateContent xmlns:mc="http://schemas.openxmlformats.org/markup-compatibility/2006">
          <mc:Choice Requires="x14">
            <control shapeId="1129" r:id="rId104" name="Check Box 105">
              <controlPr defaultSize="0" autoFill="0" autoLine="0" autoPict="0">
                <anchor moveWithCells="1">
                  <from>
                    <xdr:col>3</xdr:col>
                    <xdr:colOff>657225</xdr:colOff>
                    <xdr:row>49</xdr:row>
                    <xdr:rowOff>142875</xdr:rowOff>
                  </from>
                  <to>
                    <xdr:col>4</xdr:col>
                    <xdr:colOff>47625</xdr:colOff>
                    <xdr:row>51</xdr:row>
                    <xdr:rowOff>47625</xdr:rowOff>
                  </to>
                </anchor>
              </controlPr>
            </control>
          </mc:Choice>
        </mc:AlternateContent>
        <mc:AlternateContent xmlns:mc="http://schemas.openxmlformats.org/markup-compatibility/2006">
          <mc:Choice Requires="x14">
            <control shapeId="1130" r:id="rId105" name="Check Box 106">
              <controlPr defaultSize="0" autoFill="0" autoLine="0" autoPict="0">
                <anchor moveWithCells="1">
                  <from>
                    <xdr:col>3</xdr:col>
                    <xdr:colOff>657225</xdr:colOff>
                    <xdr:row>50</xdr:row>
                    <xdr:rowOff>142875</xdr:rowOff>
                  </from>
                  <to>
                    <xdr:col>4</xdr:col>
                    <xdr:colOff>47625</xdr:colOff>
                    <xdr:row>52</xdr:row>
                    <xdr:rowOff>47625</xdr:rowOff>
                  </to>
                </anchor>
              </controlPr>
            </control>
          </mc:Choice>
        </mc:AlternateContent>
        <mc:AlternateContent xmlns:mc="http://schemas.openxmlformats.org/markup-compatibility/2006">
          <mc:Choice Requires="x14">
            <control shapeId="1131" r:id="rId106" name="Check Box 107">
              <controlPr defaultSize="0" autoFill="0" autoLine="0" autoPict="0">
                <anchor moveWithCells="1">
                  <from>
                    <xdr:col>3</xdr:col>
                    <xdr:colOff>657225</xdr:colOff>
                    <xdr:row>51</xdr:row>
                    <xdr:rowOff>142875</xdr:rowOff>
                  </from>
                  <to>
                    <xdr:col>4</xdr:col>
                    <xdr:colOff>47625</xdr:colOff>
                    <xdr:row>53</xdr:row>
                    <xdr:rowOff>47625</xdr:rowOff>
                  </to>
                </anchor>
              </controlPr>
            </control>
          </mc:Choice>
        </mc:AlternateContent>
        <mc:AlternateContent xmlns:mc="http://schemas.openxmlformats.org/markup-compatibility/2006">
          <mc:Choice Requires="x14">
            <control shapeId="1132" r:id="rId107" name="Check Box 108">
              <controlPr defaultSize="0" autoFill="0" autoLine="0" autoPict="0">
                <anchor moveWithCells="1">
                  <from>
                    <xdr:col>3</xdr:col>
                    <xdr:colOff>657225</xdr:colOff>
                    <xdr:row>52</xdr:row>
                    <xdr:rowOff>142875</xdr:rowOff>
                  </from>
                  <to>
                    <xdr:col>4</xdr:col>
                    <xdr:colOff>47625</xdr:colOff>
                    <xdr:row>54</xdr:row>
                    <xdr:rowOff>47625</xdr:rowOff>
                  </to>
                </anchor>
              </controlPr>
            </control>
          </mc:Choice>
        </mc:AlternateContent>
        <mc:AlternateContent xmlns:mc="http://schemas.openxmlformats.org/markup-compatibility/2006">
          <mc:Choice Requires="x14">
            <control shapeId="1133" r:id="rId108" name="Check Box 109">
              <controlPr defaultSize="0" autoFill="0" autoLine="0" autoPict="0">
                <anchor moveWithCells="1">
                  <from>
                    <xdr:col>3</xdr:col>
                    <xdr:colOff>657225</xdr:colOff>
                    <xdr:row>53</xdr:row>
                    <xdr:rowOff>142875</xdr:rowOff>
                  </from>
                  <to>
                    <xdr:col>4</xdr:col>
                    <xdr:colOff>47625</xdr:colOff>
                    <xdr:row>55</xdr:row>
                    <xdr:rowOff>47625</xdr:rowOff>
                  </to>
                </anchor>
              </controlPr>
            </control>
          </mc:Choice>
        </mc:AlternateContent>
        <mc:AlternateContent xmlns:mc="http://schemas.openxmlformats.org/markup-compatibility/2006">
          <mc:Choice Requires="x14">
            <control shapeId="1134" r:id="rId109" name="Check Box 110">
              <controlPr defaultSize="0" autoFill="0" autoLine="0" autoPict="0">
                <anchor moveWithCells="1">
                  <from>
                    <xdr:col>3</xdr:col>
                    <xdr:colOff>657225</xdr:colOff>
                    <xdr:row>54</xdr:row>
                    <xdr:rowOff>142875</xdr:rowOff>
                  </from>
                  <to>
                    <xdr:col>4</xdr:col>
                    <xdr:colOff>47625</xdr:colOff>
                    <xdr:row>56</xdr:row>
                    <xdr:rowOff>47625</xdr:rowOff>
                  </to>
                </anchor>
              </controlPr>
            </control>
          </mc:Choice>
        </mc:AlternateContent>
        <mc:AlternateContent xmlns:mc="http://schemas.openxmlformats.org/markup-compatibility/2006">
          <mc:Choice Requires="x14">
            <control shapeId="1135" r:id="rId110" name="Check Box 111">
              <controlPr defaultSize="0" autoFill="0" autoLine="0" autoPict="0">
                <anchor moveWithCells="1">
                  <from>
                    <xdr:col>3</xdr:col>
                    <xdr:colOff>657225</xdr:colOff>
                    <xdr:row>55</xdr:row>
                    <xdr:rowOff>142875</xdr:rowOff>
                  </from>
                  <to>
                    <xdr:col>4</xdr:col>
                    <xdr:colOff>47625</xdr:colOff>
                    <xdr:row>57</xdr:row>
                    <xdr:rowOff>47625</xdr:rowOff>
                  </to>
                </anchor>
              </controlPr>
            </control>
          </mc:Choice>
        </mc:AlternateContent>
        <mc:AlternateContent xmlns:mc="http://schemas.openxmlformats.org/markup-compatibility/2006">
          <mc:Choice Requires="x14">
            <control shapeId="1136" r:id="rId111" name="Check Box 112">
              <controlPr defaultSize="0" autoFill="0" autoLine="0" autoPict="0">
                <anchor moveWithCells="1">
                  <from>
                    <xdr:col>3</xdr:col>
                    <xdr:colOff>657225</xdr:colOff>
                    <xdr:row>56</xdr:row>
                    <xdr:rowOff>142875</xdr:rowOff>
                  </from>
                  <to>
                    <xdr:col>4</xdr:col>
                    <xdr:colOff>47625</xdr:colOff>
                    <xdr:row>58</xdr:row>
                    <xdr:rowOff>47625</xdr:rowOff>
                  </to>
                </anchor>
              </controlPr>
            </control>
          </mc:Choice>
        </mc:AlternateContent>
        <mc:AlternateContent xmlns:mc="http://schemas.openxmlformats.org/markup-compatibility/2006">
          <mc:Choice Requires="x14">
            <control shapeId="1137" r:id="rId112" name="Check Box 113">
              <controlPr defaultSize="0" autoFill="0" autoLine="0" autoPict="0">
                <anchor moveWithCells="1">
                  <from>
                    <xdr:col>3</xdr:col>
                    <xdr:colOff>657225</xdr:colOff>
                    <xdr:row>57</xdr:row>
                    <xdr:rowOff>142875</xdr:rowOff>
                  </from>
                  <to>
                    <xdr:col>4</xdr:col>
                    <xdr:colOff>47625</xdr:colOff>
                    <xdr:row>59</xdr:row>
                    <xdr:rowOff>47625</xdr:rowOff>
                  </to>
                </anchor>
              </controlPr>
            </control>
          </mc:Choice>
        </mc:AlternateContent>
        <mc:AlternateContent xmlns:mc="http://schemas.openxmlformats.org/markup-compatibility/2006">
          <mc:Choice Requires="x14">
            <control shapeId="1138" r:id="rId113" name="Check Box 114">
              <controlPr defaultSize="0" autoFill="0" autoLine="0" autoPict="0">
                <anchor moveWithCells="1">
                  <from>
                    <xdr:col>3</xdr:col>
                    <xdr:colOff>657225</xdr:colOff>
                    <xdr:row>58</xdr:row>
                    <xdr:rowOff>142875</xdr:rowOff>
                  </from>
                  <to>
                    <xdr:col>4</xdr:col>
                    <xdr:colOff>47625</xdr:colOff>
                    <xdr:row>60</xdr:row>
                    <xdr:rowOff>47625</xdr:rowOff>
                  </to>
                </anchor>
              </controlPr>
            </control>
          </mc:Choice>
        </mc:AlternateContent>
        <mc:AlternateContent xmlns:mc="http://schemas.openxmlformats.org/markup-compatibility/2006">
          <mc:Choice Requires="x14">
            <control shapeId="1139" r:id="rId114" name="Check Box 115">
              <controlPr defaultSize="0" autoFill="0" autoLine="0" autoPict="0">
                <anchor moveWithCells="1">
                  <from>
                    <xdr:col>3</xdr:col>
                    <xdr:colOff>657225</xdr:colOff>
                    <xdr:row>59</xdr:row>
                    <xdr:rowOff>142875</xdr:rowOff>
                  </from>
                  <to>
                    <xdr:col>4</xdr:col>
                    <xdr:colOff>47625</xdr:colOff>
                    <xdr:row>61</xdr:row>
                    <xdr:rowOff>47625</xdr:rowOff>
                  </to>
                </anchor>
              </controlPr>
            </control>
          </mc:Choice>
        </mc:AlternateContent>
        <mc:AlternateContent xmlns:mc="http://schemas.openxmlformats.org/markup-compatibility/2006">
          <mc:Choice Requires="x14">
            <control shapeId="1140" r:id="rId115" name="Check Box 116">
              <controlPr defaultSize="0" autoFill="0" autoLine="0" autoPict="0">
                <anchor moveWithCells="1">
                  <from>
                    <xdr:col>3</xdr:col>
                    <xdr:colOff>657225</xdr:colOff>
                    <xdr:row>60</xdr:row>
                    <xdr:rowOff>142875</xdr:rowOff>
                  </from>
                  <to>
                    <xdr:col>4</xdr:col>
                    <xdr:colOff>47625</xdr:colOff>
                    <xdr:row>62</xdr:row>
                    <xdr:rowOff>47625</xdr:rowOff>
                  </to>
                </anchor>
              </controlPr>
            </control>
          </mc:Choice>
        </mc:AlternateContent>
        <mc:AlternateContent xmlns:mc="http://schemas.openxmlformats.org/markup-compatibility/2006">
          <mc:Choice Requires="x14">
            <control shapeId="1141" r:id="rId116" name="Check Box 117">
              <controlPr defaultSize="0" autoFill="0" autoLine="0" autoPict="0">
                <anchor moveWithCells="1">
                  <from>
                    <xdr:col>3</xdr:col>
                    <xdr:colOff>657225</xdr:colOff>
                    <xdr:row>61</xdr:row>
                    <xdr:rowOff>142875</xdr:rowOff>
                  </from>
                  <to>
                    <xdr:col>4</xdr:col>
                    <xdr:colOff>47625</xdr:colOff>
                    <xdr:row>63</xdr:row>
                    <xdr:rowOff>47625</xdr:rowOff>
                  </to>
                </anchor>
              </controlPr>
            </control>
          </mc:Choice>
        </mc:AlternateContent>
        <mc:AlternateContent xmlns:mc="http://schemas.openxmlformats.org/markup-compatibility/2006">
          <mc:Choice Requires="x14">
            <control shapeId="1142" r:id="rId117" name="Check Box 118">
              <controlPr defaultSize="0" autoFill="0" autoLine="0" autoPict="0">
                <anchor moveWithCells="1">
                  <from>
                    <xdr:col>3</xdr:col>
                    <xdr:colOff>657225</xdr:colOff>
                    <xdr:row>62</xdr:row>
                    <xdr:rowOff>142875</xdr:rowOff>
                  </from>
                  <to>
                    <xdr:col>4</xdr:col>
                    <xdr:colOff>47625</xdr:colOff>
                    <xdr:row>64</xdr:row>
                    <xdr:rowOff>47625</xdr:rowOff>
                  </to>
                </anchor>
              </controlPr>
            </control>
          </mc:Choice>
        </mc:AlternateContent>
        <mc:AlternateContent xmlns:mc="http://schemas.openxmlformats.org/markup-compatibility/2006">
          <mc:Choice Requires="x14">
            <control shapeId="1143" r:id="rId118" name="Check Box 119">
              <controlPr defaultSize="0" autoFill="0" autoLine="0" autoPict="0">
                <anchor moveWithCells="1">
                  <from>
                    <xdr:col>3</xdr:col>
                    <xdr:colOff>657225</xdr:colOff>
                    <xdr:row>63</xdr:row>
                    <xdr:rowOff>142875</xdr:rowOff>
                  </from>
                  <to>
                    <xdr:col>4</xdr:col>
                    <xdr:colOff>47625</xdr:colOff>
                    <xdr:row>65</xdr:row>
                    <xdr:rowOff>47625</xdr:rowOff>
                  </to>
                </anchor>
              </controlPr>
            </control>
          </mc:Choice>
        </mc:AlternateContent>
        <mc:AlternateContent xmlns:mc="http://schemas.openxmlformats.org/markup-compatibility/2006">
          <mc:Choice Requires="x14">
            <control shapeId="1144" r:id="rId119" name="Check Box 120">
              <controlPr defaultSize="0" autoFill="0" autoLine="0" autoPict="0">
                <anchor moveWithCells="1">
                  <from>
                    <xdr:col>3</xdr:col>
                    <xdr:colOff>657225</xdr:colOff>
                    <xdr:row>64</xdr:row>
                    <xdr:rowOff>142875</xdr:rowOff>
                  </from>
                  <to>
                    <xdr:col>4</xdr:col>
                    <xdr:colOff>47625</xdr:colOff>
                    <xdr:row>66</xdr:row>
                    <xdr:rowOff>47625</xdr:rowOff>
                  </to>
                </anchor>
              </controlPr>
            </control>
          </mc:Choice>
        </mc:AlternateContent>
        <mc:AlternateContent xmlns:mc="http://schemas.openxmlformats.org/markup-compatibility/2006">
          <mc:Choice Requires="x14">
            <control shapeId="1145" r:id="rId120" name="Check Box 121">
              <controlPr defaultSize="0" autoFill="0" autoLine="0" autoPict="0">
                <anchor moveWithCells="1">
                  <from>
                    <xdr:col>3</xdr:col>
                    <xdr:colOff>657225</xdr:colOff>
                    <xdr:row>65</xdr:row>
                    <xdr:rowOff>142875</xdr:rowOff>
                  </from>
                  <to>
                    <xdr:col>4</xdr:col>
                    <xdr:colOff>47625</xdr:colOff>
                    <xdr:row>67</xdr:row>
                    <xdr:rowOff>47625</xdr:rowOff>
                  </to>
                </anchor>
              </controlPr>
            </control>
          </mc:Choice>
        </mc:AlternateContent>
        <mc:AlternateContent xmlns:mc="http://schemas.openxmlformats.org/markup-compatibility/2006">
          <mc:Choice Requires="x14">
            <control shapeId="1146" r:id="rId121" name="Check Box 122">
              <controlPr defaultSize="0" autoFill="0" autoLine="0" autoPict="0">
                <anchor moveWithCells="1">
                  <from>
                    <xdr:col>3</xdr:col>
                    <xdr:colOff>657225</xdr:colOff>
                    <xdr:row>66</xdr:row>
                    <xdr:rowOff>142875</xdr:rowOff>
                  </from>
                  <to>
                    <xdr:col>4</xdr:col>
                    <xdr:colOff>47625</xdr:colOff>
                    <xdr:row>68</xdr:row>
                    <xdr:rowOff>47625</xdr:rowOff>
                  </to>
                </anchor>
              </controlPr>
            </control>
          </mc:Choice>
        </mc:AlternateContent>
        <mc:AlternateContent xmlns:mc="http://schemas.openxmlformats.org/markup-compatibility/2006">
          <mc:Choice Requires="x14">
            <control shapeId="1147" r:id="rId122" name="Check Box 123">
              <controlPr defaultSize="0" autoFill="0" autoLine="0" autoPict="0">
                <anchor moveWithCells="1">
                  <from>
                    <xdr:col>3</xdr:col>
                    <xdr:colOff>657225</xdr:colOff>
                    <xdr:row>67</xdr:row>
                    <xdr:rowOff>142875</xdr:rowOff>
                  </from>
                  <to>
                    <xdr:col>4</xdr:col>
                    <xdr:colOff>47625</xdr:colOff>
                    <xdr:row>69</xdr:row>
                    <xdr:rowOff>47625</xdr:rowOff>
                  </to>
                </anchor>
              </controlPr>
            </control>
          </mc:Choice>
        </mc:AlternateContent>
        <mc:AlternateContent xmlns:mc="http://schemas.openxmlformats.org/markup-compatibility/2006">
          <mc:Choice Requires="x14">
            <control shapeId="1148" r:id="rId123" name="Check Box 124">
              <controlPr defaultSize="0" autoFill="0" autoLine="0" autoPict="0">
                <anchor moveWithCells="1">
                  <from>
                    <xdr:col>3</xdr:col>
                    <xdr:colOff>657225</xdr:colOff>
                    <xdr:row>68</xdr:row>
                    <xdr:rowOff>142875</xdr:rowOff>
                  </from>
                  <to>
                    <xdr:col>4</xdr:col>
                    <xdr:colOff>47625</xdr:colOff>
                    <xdr:row>70</xdr:row>
                    <xdr:rowOff>47625</xdr:rowOff>
                  </to>
                </anchor>
              </controlPr>
            </control>
          </mc:Choice>
        </mc:AlternateContent>
        <mc:AlternateContent xmlns:mc="http://schemas.openxmlformats.org/markup-compatibility/2006">
          <mc:Choice Requires="x14">
            <control shapeId="1149" r:id="rId124" name="Check Box 125">
              <controlPr defaultSize="0" autoFill="0" autoLine="0" autoPict="0">
                <anchor moveWithCells="1">
                  <from>
                    <xdr:col>3</xdr:col>
                    <xdr:colOff>657225</xdr:colOff>
                    <xdr:row>69</xdr:row>
                    <xdr:rowOff>142875</xdr:rowOff>
                  </from>
                  <to>
                    <xdr:col>4</xdr:col>
                    <xdr:colOff>47625</xdr:colOff>
                    <xdr:row>71</xdr:row>
                    <xdr:rowOff>47625</xdr:rowOff>
                  </to>
                </anchor>
              </controlPr>
            </control>
          </mc:Choice>
        </mc:AlternateContent>
        <mc:AlternateContent xmlns:mc="http://schemas.openxmlformats.org/markup-compatibility/2006">
          <mc:Choice Requires="x14">
            <control shapeId="1150" r:id="rId125" name="Check Box 126">
              <controlPr defaultSize="0" autoFill="0" autoLine="0" autoPict="0">
                <anchor moveWithCells="1">
                  <from>
                    <xdr:col>3</xdr:col>
                    <xdr:colOff>657225</xdr:colOff>
                    <xdr:row>70</xdr:row>
                    <xdr:rowOff>142875</xdr:rowOff>
                  </from>
                  <to>
                    <xdr:col>4</xdr:col>
                    <xdr:colOff>47625</xdr:colOff>
                    <xdr:row>72</xdr:row>
                    <xdr:rowOff>47625</xdr:rowOff>
                  </to>
                </anchor>
              </controlPr>
            </control>
          </mc:Choice>
        </mc:AlternateContent>
        <mc:AlternateContent xmlns:mc="http://schemas.openxmlformats.org/markup-compatibility/2006">
          <mc:Choice Requires="x14">
            <control shapeId="1151" r:id="rId126" name="Check Box 127">
              <controlPr defaultSize="0" autoFill="0" autoLine="0" autoPict="0">
                <anchor moveWithCells="1">
                  <from>
                    <xdr:col>3</xdr:col>
                    <xdr:colOff>657225</xdr:colOff>
                    <xdr:row>71</xdr:row>
                    <xdr:rowOff>142875</xdr:rowOff>
                  </from>
                  <to>
                    <xdr:col>4</xdr:col>
                    <xdr:colOff>47625</xdr:colOff>
                    <xdr:row>73</xdr:row>
                    <xdr:rowOff>47625</xdr:rowOff>
                  </to>
                </anchor>
              </controlPr>
            </control>
          </mc:Choice>
        </mc:AlternateContent>
        <mc:AlternateContent xmlns:mc="http://schemas.openxmlformats.org/markup-compatibility/2006">
          <mc:Choice Requires="x14">
            <control shapeId="1152" r:id="rId127" name="Check Box 128">
              <controlPr defaultSize="0" autoFill="0" autoLine="0" autoPict="0">
                <anchor moveWithCells="1">
                  <from>
                    <xdr:col>3</xdr:col>
                    <xdr:colOff>657225</xdr:colOff>
                    <xdr:row>72</xdr:row>
                    <xdr:rowOff>142875</xdr:rowOff>
                  </from>
                  <to>
                    <xdr:col>4</xdr:col>
                    <xdr:colOff>47625</xdr:colOff>
                    <xdr:row>74</xdr:row>
                    <xdr:rowOff>47625</xdr:rowOff>
                  </to>
                </anchor>
              </controlPr>
            </control>
          </mc:Choice>
        </mc:AlternateContent>
        <mc:AlternateContent xmlns:mc="http://schemas.openxmlformats.org/markup-compatibility/2006">
          <mc:Choice Requires="x14">
            <control shapeId="1153" r:id="rId128" name="Check Box 129">
              <controlPr defaultSize="0" autoFill="0" autoLine="0" autoPict="0">
                <anchor moveWithCells="1">
                  <from>
                    <xdr:col>3</xdr:col>
                    <xdr:colOff>657225</xdr:colOff>
                    <xdr:row>73</xdr:row>
                    <xdr:rowOff>142875</xdr:rowOff>
                  </from>
                  <to>
                    <xdr:col>4</xdr:col>
                    <xdr:colOff>47625</xdr:colOff>
                    <xdr:row>75</xdr:row>
                    <xdr:rowOff>47625</xdr:rowOff>
                  </to>
                </anchor>
              </controlPr>
            </control>
          </mc:Choice>
        </mc:AlternateContent>
        <mc:AlternateContent xmlns:mc="http://schemas.openxmlformats.org/markup-compatibility/2006">
          <mc:Choice Requires="x14">
            <control shapeId="1154" r:id="rId129" name="Check Box 130">
              <controlPr defaultSize="0" autoFill="0" autoLine="0" autoPict="0">
                <anchor moveWithCells="1">
                  <from>
                    <xdr:col>3</xdr:col>
                    <xdr:colOff>657225</xdr:colOff>
                    <xdr:row>74</xdr:row>
                    <xdr:rowOff>142875</xdr:rowOff>
                  </from>
                  <to>
                    <xdr:col>4</xdr:col>
                    <xdr:colOff>47625</xdr:colOff>
                    <xdr:row>76</xdr:row>
                    <xdr:rowOff>47625</xdr:rowOff>
                  </to>
                </anchor>
              </controlPr>
            </control>
          </mc:Choice>
        </mc:AlternateContent>
        <mc:AlternateContent xmlns:mc="http://schemas.openxmlformats.org/markup-compatibility/2006">
          <mc:Choice Requires="x14">
            <control shapeId="1155" r:id="rId130" name="Check Box 131">
              <controlPr defaultSize="0" autoFill="0" autoLine="0" autoPict="0">
                <anchor moveWithCells="1">
                  <from>
                    <xdr:col>3</xdr:col>
                    <xdr:colOff>657225</xdr:colOff>
                    <xdr:row>75</xdr:row>
                    <xdr:rowOff>142875</xdr:rowOff>
                  </from>
                  <to>
                    <xdr:col>4</xdr:col>
                    <xdr:colOff>47625</xdr:colOff>
                    <xdr:row>77</xdr:row>
                    <xdr:rowOff>47625</xdr:rowOff>
                  </to>
                </anchor>
              </controlPr>
            </control>
          </mc:Choice>
        </mc:AlternateContent>
        <mc:AlternateContent xmlns:mc="http://schemas.openxmlformats.org/markup-compatibility/2006">
          <mc:Choice Requires="x14">
            <control shapeId="1156" r:id="rId131" name="Check Box 132">
              <controlPr defaultSize="0" autoFill="0" autoLine="0" autoPict="0">
                <anchor moveWithCells="1">
                  <from>
                    <xdr:col>3</xdr:col>
                    <xdr:colOff>657225</xdr:colOff>
                    <xdr:row>76</xdr:row>
                    <xdr:rowOff>142875</xdr:rowOff>
                  </from>
                  <to>
                    <xdr:col>4</xdr:col>
                    <xdr:colOff>47625</xdr:colOff>
                    <xdr:row>78</xdr:row>
                    <xdr:rowOff>47625</xdr:rowOff>
                  </to>
                </anchor>
              </controlPr>
            </control>
          </mc:Choice>
        </mc:AlternateContent>
        <mc:AlternateContent xmlns:mc="http://schemas.openxmlformats.org/markup-compatibility/2006">
          <mc:Choice Requires="x14">
            <control shapeId="1157" r:id="rId132" name="Check Box 133">
              <controlPr defaultSize="0" autoFill="0" autoLine="0" autoPict="0">
                <anchor moveWithCells="1">
                  <from>
                    <xdr:col>3</xdr:col>
                    <xdr:colOff>657225</xdr:colOff>
                    <xdr:row>77</xdr:row>
                    <xdr:rowOff>142875</xdr:rowOff>
                  </from>
                  <to>
                    <xdr:col>4</xdr:col>
                    <xdr:colOff>47625</xdr:colOff>
                    <xdr:row>79</xdr:row>
                    <xdr:rowOff>47625</xdr:rowOff>
                  </to>
                </anchor>
              </controlPr>
            </control>
          </mc:Choice>
        </mc:AlternateContent>
        <mc:AlternateContent xmlns:mc="http://schemas.openxmlformats.org/markup-compatibility/2006">
          <mc:Choice Requires="x14">
            <control shapeId="1158" r:id="rId133" name="Check Box 134">
              <controlPr defaultSize="0" autoFill="0" autoLine="0" autoPict="0">
                <anchor moveWithCells="1">
                  <from>
                    <xdr:col>3</xdr:col>
                    <xdr:colOff>657225</xdr:colOff>
                    <xdr:row>78</xdr:row>
                    <xdr:rowOff>142875</xdr:rowOff>
                  </from>
                  <to>
                    <xdr:col>4</xdr:col>
                    <xdr:colOff>47625</xdr:colOff>
                    <xdr:row>80</xdr:row>
                    <xdr:rowOff>47625</xdr:rowOff>
                  </to>
                </anchor>
              </controlPr>
            </control>
          </mc:Choice>
        </mc:AlternateContent>
        <mc:AlternateContent xmlns:mc="http://schemas.openxmlformats.org/markup-compatibility/2006">
          <mc:Choice Requires="x14">
            <control shapeId="1159" r:id="rId134" name="Check Box 135">
              <controlPr defaultSize="0" autoFill="0" autoLine="0" autoPict="0">
                <anchor moveWithCells="1">
                  <from>
                    <xdr:col>3</xdr:col>
                    <xdr:colOff>657225</xdr:colOff>
                    <xdr:row>79</xdr:row>
                    <xdr:rowOff>142875</xdr:rowOff>
                  </from>
                  <to>
                    <xdr:col>4</xdr:col>
                    <xdr:colOff>47625</xdr:colOff>
                    <xdr:row>81</xdr:row>
                    <xdr:rowOff>47625</xdr:rowOff>
                  </to>
                </anchor>
              </controlPr>
            </control>
          </mc:Choice>
        </mc:AlternateContent>
        <mc:AlternateContent xmlns:mc="http://schemas.openxmlformats.org/markup-compatibility/2006">
          <mc:Choice Requires="x14">
            <control shapeId="1160" r:id="rId135" name="Check Box 136">
              <controlPr defaultSize="0" autoFill="0" autoLine="0" autoPict="0">
                <anchor moveWithCells="1">
                  <from>
                    <xdr:col>3</xdr:col>
                    <xdr:colOff>657225</xdr:colOff>
                    <xdr:row>80</xdr:row>
                    <xdr:rowOff>142875</xdr:rowOff>
                  </from>
                  <to>
                    <xdr:col>4</xdr:col>
                    <xdr:colOff>47625</xdr:colOff>
                    <xdr:row>82</xdr:row>
                    <xdr:rowOff>47625</xdr:rowOff>
                  </to>
                </anchor>
              </controlPr>
            </control>
          </mc:Choice>
        </mc:AlternateContent>
        <mc:AlternateContent xmlns:mc="http://schemas.openxmlformats.org/markup-compatibility/2006">
          <mc:Choice Requires="x14">
            <control shapeId="1161" r:id="rId136" name="Check Box 137">
              <controlPr defaultSize="0" autoFill="0" autoLine="0" autoPict="0">
                <anchor moveWithCells="1">
                  <from>
                    <xdr:col>3</xdr:col>
                    <xdr:colOff>657225</xdr:colOff>
                    <xdr:row>81</xdr:row>
                    <xdr:rowOff>142875</xdr:rowOff>
                  </from>
                  <to>
                    <xdr:col>4</xdr:col>
                    <xdr:colOff>47625</xdr:colOff>
                    <xdr:row>83</xdr:row>
                    <xdr:rowOff>47625</xdr:rowOff>
                  </to>
                </anchor>
              </controlPr>
            </control>
          </mc:Choice>
        </mc:AlternateContent>
        <mc:AlternateContent xmlns:mc="http://schemas.openxmlformats.org/markup-compatibility/2006">
          <mc:Choice Requires="x14">
            <control shapeId="1162" r:id="rId137" name="Check Box 138">
              <controlPr defaultSize="0" autoFill="0" autoLine="0" autoPict="0">
                <anchor moveWithCells="1">
                  <from>
                    <xdr:col>3</xdr:col>
                    <xdr:colOff>657225</xdr:colOff>
                    <xdr:row>82</xdr:row>
                    <xdr:rowOff>142875</xdr:rowOff>
                  </from>
                  <to>
                    <xdr:col>4</xdr:col>
                    <xdr:colOff>47625</xdr:colOff>
                    <xdr:row>84</xdr:row>
                    <xdr:rowOff>47625</xdr:rowOff>
                  </to>
                </anchor>
              </controlPr>
            </control>
          </mc:Choice>
        </mc:AlternateContent>
        <mc:AlternateContent xmlns:mc="http://schemas.openxmlformats.org/markup-compatibility/2006">
          <mc:Choice Requires="x14">
            <control shapeId="1163" r:id="rId138" name="Check Box 139">
              <controlPr defaultSize="0" autoFill="0" autoLine="0" autoPict="0">
                <anchor moveWithCells="1">
                  <from>
                    <xdr:col>3</xdr:col>
                    <xdr:colOff>657225</xdr:colOff>
                    <xdr:row>83</xdr:row>
                    <xdr:rowOff>142875</xdr:rowOff>
                  </from>
                  <to>
                    <xdr:col>4</xdr:col>
                    <xdr:colOff>47625</xdr:colOff>
                    <xdr:row>85</xdr:row>
                    <xdr:rowOff>47625</xdr:rowOff>
                  </to>
                </anchor>
              </controlPr>
            </control>
          </mc:Choice>
        </mc:AlternateContent>
        <mc:AlternateContent xmlns:mc="http://schemas.openxmlformats.org/markup-compatibility/2006">
          <mc:Choice Requires="x14">
            <control shapeId="1164" r:id="rId139" name="Check Box 140">
              <controlPr defaultSize="0" autoFill="0" autoLine="0" autoPict="0">
                <anchor moveWithCells="1">
                  <from>
                    <xdr:col>3</xdr:col>
                    <xdr:colOff>657225</xdr:colOff>
                    <xdr:row>84</xdr:row>
                    <xdr:rowOff>142875</xdr:rowOff>
                  </from>
                  <to>
                    <xdr:col>4</xdr:col>
                    <xdr:colOff>47625</xdr:colOff>
                    <xdr:row>86</xdr:row>
                    <xdr:rowOff>47625</xdr:rowOff>
                  </to>
                </anchor>
              </controlPr>
            </control>
          </mc:Choice>
        </mc:AlternateContent>
        <mc:AlternateContent xmlns:mc="http://schemas.openxmlformats.org/markup-compatibility/2006">
          <mc:Choice Requires="x14">
            <control shapeId="1165" r:id="rId140" name="Check Box 141">
              <controlPr defaultSize="0" autoFill="0" autoLine="0" autoPict="0">
                <anchor moveWithCells="1">
                  <from>
                    <xdr:col>3</xdr:col>
                    <xdr:colOff>657225</xdr:colOff>
                    <xdr:row>85</xdr:row>
                    <xdr:rowOff>142875</xdr:rowOff>
                  </from>
                  <to>
                    <xdr:col>4</xdr:col>
                    <xdr:colOff>47625</xdr:colOff>
                    <xdr:row>87</xdr:row>
                    <xdr:rowOff>47625</xdr:rowOff>
                  </to>
                </anchor>
              </controlPr>
            </control>
          </mc:Choice>
        </mc:AlternateContent>
        <mc:AlternateContent xmlns:mc="http://schemas.openxmlformats.org/markup-compatibility/2006">
          <mc:Choice Requires="x14">
            <control shapeId="1166" r:id="rId141" name="Check Box 142">
              <controlPr defaultSize="0" autoFill="0" autoLine="0" autoPict="0">
                <anchor moveWithCells="1">
                  <from>
                    <xdr:col>3</xdr:col>
                    <xdr:colOff>657225</xdr:colOff>
                    <xdr:row>86</xdr:row>
                    <xdr:rowOff>142875</xdr:rowOff>
                  </from>
                  <to>
                    <xdr:col>4</xdr:col>
                    <xdr:colOff>47625</xdr:colOff>
                    <xdr:row>88</xdr:row>
                    <xdr:rowOff>47625</xdr:rowOff>
                  </to>
                </anchor>
              </controlPr>
            </control>
          </mc:Choice>
        </mc:AlternateContent>
        <mc:AlternateContent xmlns:mc="http://schemas.openxmlformats.org/markup-compatibility/2006">
          <mc:Choice Requires="x14">
            <control shapeId="1167" r:id="rId142" name="Check Box 143">
              <controlPr defaultSize="0" autoFill="0" autoLine="0" autoPict="0">
                <anchor moveWithCells="1">
                  <from>
                    <xdr:col>3</xdr:col>
                    <xdr:colOff>657225</xdr:colOff>
                    <xdr:row>87</xdr:row>
                    <xdr:rowOff>142875</xdr:rowOff>
                  </from>
                  <to>
                    <xdr:col>4</xdr:col>
                    <xdr:colOff>47625</xdr:colOff>
                    <xdr:row>89</xdr:row>
                    <xdr:rowOff>47625</xdr:rowOff>
                  </to>
                </anchor>
              </controlPr>
            </control>
          </mc:Choice>
        </mc:AlternateContent>
        <mc:AlternateContent xmlns:mc="http://schemas.openxmlformats.org/markup-compatibility/2006">
          <mc:Choice Requires="x14">
            <control shapeId="1168" r:id="rId143" name="Check Box 144">
              <controlPr defaultSize="0" autoFill="0" autoLine="0" autoPict="0">
                <anchor moveWithCells="1">
                  <from>
                    <xdr:col>3</xdr:col>
                    <xdr:colOff>657225</xdr:colOff>
                    <xdr:row>88</xdr:row>
                    <xdr:rowOff>142875</xdr:rowOff>
                  </from>
                  <to>
                    <xdr:col>4</xdr:col>
                    <xdr:colOff>47625</xdr:colOff>
                    <xdr:row>90</xdr:row>
                    <xdr:rowOff>47625</xdr:rowOff>
                  </to>
                </anchor>
              </controlPr>
            </control>
          </mc:Choice>
        </mc:AlternateContent>
        <mc:AlternateContent xmlns:mc="http://schemas.openxmlformats.org/markup-compatibility/2006">
          <mc:Choice Requires="x14">
            <control shapeId="1169" r:id="rId144" name="Check Box 145">
              <controlPr defaultSize="0" autoFill="0" autoLine="0" autoPict="0">
                <anchor moveWithCells="1">
                  <from>
                    <xdr:col>3</xdr:col>
                    <xdr:colOff>657225</xdr:colOff>
                    <xdr:row>89</xdr:row>
                    <xdr:rowOff>142875</xdr:rowOff>
                  </from>
                  <to>
                    <xdr:col>4</xdr:col>
                    <xdr:colOff>47625</xdr:colOff>
                    <xdr:row>91</xdr:row>
                    <xdr:rowOff>47625</xdr:rowOff>
                  </to>
                </anchor>
              </controlPr>
            </control>
          </mc:Choice>
        </mc:AlternateContent>
        <mc:AlternateContent xmlns:mc="http://schemas.openxmlformats.org/markup-compatibility/2006">
          <mc:Choice Requires="x14">
            <control shapeId="1170" r:id="rId145" name="Check Box 146">
              <controlPr defaultSize="0" autoFill="0" autoLine="0" autoPict="0">
                <anchor moveWithCells="1">
                  <from>
                    <xdr:col>3</xdr:col>
                    <xdr:colOff>657225</xdr:colOff>
                    <xdr:row>90</xdr:row>
                    <xdr:rowOff>142875</xdr:rowOff>
                  </from>
                  <to>
                    <xdr:col>4</xdr:col>
                    <xdr:colOff>47625</xdr:colOff>
                    <xdr:row>92</xdr:row>
                    <xdr:rowOff>47625</xdr:rowOff>
                  </to>
                </anchor>
              </controlPr>
            </control>
          </mc:Choice>
        </mc:AlternateContent>
        <mc:AlternateContent xmlns:mc="http://schemas.openxmlformats.org/markup-compatibility/2006">
          <mc:Choice Requires="x14">
            <control shapeId="1171" r:id="rId146" name="Check Box 147">
              <controlPr defaultSize="0" autoFill="0" autoLine="0" autoPict="0">
                <anchor moveWithCells="1">
                  <from>
                    <xdr:col>3</xdr:col>
                    <xdr:colOff>657225</xdr:colOff>
                    <xdr:row>91</xdr:row>
                    <xdr:rowOff>142875</xdr:rowOff>
                  </from>
                  <to>
                    <xdr:col>4</xdr:col>
                    <xdr:colOff>47625</xdr:colOff>
                    <xdr:row>93</xdr:row>
                    <xdr:rowOff>47625</xdr:rowOff>
                  </to>
                </anchor>
              </controlPr>
            </control>
          </mc:Choice>
        </mc:AlternateContent>
        <mc:AlternateContent xmlns:mc="http://schemas.openxmlformats.org/markup-compatibility/2006">
          <mc:Choice Requires="x14">
            <control shapeId="1172" r:id="rId147" name="Check Box 148">
              <controlPr defaultSize="0" autoFill="0" autoLine="0" autoPict="0">
                <anchor moveWithCells="1">
                  <from>
                    <xdr:col>3</xdr:col>
                    <xdr:colOff>657225</xdr:colOff>
                    <xdr:row>92</xdr:row>
                    <xdr:rowOff>142875</xdr:rowOff>
                  </from>
                  <to>
                    <xdr:col>4</xdr:col>
                    <xdr:colOff>47625</xdr:colOff>
                    <xdr:row>94</xdr:row>
                    <xdr:rowOff>47625</xdr:rowOff>
                  </to>
                </anchor>
              </controlPr>
            </control>
          </mc:Choice>
        </mc:AlternateContent>
        <mc:AlternateContent xmlns:mc="http://schemas.openxmlformats.org/markup-compatibility/2006">
          <mc:Choice Requires="x14">
            <control shapeId="1173" r:id="rId148" name="Check Box 149">
              <controlPr defaultSize="0" autoFill="0" autoLine="0" autoPict="0">
                <anchor moveWithCells="1">
                  <from>
                    <xdr:col>3</xdr:col>
                    <xdr:colOff>657225</xdr:colOff>
                    <xdr:row>93</xdr:row>
                    <xdr:rowOff>142875</xdr:rowOff>
                  </from>
                  <to>
                    <xdr:col>4</xdr:col>
                    <xdr:colOff>47625</xdr:colOff>
                    <xdr:row>95</xdr:row>
                    <xdr:rowOff>47625</xdr:rowOff>
                  </to>
                </anchor>
              </controlPr>
            </control>
          </mc:Choice>
        </mc:AlternateContent>
        <mc:AlternateContent xmlns:mc="http://schemas.openxmlformats.org/markup-compatibility/2006">
          <mc:Choice Requires="x14">
            <control shapeId="1174" r:id="rId149" name="Check Box 150">
              <controlPr defaultSize="0" autoFill="0" autoLine="0" autoPict="0">
                <anchor moveWithCells="1">
                  <from>
                    <xdr:col>3</xdr:col>
                    <xdr:colOff>657225</xdr:colOff>
                    <xdr:row>94</xdr:row>
                    <xdr:rowOff>142875</xdr:rowOff>
                  </from>
                  <to>
                    <xdr:col>4</xdr:col>
                    <xdr:colOff>47625</xdr:colOff>
                    <xdr:row>96</xdr:row>
                    <xdr:rowOff>47625</xdr:rowOff>
                  </to>
                </anchor>
              </controlPr>
            </control>
          </mc:Choice>
        </mc:AlternateContent>
        <mc:AlternateContent xmlns:mc="http://schemas.openxmlformats.org/markup-compatibility/2006">
          <mc:Choice Requires="x14">
            <control shapeId="1175" r:id="rId150" name="Check Box 151">
              <controlPr defaultSize="0" autoFill="0" autoLine="0" autoPict="0">
                <anchor moveWithCells="1">
                  <from>
                    <xdr:col>3</xdr:col>
                    <xdr:colOff>657225</xdr:colOff>
                    <xdr:row>95</xdr:row>
                    <xdr:rowOff>142875</xdr:rowOff>
                  </from>
                  <to>
                    <xdr:col>4</xdr:col>
                    <xdr:colOff>47625</xdr:colOff>
                    <xdr:row>97</xdr:row>
                    <xdr:rowOff>47625</xdr:rowOff>
                  </to>
                </anchor>
              </controlPr>
            </control>
          </mc:Choice>
        </mc:AlternateContent>
        <mc:AlternateContent xmlns:mc="http://schemas.openxmlformats.org/markup-compatibility/2006">
          <mc:Choice Requires="x14">
            <control shapeId="1176" r:id="rId151" name="Check Box 152">
              <controlPr defaultSize="0" autoFill="0" autoLine="0" autoPict="0">
                <anchor moveWithCells="1">
                  <from>
                    <xdr:col>3</xdr:col>
                    <xdr:colOff>657225</xdr:colOff>
                    <xdr:row>96</xdr:row>
                    <xdr:rowOff>142875</xdr:rowOff>
                  </from>
                  <to>
                    <xdr:col>4</xdr:col>
                    <xdr:colOff>47625</xdr:colOff>
                    <xdr:row>98</xdr:row>
                    <xdr:rowOff>47625</xdr:rowOff>
                  </to>
                </anchor>
              </controlPr>
            </control>
          </mc:Choice>
        </mc:AlternateContent>
        <mc:AlternateContent xmlns:mc="http://schemas.openxmlformats.org/markup-compatibility/2006">
          <mc:Choice Requires="x14">
            <control shapeId="1177" r:id="rId152" name="Check Box 153">
              <controlPr defaultSize="0" autoFill="0" autoLine="0" autoPict="0">
                <anchor moveWithCells="1">
                  <from>
                    <xdr:col>3</xdr:col>
                    <xdr:colOff>657225</xdr:colOff>
                    <xdr:row>97</xdr:row>
                    <xdr:rowOff>142875</xdr:rowOff>
                  </from>
                  <to>
                    <xdr:col>4</xdr:col>
                    <xdr:colOff>47625</xdr:colOff>
                    <xdr:row>99</xdr:row>
                    <xdr:rowOff>47625</xdr:rowOff>
                  </to>
                </anchor>
              </controlPr>
            </control>
          </mc:Choice>
        </mc:AlternateContent>
        <mc:AlternateContent xmlns:mc="http://schemas.openxmlformats.org/markup-compatibility/2006">
          <mc:Choice Requires="x14">
            <control shapeId="1178" r:id="rId153" name="Check Box 154">
              <controlPr defaultSize="0" autoFill="0" autoLine="0" autoPict="0">
                <anchor moveWithCells="1">
                  <from>
                    <xdr:col>3</xdr:col>
                    <xdr:colOff>657225</xdr:colOff>
                    <xdr:row>98</xdr:row>
                    <xdr:rowOff>142875</xdr:rowOff>
                  </from>
                  <to>
                    <xdr:col>4</xdr:col>
                    <xdr:colOff>47625</xdr:colOff>
                    <xdr:row>100</xdr:row>
                    <xdr:rowOff>47625</xdr:rowOff>
                  </to>
                </anchor>
              </controlPr>
            </control>
          </mc:Choice>
        </mc:AlternateContent>
        <mc:AlternateContent xmlns:mc="http://schemas.openxmlformats.org/markup-compatibility/2006">
          <mc:Choice Requires="x14">
            <control shapeId="1179" r:id="rId154" name="Check Box 155">
              <controlPr defaultSize="0" autoFill="0" autoLine="0" autoPict="0">
                <anchor moveWithCells="1">
                  <from>
                    <xdr:col>3</xdr:col>
                    <xdr:colOff>657225</xdr:colOff>
                    <xdr:row>99</xdr:row>
                    <xdr:rowOff>142875</xdr:rowOff>
                  </from>
                  <to>
                    <xdr:col>4</xdr:col>
                    <xdr:colOff>47625</xdr:colOff>
                    <xdr:row>101</xdr:row>
                    <xdr:rowOff>47625</xdr:rowOff>
                  </to>
                </anchor>
              </controlPr>
            </control>
          </mc:Choice>
        </mc:AlternateContent>
        <mc:AlternateContent xmlns:mc="http://schemas.openxmlformats.org/markup-compatibility/2006">
          <mc:Choice Requires="x14">
            <control shapeId="1180" r:id="rId155" name="Check Box 156">
              <controlPr defaultSize="0" autoFill="0" autoLine="0" autoPict="0">
                <anchor moveWithCells="1">
                  <from>
                    <xdr:col>3</xdr:col>
                    <xdr:colOff>657225</xdr:colOff>
                    <xdr:row>100</xdr:row>
                    <xdr:rowOff>142875</xdr:rowOff>
                  </from>
                  <to>
                    <xdr:col>4</xdr:col>
                    <xdr:colOff>47625</xdr:colOff>
                    <xdr:row>102</xdr:row>
                    <xdr:rowOff>47625</xdr:rowOff>
                  </to>
                </anchor>
              </controlPr>
            </control>
          </mc:Choice>
        </mc:AlternateContent>
        <mc:AlternateContent xmlns:mc="http://schemas.openxmlformats.org/markup-compatibility/2006">
          <mc:Choice Requires="x14">
            <control shapeId="1181" r:id="rId156" name="Check Box 157">
              <controlPr defaultSize="0" autoFill="0" autoLine="0" autoPict="0">
                <anchor moveWithCells="1">
                  <from>
                    <xdr:col>3</xdr:col>
                    <xdr:colOff>657225</xdr:colOff>
                    <xdr:row>101</xdr:row>
                    <xdr:rowOff>142875</xdr:rowOff>
                  </from>
                  <to>
                    <xdr:col>4</xdr:col>
                    <xdr:colOff>47625</xdr:colOff>
                    <xdr:row>103</xdr:row>
                    <xdr:rowOff>47625</xdr:rowOff>
                  </to>
                </anchor>
              </controlPr>
            </control>
          </mc:Choice>
        </mc:AlternateContent>
        <mc:AlternateContent xmlns:mc="http://schemas.openxmlformats.org/markup-compatibility/2006">
          <mc:Choice Requires="x14">
            <control shapeId="1182" r:id="rId157" name="Check Box 158">
              <controlPr defaultSize="0" autoFill="0" autoLine="0" autoPict="0">
                <anchor moveWithCells="1">
                  <from>
                    <xdr:col>3</xdr:col>
                    <xdr:colOff>657225</xdr:colOff>
                    <xdr:row>102</xdr:row>
                    <xdr:rowOff>142875</xdr:rowOff>
                  </from>
                  <to>
                    <xdr:col>4</xdr:col>
                    <xdr:colOff>47625</xdr:colOff>
                    <xdr:row>104</xdr:row>
                    <xdr:rowOff>47625</xdr:rowOff>
                  </to>
                </anchor>
              </controlPr>
            </control>
          </mc:Choice>
        </mc:AlternateContent>
        <mc:AlternateContent xmlns:mc="http://schemas.openxmlformats.org/markup-compatibility/2006">
          <mc:Choice Requires="x14">
            <control shapeId="1183" r:id="rId158" name="Check Box 159">
              <controlPr defaultSize="0" autoFill="0" autoLine="0" autoPict="0">
                <anchor moveWithCells="1">
                  <from>
                    <xdr:col>3</xdr:col>
                    <xdr:colOff>657225</xdr:colOff>
                    <xdr:row>103</xdr:row>
                    <xdr:rowOff>142875</xdr:rowOff>
                  </from>
                  <to>
                    <xdr:col>4</xdr:col>
                    <xdr:colOff>47625</xdr:colOff>
                    <xdr:row>105</xdr:row>
                    <xdr:rowOff>47625</xdr:rowOff>
                  </to>
                </anchor>
              </controlPr>
            </control>
          </mc:Choice>
        </mc:AlternateContent>
        <mc:AlternateContent xmlns:mc="http://schemas.openxmlformats.org/markup-compatibility/2006">
          <mc:Choice Requires="x14">
            <control shapeId="1184" r:id="rId159" name="Check Box 160">
              <controlPr defaultSize="0" autoFill="0" autoLine="0" autoPict="0">
                <anchor moveWithCells="1">
                  <from>
                    <xdr:col>3</xdr:col>
                    <xdr:colOff>657225</xdr:colOff>
                    <xdr:row>104</xdr:row>
                    <xdr:rowOff>142875</xdr:rowOff>
                  </from>
                  <to>
                    <xdr:col>4</xdr:col>
                    <xdr:colOff>47625</xdr:colOff>
                    <xdr:row>106</xdr:row>
                    <xdr:rowOff>47625</xdr:rowOff>
                  </to>
                </anchor>
              </controlPr>
            </control>
          </mc:Choice>
        </mc:AlternateContent>
        <mc:AlternateContent xmlns:mc="http://schemas.openxmlformats.org/markup-compatibility/2006">
          <mc:Choice Requires="x14">
            <control shapeId="1185" r:id="rId160" name="Check Box 161">
              <controlPr defaultSize="0" autoFill="0" autoLine="0" autoPict="0">
                <anchor moveWithCells="1">
                  <from>
                    <xdr:col>3</xdr:col>
                    <xdr:colOff>657225</xdr:colOff>
                    <xdr:row>105</xdr:row>
                    <xdr:rowOff>142875</xdr:rowOff>
                  </from>
                  <to>
                    <xdr:col>4</xdr:col>
                    <xdr:colOff>47625</xdr:colOff>
                    <xdr:row>107</xdr:row>
                    <xdr:rowOff>47625</xdr:rowOff>
                  </to>
                </anchor>
              </controlPr>
            </control>
          </mc:Choice>
        </mc:AlternateContent>
        <mc:AlternateContent xmlns:mc="http://schemas.openxmlformats.org/markup-compatibility/2006">
          <mc:Choice Requires="x14">
            <control shapeId="1186" r:id="rId161" name="Check Box 162">
              <controlPr defaultSize="0" autoFill="0" autoLine="0" autoPict="0">
                <anchor moveWithCells="1">
                  <from>
                    <xdr:col>3</xdr:col>
                    <xdr:colOff>657225</xdr:colOff>
                    <xdr:row>106</xdr:row>
                    <xdr:rowOff>142875</xdr:rowOff>
                  </from>
                  <to>
                    <xdr:col>4</xdr:col>
                    <xdr:colOff>47625</xdr:colOff>
                    <xdr:row>108</xdr:row>
                    <xdr:rowOff>47625</xdr:rowOff>
                  </to>
                </anchor>
              </controlPr>
            </control>
          </mc:Choice>
        </mc:AlternateContent>
        <mc:AlternateContent xmlns:mc="http://schemas.openxmlformats.org/markup-compatibility/2006">
          <mc:Choice Requires="x14">
            <control shapeId="1187" r:id="rId162" name="Check Box 163">
              <controlPr defaultSize="0" autoFill="0" autoLine="0" autoPict="0">
                <anchor moveWithCells="1">
                  <from>
                    <xdr:col>3</xdr:col>
                    <xdr:colOff>657225</xdr:colOff>
                    <xdr:row>107</xdr:row>
                    <xdr:rowOff>142875</xdr:rowOff>
                  </from>
                  <to>
                    <xdr:col>4</xdr:col>
                    <xdr:colOff>47625</xdr:colOff>
                    <xdr:row>109</xdr:row>
                    <xdr:rowOff>47625</xdr:rowOff>
                  </to>
                </anchor>
              </controlPr>
            </control>
          </mc:Choice>
        </mc:AlternateContent>
        <mc:AlternateContent xmlns:mc="http://schemas.openxmlformats.org/markup-compatibility/2006">
          <mc:Choice Requires="x14">
            <control shapeId="1188" r:id="rId163" name="Check Box 164">
              <controlPr defaultSize="0" autoFill="0" autoLine="0" autoPict="0">
                <anchor moveWithCells="1">
                  <from>
                    <xdr:col>3</xdr:col>
                    <xdr:colOff>657225</xdr:colOff>
                    <xdr:row>108</xdr:row>
                    <xdr:rowOff>142875</xdr:rowOff>
                  </from>
                  <to>
                    <xdr:col>4</xdr:col>
                    <xdr:colOff>47625</xdr:colOff>
                    <xdr:row>110</xdr:row>
                    <xdr:rowOff>47625</xdr:rowOff>
                  </to>
                </anchor>
              </controlPr>
            </control>
          </mc:Choice>
        </mc:AlternateContent>
        <mc:AlternateContent xmlns:mc="http://schemas.openxmlformats.org/markup-compatibility/2006">
          <mc:Choice Requires="x14">
            <control shapeId="1189" r:id="rId164" name="Check Box 165">
              <controlPr defaultSize="0" autoFill="0" autoLine="0" autoPict="0">
                <anchor moveWithCells="1">
                  <from>
                    <xdr:col>3</xdr:col>
                    <xdr:colOff>657225</xdr:colOff>
                    <xdr:row>109</xdr:row>
                    <xdr:rowOff>142875</xdr:rowOff>
                  </from>
                  <to>
                    <xdr:col>4</xdr:col>
                    <xdr:colOff>47625</xdr:colOff>
                    <xdr:row>111</xdr:row>
                    <xdr:rowOff>47625</xdr:rowOff>
                  </to>
                </anchor>
              </controlPr>
            </control>
          </mc:Choice>
        </mc:AlternateContent>
        <mc:AlternateContent xmlns:mc="http://schemas.openxmlformats.org/markup-compatibility/2006">
          <mc:Choice Requires="x14">
            <control shapeId="1190" r:id="rId165" name="Check Box 166">
              <controlPr defaultSize="0" autoFill="0" autoLine="0" autoPict="0">
                <anchor moveWithCells="1">
                  <from>
                    <xdr:col>3</xdr:col>
                    <xdr:colOff>657225</xdr:colOff>
                    <xdr:row>110</xdr:row>
                    <xdr:rowOff>142875</xdr:rowOff>
                  </from>
                  <to>
                    <xdr:col>4</xdr:col>
                    <xdr:colOff>47625</xdr:colOff>
                    <xdr:row>112</xdr:row>
                    <xdr:rowOff>47625</xdr:rowOff>
                  </to>
                </anchor>
              </controlPr>
            </control>
          </mc:Choice>
        </mc:AlternateContent>
        <mc:AlternateContent xmlns:mc="http://schemas.openxmlformats.org/markup-compatibility/2006">
          <mc:Choice Requires="x14">
            <control shapeId="1191" r:id="rId166" name="Check Box 167">
              <controlPr defaultSize="0" autoFill="0" autoLine="0" autoPict="0">
                <anchor moveWithCells="1">
                  <from>
                    <xdr:col>3</xdr:col>
                    <xdr:colOff>657225</xdr:colOff>
                    <xdr:row>111</xdr:row>
                    <xdr:rowOff>142875</xdr:rowOff>
                  </from>
                  <to>
                    <xdr:col>4</xdr:col>
                    <xdr:colOff>47625</xdr:colOff>
                    <xdr:row>113</xdr:row>
                    <xdr:rowOff>47625</xdr:rowOff>
                  </to>
                </anchor>
              </controlPr>
            </control>
          </mc:Choice>
        </mc:AlternateContent>
        <mc:AlternateContent xmlns:mc="http://schemas.openxmlformats.org/markup-compatibility/2006">
          <mc:Choice Requires="x14">
            <control shapeId="1192" r:id="rId167" name="Check Box 168">
              <controlPr defaultSize="0" autoFill="0" autoLine="0" autoPict="0">
                <anchor moveWithCells="1">
                  <from>
                    <xdr:col>3</xdr:col>
                    <xdr:colOff>657225</xdr:colOff>
                    <xdr:row>112</xdr:row>
                    <xdr:rowOff>142875</xdr:rowOff>
                  </from>
                  <to>
                    <xdr:col>4</xdr:col>
                    <xdr:colOff>47625</xdr:colOff>
                    <xdr:row>114</xdr:row>
                    <xdr:rowOff>47625</xdr:rowOff>
                  </to>
                </anchor>
              </controlPr>
            </control>
          </mc:Choice>
        </mc:AlternateContent>
        <mc:AlternateContent xmlns:mc="http://schemas.openxmlformats.org/markup-compatibility/2006">
          <mc:Choice Requires="x14">
            <control shapeId="1193" r:id="rId168" name="Check Box 169">
              <controlPr defaultSize="0" autoFill="0" autoLine="0" autoPict="0">
                <anchor moveWithCells="1">
                  <from>
                    <xdr:col>3</xdr:col>
                    <xdr:colOff>657225</xdr:colOff>
                    <xdr:row>113</xdr:row>
                    <xdr:rowOff>142875</xdr:rowOff>
                  </from>
                  <to>
                    <xdr:col>4</xdr:col>
                    <xdr:colOff>47625</xdr:colOff>
                    <xdr:row>115</xdr:row>
                    <xdr:rowOff>47625</xdr:rowOff>
                  </to>
                </anchor>
              </controlPr>
            </control>
          </mc:Choice>
        </mc:AlternateContent>
        <mc:AlternateContent xmlns:mc="http://schemas.openxmlformats.org/markup-compatibility/2006">
          <mc:Choice Requires="x14">
            <control shapeId="1194" r:id="rId169" name="Check Box 170">
              <controlPr defaultSize="0" autoFill="0" autoLine="0" autoPict="0">
                <anchor moveWithCells="1">
                  <from>
                    <xdr:col>3</xdr:col>
                    <xdr:colOff>657225</xdr:colOff>
                    <xdr:row>114</xdr:row>
                    <xdr:rowOff>142875</xdr:rowOff>
                  </from>
                  <to>
                    <xdr:col>4</xdr:col>
                    <xdr:colOff>47625</xdr:colOff>
                    <xdr:row>116</xdr:row>
                    <xdr:rowOff>47625</xdr:rowOff>
                  </to>
                </anchor>
              </controlPr>
            </control>
          </mc:Choice>
        </mc:AlternateContent>
        <mc:AlternateContent xmlns:mc="http://schemas.openxmlformats.org/markup-compatibility/2006">
          <mc:Choice Requires="x14">
            <control shapeId="1195" r:id="rId170" name="Check Box 171">
              <controlPr defaultSize="0" autoFill="0" autoLine="0" autoPict="0">
                <anchor moveWithCells="1">
                  <from>
                    <xdr:col>3</xdr:col>
                    <xdr:colOff>657225</xdr:colOff>
                    <xdr:row>115</xdr:row>
                    <xdr:rowOff>142875</xdr:rowOff>
                  </from>
                  <to>
                    <xdr:col>4</xdr:col>
                    <xdr:colOff>47625</xdr:colOff>
                    <xdr:row>117</xdr:row>
                    <xdr:rowOff>47625</xdr:rowOff>
                  </to>
                </anchor>
              </controlPr>
            </control>
          </mc:Choice>
        </mc:AlternateContent>
        <mc:AlternateContent xmlns:mc="http://schemas.openxmlformats.org/markup-compatibility/2006">
          <mc:Choice Requires="x14">
            <control shapeId="1196" r:id="rId171" name="Check Box 172">
              <controlPr defaultSize="0" autoFill="0" autoLine="0" autoPict="0">
                <anchor moveWithCells="1">
                  <from>
                    <xdr:col>3</xdr:col>
                    <xdr:colOff>657225</xdr:colOff>
                    <xdr:row>116</xdr:row>
                    <xdr:rowOff>142875</xdr:rowOff>
                  </from>
                  <to>
                    <xdr:col>4</xdr:col>
                    <xdr:colOff>47625</xdr:colOff>
                    <xdr:row>118</xdr:row>
                    <xdr:rowOff>47625</xdr:rowOff>
                  </to>
                </anchor>
              </controlPr>
            </control>
          </mc:Choice>
        </mc:AlternateContent>
        <mc:AlternateContent xmlns:mc="http://schemas.openxmlformats.org/markup-compatibility/2006">
          <mc:Choice Requires="x14">
            <control shapeId="1197" r:id="rId172" name="Check Box 173">
              <controlPr defaultSize="0" autoFill="0" autoLine="0" autoPict="0">
                <anchor moveWithCells="1">
                  <from>
                    <xdr:col>3</xdr:col>
                    <xdr:colOff>657225</xdr:colOff>
                    <xdr:row>117</xdr:row>
                    <xdr:rowOff>142875</xdr:rowOff>
                  </from>
                  <to>
                    <xdr:col>4</xdr:col>
                    <xdr:colOff>47625</xdr:colOff>
                    <xdr:row>119</xdr:row>
                    <xdr:rowOff>47625</xdr:rowOff>
                  </to>
                </anchor>
              </controlPr>
            </control>
          </mc:Choice>
        </mc:AlternateContent>
        <mc:AlternateContent xmlns:mc="http://schemas.openxmlformats.org/markup-compatibility/2006">
          <mc:Choice Requires="x14">
            <control shapeId="1198" r:id="rId173" name="Check Box 174">
              <controlPr defaultSize="0" autoFill="0" autoLine="0" autoPict="0">
                <anchor moveWithCells="1">
                  <from>
                    <xdr:col>3</xdr:col>
                    <xdr:colOff>657225</xdr:colOff>
                    <xdr:row>118</xdr:row>
                    <xdr:rowOff>142875</xdr:rowOff>
                  </from>
                  <to>
                    <xdr:col>4</xdr:col>
                    <xdr:colOff>47625</xdr:colOff>
                    <xdr:row>120</xdr:row>
                    <xdr:rowOff>47625</xdr:rowOff>
                  </to>
                </anchor>
              </controlPr>
            </control>
          </mc:Choice>
        </mc:AlternateContent>
        <mc:AlternateContent xmlns:mc="http://schemas.openxmlformats.org/markup-compatibility/2006">
          <mc:Choice Requires="x14">
            <control shapeId="1199" r:id="rId174" name="Check Box 175">
              <controlPr defaultSize="0" autoFill="0" autoLine="0" autoPict="0">
                <anchor moveWithCells="1">
                  <from>
                    <xdr:col>3</xdr:col>
                    <xdr:colOff>657225</xdr:colOff>
                    <xdr:row>119</xdr:row>
                    <xdr:rowOff>142875</xdr:rowOff>
                  </from>
                  <to>
                    <xdr:col>4</xdr:col>
                    <xdr:colOff>47625</xdr:colOff>
                    <xdr:row>121</xdr:row>
                    <xdr:rowOff>47625</xdr:rowOff>
                  </to>
                </anchor>
              </controlPr>
            </control>
          </mc:Choice>
        </mc:AlternateContent>
        <mc:AlternateContent xmlns:mc="http://schemas.openxmlformats.org/markup-compatibility/2006">
          <mc:Choice Requires="x14">
            <control shapeId="1200" r:id="rId175" name="Check Box 176">
              <controlPr defaultSize="0" autoFill="0" autoLine="0" autoPict="0">
                <anchor moveWithCells="1">
                  <from>
                    <xdr:col>3</xdr:col>
                    <xdr:colOff>657225</xdr:colOff>
                    <xdr:row>120</xdr:row>
                    <xdr:rowOff>142875</xdr:rowOff>
                  </from>
                  <to>
                    <xdr:col>4</xdr:col>
                    <xdr:colOff>47625</xdr:colOff>
                    <xdr:row>122</xdr:row>
                    <xdr:rowOff>47625</xdr:rowOff>
                  </to>
                </anchor>
              </controlPr>
            </control>
          </mc:Choice>
        </mc:AlternateContent>
        <mc:AlternateContent xmlns:mc="http://schemas.openxmlformats.org/markup-compatibility/2006">
          <mc:Choice Requires="x14">
            <control shapeId="1201" r:id="rId176" name="Check Box 177">
              <controlPr defaultSize="0" autoFill="0" autoLine="0" autoPict="0">
                <anchor moveWithCells="1">
                  <from>
                    <xdr:col>3</xdr:col>
                    <xdr:colOff>657225</xdr:colOff>
                    <xdr:row>121</xdr:row>
                    <xdr:rowOff>142875</xdr:rowOff>
                  </from>
                  <to>
                    <xdr:col>4</xdr:col>
                    <xdr:colOff>47625</xdr:colOff>
                    <xdr:row>123</xdr:row>
                    <xdr:rowOff>47625</xdr:rowOff>
                  </to>
                </anchor>
              </controlPr>
            </control>
          </mc:Choice>
        </mc:AlternateContent>
        <mc:AlternateContent xmlns:mc="http://schemas.openxmlformats.org/markup-compatibility/2006">
          <mc:Choice Requires="x14">
            <control shapeId="1202" r:id="rId177" name="Check Box 178">
              <controlPr defaultSize="0" autoFill="0" autoLine="0" autoPict="0">
                <anchor moveWithCells="1">
                  <from>
                    <xdr:col>3</xdr:col>
                    <xdr:colOff>657225</xdr:colOff>
                    <xdr:row>122</xdr:row>
                    <xdr:rowOff>142875</xdr:rowOff>
                  </from>
                  <to>
                    <xdr:col>4</xdr:col>
                    <xdr:colOff>47625</xdr:colOff>
                    <xdr:row>124</xdr:row>
                    <xdr:rowOff>47625</xdr:rowOff>
                  </to>
                </anchor>
              </controlPr>
            </control>
          </mc:Choice>
        </mc:AlternateContent>
        <mc:AlternateContent xmlns:mc="http://schemas.openxmlformats.org/markup-compatibility/2006">
          <mc:Choice Requires="x14">
            <control shapeId="1203" r:id="rId178" name="Check Box 179">
              <controlPr defaultSize="0" autoFill="0" autoLine="0" autoPict="0">
                <anchor moveWithCells="1">
                  <from>
                    <xdr:col>3</xdr:col>
                    <xdr:colOff>657225</xdr:colOff>
                    <xdr:row>123</xdr:row>
                    <xdr:rowOff>142875</xdr:rowOff>
                  </from>
                  <to>
                    <xdr:col>4</xdr:col>
                    <xdr:colOff>47625</xdr:colOff>
                    <xdr:row>125</xdr:row>
                    <xdr:rowOff>47625</xdr:rowOff>
                  </to>
                </anchor>
              </controlPr>
            </control>
          </mc:Choice>
        </mc:AlternateContent>
        <mc:AlternateContent xmlns:mc="http://schemas.openxmlformats.org/markup-compatibility/2006">
          <mc:Choice Requires="x14">
            <control shapeId="1204" r:id="rId179" name="Check Box 180">
              <controlPr defaultSize="0" autoFill="0" autoLine="0" autoPict="0">
                <anchor moveWithCells="1">
                  <from>
                    <xdr:col>3</xdr:col>
                    <xdr:colOff>657225</xdr:colOff>
                    <xdr:row>124</xdr:row>
                    <xdr:rowOff>142875</xdr:rowOff>
                  </from>
                  <to>
                    <xdr:col>4</xdr:col>
                    <xdr:colOff>47625</xdr:colOff>
                    <xdr:row>126</xdr:row>
                    <xdr:rowOff>47625</xdr:rowOff>
                  </to>
                </anchor>
              </controlPr>
            </control>
          </mc:Choice>
        </mc:AlternateContent>
        <mc:AlternateContent xmlns:mc="http://schemas.openxmlformats.org/markup-compatibility/2006">
          <mc:Choice Requires="x14">
            <control shapeId="1205" r:id="rId180" name="Check Box 181">
              <controlPr defaultSize="0" autoFill="0" autoLine="0" autoPict="0">
                <anchor moveWithCells="1">
                  <from>
                    <xdr:col>3</xdr:col>
                    <xdr:colOff>657225</xdr:colOff>
                    <xdr:row>125</xdr:row>
                    <xdr:rowOff>142875</xdr:rowOff>
                  </from>
                  <to>
                    <xdr:col>4</xdr:col>
                    <xdr:colOff>47625</xdr:colOff>
                    <xdr:row>127</xdr:row>
                    <xdr:rowOff>47625</xdr:rowOff>
                  </to>
                </anchor>
              </controlPr>
            </control>
          </mc:Choice>
        </mc:AlternateContent>
        <mc:AlternateContent xmlns:mc="http://schemas.openxmlformats.org/markup-compatibility/2006">
          <mc:Choice Requires="x14">
            <control shapeId="1206" r:id="rId181" name="Check Box 182">
              <controlPr defaultSize="0" autoFill="0" autoLine="0" autoPict="0">
                <anchor moveWithCells="1">
                  <from>
                    <xdr:col>3</xdr:col>
                    <xdr:colOff>657225</xdr:colOff>
                    <xdr:row>126</xdr:row>
                    <xdr:rowOff>142875</xdr:rowOff>
                  </from>
                  <to>
                    <xdr:col>4</xdr:col>
                    <xdr:colOff>47625</xdr:colOff>
                    <xdr:row>128</xdr:row>
                    <xdr:rowOff>47625</xdr:rowOff>
                  </to>
                </anchor>
              </controlPr>
            </control>
          </mc:Choice>
        </mc:AlternateContent>
        <mc:AlternateContent xmlns:mc="http://schemas.openxmlformats.org/markup-compatibility/2006">
          <mc:Choice Requires="x14">
            <control shapeId="1207" r:id="rId182" name="Check Box 183">
              <controlPr defaultSize="0" autoFill="0" autoLine="0" autoPict="0">
                <anchor moveWithCells="1">
                  <from>
                    <xdr:col>3</xdr:col>
                    <xdr:colOff>657225</xdr:colOff>
                    <xdr:row>127</xdr:row>
                    <xdr:rowOff>142875</xdr:rowOff>
                  </from>
                  <to>
                    <xdr:col>4</xdr:col>
                    <xdr:colOff>47625</xdr:colOff>
                    <xdr:row>129</xdr:row>
                    <xdr:rowOff>47625</xdr:rowOff>
                  </to>
                </anchor>
              </controlPr>
            </control>
          </mc:Choice>
        </mc:AlternateContent>
        <mc:AlternateContent xmlns:mc="http://schemas.openxmlformats.org/markup-compatibility/2006">
          <mc:Choice Requires="x14">
            <control shapeId="1208" r:id="rId183" name="Check Box 184">
              <controlPr defaultSize="0" autoFill="0" autoLine="0" autoPict="0">
                <anchor moveWithCells="1">
                  <from>
                    <xdr:col>3</xdr:col>
                    <xdr:colOff>657225</xdr:colOff>
                    <xdr:row>128</xdr:row>
                    <xdr:rowOff>142875</xdr:rowOff>
                  </from>
                  <to>
                    <xdr:col>4</xdr:col>
                    <xdr:colOff>47625</xdr:colOff>
                    <xdr:row>130</xdr:row>
                    <xdr:rowOff>47625</xdr:rowOff>
                  </to>
                </anchor>
              </controlPr>
            </control>
          </mc:Choice>
        </mc:AlternateContent>
        <mc:AlternateContent xmlns:mc="http://schemas.openxmlformats.org/markup-compatibility/2006">
          <mc:Choice Requires="x14">
            <control shapeId="1209" r:id="rId184" name="Check Box 185">
              <controlPr defaultSize="0" autoFill="0" autoLine="0" autoPict="0">
                <anchor moveWithCells="1">
                  <from>
                    <xdr:col>3</xdr:col>
                    <xdr:colOff>657225</xdr:colOff>
                    <xdr:row>129</xdr:row>
                    <xdr:rowOff>142875</xdr:rowOff>
                  </from>
                  <to>
                    <xdr:col>4</xdr:col>
                    <xdr:colOff>47625</xdr:colOff>
                    <xdr:row>131</xdr:row>
                    <xdr:rowOff>47625</xdr:rowOff>
                  </to>
                </anchor>
              </controlPr>
            </control>
          </mc:Choice>
        </mc:AlternateContent>
        <mc:AlternateContent xmlns:mc="http://schemas.openxmlformats.org/markup-compatibility/2006">
          <mc:Choice Requires="x14">
            <control shapeId="1210" r:id="rId185" name="Check Box 186">
              <controlPr defaultSize="0" autoFill="0" autoLine="0" autoPict="0">
                <anchor moveWithCells="1">
                  <from>
                    <xdr:col>3</xdr:col>
                    <xdr:colOff>657225</xdr:colOff>
                    <xdr:row>130</xdr:row>
                    <xdr:rowOff>142875</xdr:rowOff>
                  </from>
                  <to>
                    <xdr:col>4</xdr:col>
                    <xdr:colOff>47625</xdr:colOff>
                    <xdr:row>132</xdr:row>
                    <xdr:rowOff>47625</xdr:rowOff>
                  </to>
                </anchor>
              </controlPr>
            </control>
          </mc:Choice>
        </mc:AlternateContent>
        <mc:AlternateContent xmlns:mc="http://schemas.openxmlformats.org/markup-compatibility/2006">
          <mc:Choice Requires="x14">
            <control shapeId="1211" r:id="rId186" name="Check Box 187">
              <controlPr defaultSize="0" autoFill="0" autoLine="0" autoPict="0">
                <anchor moveWithCells="1">
                  <from>
                    <xdr:col>3</xdr:col>
                    <xdr:colOff>657225</xdr:colOff>
                    <xdr:row>131</xdr:row>
                    <xdr:rowOff>142875</xdr:rowOff>
                  </from>
                  <to>
                    <xdr:col>4</xdr:col>
                    <xdr:colOff>47625</xdr:colOff>
                    <xdr:row>133</xdr:row>
                    <xdr:rowOff>47625</xdr:rowOff>
                  </to>
                </anchor>
              </controlPr>
            </control>
          </mc:Choice>
        </mc:AlternateContent>
        <mc:AlternateContent xmlns:mc="http://schemas.openxmlformats.org/markup-compatibility/2006">
          <mc:Choice Requires="x14">
            <control shapeId="1212" r:id="rId187" name="Check Box 188">
              <controlPr defaultSize="0" autoFill="0" autoLine="0" autoPict="0">
                <anchor moveWithCells="1">
                  <from>
                    <xdr:col>3</xdr:col>
                    <xdr:colOff>657225</xdr:colOff>
                    <xdr:row>132</xdr:row>
                    <xdr:rowOff>142875</xdr:rowOff>
                  </from>
                  <to>
                    <xdr:col>4</xdr:col>
                    <xdr:colOff>47625</xdr:colOff>
                    <xdr:row>134</xdr:row>
                    <xdr:rowOff>47625</xdr:rowOff>
                  </to>
                </anchor>
              </controlPr>
            </control>
          </mc:Choice>
        </mc:AlternateContent>
        <mc:AlternateContent xmlns:mc="http://schemas.openxmlformats.org/markup-compatibility/2006">
          <mc:Choice Requires="x14">
            <control shapeId="1213" r:id="rId188" name="Check Box 189">
              <controlPr defaultSize="0" autoFill="0" autoLine="0" autoPict="0">
                <anchor moveWithCells="1">
                  <from>
                    <xdr:col>3</xdr:col>
                    <xdr:colOff>657225</xdr:colOff>
                    <xdr:row>133</xdr:row>
                    <xdr:rowOff>142875</xdr:rowOff>
                  </from>
                  <to>
                    <xdr:col>4</xdr:col>
                    <xdr:colOff>47625</xdr:colOff>
                    <xdr:row>135</xdr:row>
                    <xdr:rowOff>47625</xdr:rowOff>
                  </to>
                </anchor>
              </controlPr>
            </control>
          </mc:Choice>
        </mc:AlternateContent>
        <mc:AlternateContent xmlns:mc="http://schemas.openxmlformats.org/markup-compatibility/2006">
          <mc:Choice Requires="x14">
            <control shapeId="1214" r:id="rId189" name="Check Box 190">
              <controlPr defaultSize="0" autoFill="0" autoLine="0" autoPict="0">
                <anchor moveWithCells="1">
                  <from>
                    <xdr:col>3</xdr:col>
                    <xdr:colOff>657225</xdr:colOff>
                    <xdr:row>134</xdr:row>
                    <xdr:rowOff>142875</xdr:rowOff>
                  </from>
                  <to>
                    <xdr:col>4</xdr:col>
                    <xdr:colOff>47625</xdr:colOff>
                    <xdr:row>136</xdr:row>
                    <xdr:rowOff>47625</xdr:rowOff>
                  </to>
                </anchor>
              </controlPr>
            </control>
          </mc:Choice>
        </mc:AlternateContent>
        <mc:AlternateContent xmlns:mc="http://schemas.openxmlformats.org/markup-compatibility/2006">
          <mc:Choice Requires="x14">
            <control shapeId="1215" r:id="rId190" name="Check Box 191">
              <controlPr defaultSize="0" autoFill="0" autoLine="0" autoPict="0">
                <anchor moveWithCells="1">
                  <from>
                    <xdr:col>3</xdr:col>
                    <xdr:colOff>657225</xdr:colOff>
                    <xdr:row>135</xdr:row>
                    <xdr:rowOff>142875</xdr:rowOff>
                  </from>
                  <to>
                    <xdr:col>4</xdr:col>
                    <xdr:colOff>47625</xdr:colOff>
                    <xdr:row>137</xdr:row>
                    <xdr:rowOff>47625</xdr:rowOff>
                  </to>
                </anchor>
              </controlPr>
            </control>
          </mc:Choice>
        </mc:AlternateContent>
        <mc:AlternateContent xmlns:mc="http://schemas.openxmlformats.org/markup-compatibility/2006">
          <mc:Choice Requires="x14">
            <control shapeId="1216" r:id="rId191" name="Check Box 192">
              <controlPr defaultSize="0" autoFill="0" autoLine="0" autoPict="0">
                <anchor moveWithCells="1">
                  <from>
                    <xdr:col>3</xdr:col>
                    <xdr:colOff>657225</xdr:colOff>
                    <xdr:row>136</xdr:row>
                    <xdr:rowOff>142875</xdr:rowOff>
                  </from>
                  <to>
                    <xdr:col>4</xdr:col>
                    <xdr:colOff>47625</xdr:colOff>
                    <xdr:row>138</xdr:row>
                    <xdr:rowOff>47625</xdr:rowOff>
                  </to>
                </anchor>
              </controlPr>
            </control>
          </mc:Choice>
        </mc:AlternateContent>
        <mc:AlternateContent xmlns:mc="http://schemas.openxmlformats.org/markup-compatibility/2006">
          <mc:Choice Requires="x14">
            <control shapeId="1217" r:id="rId192" name="Check Box 193">
              <controlPr defaultSize="0" autoFill="0" autoLine="0" autoPict="0">
                <anchor moveWithCells="1">
                  <from>
                    <xdr:col>6</xdr:col>
                    <xdr:colOff>666750</xdr:colOff>
                    <xdr:row>47</xdr:row>
                    <xdr:rowOff>95250</xdr:rowOff>
                  </from>
                  <to>
                    <xdr:col>7</xdr:col>
                    <xdr:colOff>57150</xdr:colOff>
                    <xdr:row>49</xdr:row>
                    <xdr:rowOff>47625</xdr:rowOff>
                  </to>
                </anchor>
              </controlPr>
            </control>
          </mc:Choice>
        </mc:AlternateContent>
        <mc:AlternateContent xmlns:mc="http://schemas.openxmlformats.org/markup-compatibility/2006">
          <mc:Choice Requires="x14">
            <control shapeId="1218" r:id="rId193" name="Check Box 194">
              <controlPr defaultSize="0" autoFill="0" autoLine="0" autoPict="0">
                <anchor moveWithCells="1">
                  <from>
                    <xdr:col>6</xdr:col>
                    <xdr:colOff>666750</xdr:colOff>
                    <xdr:row>48</xdr:row>
                    <xdr:rowOff>142875</xdr:rowOff>
                  </from>
                  <to>
                    <xdr:col>7</xdr:col>
                    <xdr:colOff>57150</xdr:colOff>
                    <xdr:row>50</xdr:row>
                    <xdr:rowOff>47625</xdr:rowOff>
                  </to>
                </anchor>
              </controlPr>
            </control>
          </mc:Choice>
        </mc:AlternateContent>
        <mc:AlternateContent xmlns:mc="http://schemas.openxmlformats.org/markup-compatibility/2006">
          <mc:Choice Requires="x14">
            <control shapeId="1219" r:id="rId194" name="Check Box 195">
              <controlPr defaultSize="0" autoFill="0" autoLine="0" autoPict="0">
                <anchor moveWithCells="1">
                  <from>
                    <xdr:col>6</xdr:col>
                    <xdr:colOff>666750</xdr:colOff>
                    <xdr:row>49</xdr:row>
                    <xdr:rowOff>142875</xdr:rowOff>
                  </from>
                  <to>
                    <xdr:col>7</xdr:col>
                    <xdr:colOff>57150</xdr:colOff>
                    <xdr:row>51</xdr:row>
                    <xdr:rowOff>47625</xdr:rowOff>
                  </to>
                </anchor>
              </controlPr>
            </control>
          </mc:Choice>
        </mc:AlternateContent>
        <mc:AlternateContent xmlns:mc="http://schemas.openxmlformats.org/markup-compatibility/2006">
          <mc:Choice Requires="x14">
            <control shapeId="1220" r:id="rId195" name="Check Box 196">
              <controlPr defaultSize="0" autoFill="0" autoLine="0" autoPict="0">
                <anchor moveWithCells="1">
                  <from>
                    <xdr:col>6</xdr:col>
                    <xdr:colOff>666750</xdr:colOff>
                    <xdr:row>50</xdr:row>
                    <xdr:rowOff>142875</xdr:rowOff>
                  </from>
                  <to>
                    <xdr:col>7</xdr:col>
                    <xdr:colOff>57150</xdr:colOff>
                    <xdr:row>52</xdr:row>
                    <xdr:rowOff>47625</xdr:rowOff>
                  </to>
                </anchor>
              </controlPr>
            </control>
          </mc:Choice>
        </mc:AlternateContent>
        <mc:AlternateContent xmlns:mc="http://schemas.openxmlformats.org/markup-compatibility/2006">
          <mc:Choice Requires="x14">
            <control shapeId="1221" r:id="rId196" name="Check Box 197">
              <controlPr defaultSize="0" autoFill="0" autoLine="0" autoPict="0">
                <anchor moveWithCells="1">
                  <from>
                    <xdr:col>6</xdr:col>
                    <xdr:colOff>666750</xdr:colOff>
                    <xdr:row>51</xdr:row>
                    <xdr:rowOff>142875</xdr:rowOff>
                  </from>
                  <to>
                    <xdr:col>7</xdr:col>
                    <xdr:colOff>57150</xdr:colOff>
                    <xdr:row>53</xdr:row>
                    <xdr:rowOff>47625</xdr:rowOff>
                  </to>
                </anchor>
              </controlPr>
            </control>
          </mc:Choice>
        </mc:AlternateContent>
        <mc:AlternateContent xmlns:mc="http://schemas.openxmlformats.org/markup-compatibility/2006">
          <mc:Choice Requires="x14">
            <control shapeId="1222" r:id="rId197" name="Check Box 198">
              <controlPr defaultSize="0" autoFill="0" autoLine="0" autoPict="0">
                <anchor moveWithCells="1">
                  <from>
                    <xdr:col>6</xdr:col>
                    <xdr:colOff>666750</xdr:colOff>
                    <xdr:row>52</xdr:row>
                    <xdr:rowOff>142875</xdr:rowOff>
                  </from>
                  <to>
                    <xdr:col>7</xdr:col>
                    <xdr:colOff>57150</xdr:colOff>
                    <xdr:row>54</xdr:row>
                    <xdr:rowOff>47625</xdr:rowOff>
                  </to>
                </anchor>
              </controlPr>
            </control>
          </mc:Choice>
        </mc:AlternateContent>
        <mc:AlternateContent xmlns:mc="http://schemas.openxmlformats.org/markup-compatibility/2006">
          <mc:Choice Requires="x14">
            <control shapeId="1223" r:id="rId198" name="Check Box 199">
              <controlPr defaultSize="0" autoFill="0" autoLine="0" autoPict="0">
                <anchor moveWithCells="1">
                  <from>
                    <xdr:col>6</xdr:col>
                    <xdr:colOff>666750</xdr:colOff>
                    <xdr:row>53</xdr:row>
                    <xdr:rowOff>142875</xdr:rowOff>
                  </from>
                  <to>
                    <xdr:col>7</xdr:col>
                    <xdr:colOff>57150</xdr:colOff>
                    <xdr:row>55</xdr:row>
                    <xdr:rowOff>47625</xdr:rowOff>
                  </to>
                </anchor>
              </controlPr>
            </control>
          </mc:Choice>
        </mc:AlternateContent>
        <mc:AlternateContent xmlns:mc="http://schemas.openxmlformats.org/markup-compatibility/2006">
          <mc:Choice Requires="x14">
            <control shapeId="1224" r:id="rId199" name="Check Box 200">
              <controlPr defaultSize="0" autoFill="0" autoLine="0" autoPict="0">
                <anchor moveWithCells="1">
                  <from>
                    <xdr:col>6</xdr:col>
                    <xdr:colOff>666750</xdr:colOff>
                    <xdr:row>54</xdr:row>
                    <xdr:rowOff>142875</xdr:rowOff>
                  </from>
                  <to>
                    <xdr:col>7</xdr:col>
                    <xdr:colOff>57150</xdr:colOff>
                    <xdr:row>56</xdr:row>
                    <xdr:rowOff>47625</xdr:rowOff>
                  </to>
                </anchor>
              </controlPr>
            </control>
          </mc:Choice>
        </mc:AlternateContent>
        <mc:AlternateContent xmlns:mc="http://schemas.openxmlformats.org/markup-compatibility/2006">
          <mc:Choice Requires="x14">
            <control shapeId="1225" r:id="rId200" name="Check Box 201">
              <controlPr defaultSize="0" autoFill="0" autoLine="0" autoPict="0">
                <anchor moveWithCells="1">
                  <from>
                    <xdr:col>6</xdr:col>
                    <xdr:colOff>666750</xdr:colOff>
                    <xdr:row>55</xdr:row>
                    <xdr:rowOff>142875</xdr:rowOff>
                  </from>
                  <to>
                    <xdr:col>7</xdr:col>
                    <xdr:colOff>57150</xdr:colOff>
                    <xdr:row>57</xdr:row>
                    <xdr:rowOff>47625</xdr:rowOff>
                  </to>
                </anchor>
              </controlPr>
            </control>
          </mc:Choice>
        </mc:AlternateContent>
        <mc:AlternateContent xmlns:mc="http://schemas.openxmlformats.org/markup-compatibility/2006">
          <mc:Choice Requires="x14">
            <control shapeId="1226" r:id="rId201" name="Check Box 202">
              <controlPr defaultSize="0" autoFill="0" autoLine="0" autoPict="0">
                <anchor moveWithCells="1">
                  <from>
                    <xdr:col>6</xdr:col>
                    <xdr:colOff>666750</xdr:colOff>
                    <xdr:row>56</xdr:row>
                    <xdr:rowOff>142875</xdr:rowOff>
                  </from>
                  <to>
                    <xdr:col>7</xdr:col>
                    <xdr:colOff>57150</xdr:colOff>
                    <xdr:row>58</xdr:row>
                    <xdr:rowOff>47625</xdr:rowOff>
                  </to>
                </anchor>
              </controlPr>
            </control>
          </mc:Choice>
        </mc:AlternateContent>
        <mc:AlternateContent xmlns:mc="http://schemas.openxmlformats.org/markup-compatibility/2006">
          <mc:Choice Requires="x14">
            <control shapeId="1227" r:id="rId202" name="Check Box 203">
              <controlPr defaultSize="0" autoFill="0" autoLine="0" autoPict="0">
                <anchor moveWithCells="1">
                  <from>
                    <xdr:col>6</xdr:col>
                    <xdr:colOff>666750</xdr:colOff>
                    <xdr:row>57</xdr:row>
                    <xdr:rowOff>142875</xdr:rowOff>
                  </from>
                  <to>
                    <xdr:col>7</xdr:col>
                    <xdr:colOff>57150</xdr:colOff>
                    <xdr:row>59</xdr:row>
                    <xdr:rowOff>47625</xdr:rowOff>
                  </to>
                </anchor>
              </controlPr>
            </control>
          </mc:Choice>
        </mc:AlternateContent>
        <mc:AlternateContent xmlns:mc="http://schemas.openxmlformats.org/markup-compatibility/2006">
          <mc:Choice Requires="x14">
            <control shapeId="1228" r:id="rId203" name="Check Box 204">
              <controlPr defaultSize="0" autoFill="0" autoLine="0" autoPict="0">
                <anchor moveWithCells="1">
                  <from>
                    <xdr:col>6</xdr:col>
                    <xdr:colOff>666750</xdr:colOff>
                    <xdr:row>58</xdr:row>
                    <xdr:rowOff>142875</xdr:rowOff>
                  </from>
                  <to>
                    <xdr:col>7</xdr:col>
                    <xdr:colOff>57150</xdr:colOff>
                    <xdr:row>60</xdr:row>
                    <xdr:rowOff>47625</xdr:rowOff>
                  </to>
                </anchor>
              </controlPr>
            </control>
          </mc:Choice>
        </mc:AlternateContent>
        <mc:AlternateContent xmlns:mc="http://schemas.openxmlformats.org/markup-compatibility/2006">
          <mc:Choice Requires="x14">
            <control shapeId="1229" r:id="rId204" name="Check Box 205">
              <controlPr defaultSize="0" autoFill="0" autoLine="0" autoPict="0">
                <anchor moveWithCells="1">
                  <from>
                    <xdr:col>6</xdr:col>
                    <xdr:colOff>666750</xdr:colOff>
                    <xdr:row>59</xdr:row>
                    <xdr:rowOff>142875</xdr:rowOff>
                  </from>
                  <to>
                    <xdr:col>7</xdr:col>
                    <xdr:colOff>57150</xdr:colOff>
                    <xdr:row>61</xdr:row>
                    <xdr:rowOff>47625</xdr:rowOff>
                  </to>
                </anchor>
              </controlPr>
            </control>
          </mc:Choice>
        </mc:AlternateContent>
        <mc:AlternateContent xmlns:mc="http://schemas.openxmlformats.org/markup-compatibility/2006">
          <mc:Choice Requires="x14">
            <control shapeId="1230" r:id="rId205" name="Check Box 206">
              <controlPr defaultSize="0" autoFill="0" autoLine="0" autoPict="0">
                <anchor moveWithCells="1">
                  <from>
                    <xdr:col>6</xdr:col>
                    <xdr:colOff>666750</xdr:colOff>
                    <xdr:row>60</xdr:row>
                    <xdr:rowOff>142875</xdr:rowOff>
                  </from>
                  <to>
                    <xdr:col>7</xdr:col>
                    <xdr:colOff>57150</xdr:colOff>
                    <xdr:row>62</xdr:row>
                    <xdr:rowOff>47625</xdr:rowOff>
                  </to>
                </anchor>
              </controlPr>
            </control>
          </mc:Choice>
        </mc:AlternateContent>
        <mc:AlternateContent xmlns:mc="http://schemas.openxmlformats.org/markup-compatibility/2006">
          <mc:Choice Requires="x14">
            <control shapeId="1231" r:id="rId206" name="Check Box 207">
              <controlPr defaultSize="0" autoFill="0" autoLine="0" autoPict="0">
                <anchor moveWithCells="1">
                  <from>
                    <xdr:col>6</xdr:col>
                    <xdr:colOff>666750</xdr:colOff>
                    <xdr:row>61</xdr:row>
                    <xdr:rowOff>142875</xdr:rowOff>
                  </from>
                  <to>
                    <xdr:col>7</xdr:col>
                    <xdr:colOff>57150</xdr:colOff>
                    <xdr:row>63</xdr:row>
                    <xdr:rowOff>47625</xdr:rowOff>
                  </to>
                </anchor>
              </controlPr>
            </control>
          </mc:Choice>
        </mc:AlternateContent>
        <mc:AlternateContent xmlns:mc="http://schemas.openxmlformats.org/markup-compatibility/2006">
          <mc:Choice Requires="x14">
            <control shapeId="1232" r:id="rId207" name="Check Box 208">
              <controlPr defaultSize="0" autoFill="0" autoLine="0" autoPict="0">
                <anchor moveWithCells="1">
                  <from>
                    <xdr:col>6</xdr:col>
                    <xdr:colOff>666750</xdr:colOff>
                    <xdr:row>62</xdr:row>
                    <xdr:rowOff>142875</xdr:rowOff>
                  </from>
                  <to>
                    <xdr:col>7</xdr:col>
                    <xdr:colOff>57150</xdr:colOff>
                    <xdr:row>64</xdr:row>
                    <xdr:rowOff>47625</xdr:rowOff>
                  </to>
                </anchor>
              </controlPr>
            </control>
          </mc:Choice>
        </mc:AlternateContent>
        <mc:AlternateContent xmlns:mc="http://schemas.openxmlformats.org/markup-compatibility/2006">
          <mc:Choice Requires="x14">
            <control shapeId="1233" r:id="rId208" name="Check Box 209">
              <controlPr defaultSize="0" autoFill="0" autoLine="0" autoPict="0">
                <anchor moveWithCells="1">
                  <from>
                    <xdr:col>6</xdr:col>
                    <xdr:colOff>666750</xdr:colOff>
                    <xdr:row>63</xdr:row>
                    <xdr:rowOff>142875</xdr:rowOff>
                  </from>
                  <to>
                    <xdr:col>7</xdr:col>
                    <xdr:colOff>57150</xdr:colOff>
                    <xdr:row>65</xdr:row>
                    <xdr:rowOff>47625</xdr:rowOff>
                  </to>
                </anchor>
              </controlPr>
            </control>
          </mc:Choice>
        </mc:AlternateContent>
        <mc:AlternateContent xmlns:mc="http://schemas.openxmlformats.org/markup-compatibility/2006">
          <mc:Choice Requires="x14">
            <control shapeId="1234" r:id="rId209" name="Check Box 210">
              <controlPr defaultSize="0" autoFill="0" autoLine="0" autoPict="0">
                <anchor moveWithCells="1">
                  <from>
                    <xdr:col>6</xdr:col>
                    <xdr:colOff>666750</xdr:colOff>
                    <xdr:row>64</xdr:row>
                    <xdr:rowOff>142875</xdr:rowOff>
                  </from>
                  <to>
                    <xdr:col>7</xdr:col>
                    <xdr:colOff>57150</xdr:colOff>
                    <xdr:row>66</xdr:row>
                    <xdr:rowOff>47625</xdr:rowOff>
                  </to>
                </anchor>
              </controlPr>
            </control>
          </mc:Choice>
        </mc:AlternateContent>
        <mc:AlternateContent xmlns:mc="http://schemas.openxmlformats.org/markup-compatibility/2006">
          <mc:Choice Requires="x14">
            <control shapeId="1235" r:id="rId210" name="Check Box 211">
              <controlPr defaultSize="0" autoFill="0" autoLine="0" autoPict="0">
                <anchor moveWithCells="1">
                  <from>
                    <xdr:col>6</xdr:col>
                    <xdr:colOff>666750</xdr:colOff>
                    <xdr:row>65</xdr:row>
                    <xdr:rowOff>142875</xdr:rowOff>
                  </from>
                  <to>
                    <xdr:col>7</xdr:col>
                    <xdr:colOff>57150</xdr:colOff>
                    <xdr:row>67</xdr:row>
                    <xdr:rowOff>47625</xdr:rowOff>
                  </to>
                </anchor>
              </controlPr>
            </control>
          </mc:Choice>
        </mc:AlternateContent>
        <mc:AlternateContent xmlns:mc="http://schemas.openxmlformats.org/markup-compatibility/2006">
          <mc:Choice Requires="x14">
            <control shapeId="1236" r:id="rId211" name="Check Box 212">
              <controlPr defaultSize="0" autoFill="0" autoLine="0" autoPict="0">
                <anchor moveWithCells="1">
                  <from>
                    <xdr:col>6</xdr:col>
                    <xdr:colOff>666750</xdr:colOff>
                    <xdr:row>66</xdr:row>
                    <xdr:rowOff>142875</xdr:rowOff>
                  </from>
                  <to>
                    <xdr:col>7</xdr:col>
                    <xdr:colOff>57150</xdr:colOff>
                    <xdr:row>68</xdr:row>
                    <xdr:rowOff>47625</xdr:rowOff>
                  </to>
                </anchor>
              </controlPr>
            </control>
          </mc:Choice>
        </mc:AlternateContent>
        <mc:AlternateContent xmlns:mc="http://schemas.openxmlformats.org/markup-compatibility/2006">
          <mc:Choice Requires="x14">
            <control shapeId="1237" r:id="rId212" name="Check Box 213">
              <controlPr defaultSize="0" autoFill="0" autoLine="0" autoPict="0">
                <anchor moveWithCells="1">
                  <from>
                    <xdr:col>6</xdr:col>
                    <xdr:colOff>666750</xdr:colOff>
                    <xdr:row>67</xdr:row>
                    <xdr:rowOff>142875</xdr:rowOff>
                  </from>
                  <to>
                    <xdr:col>7</xdr:col>
                    <xdr:colOff>57150</xdr:colOff>
                    <xdr:row>69</xdr:row>
                    <xdr:rowOff>47625</xdr:rowOff>
                  </to>
                </anchor>
              </controlPr>
            </control>
          </mc:Choice>
        </mc:AlternateContent>
        <mc:AlternateContent xmlns:mc="http://schemas.openxmlformats.org/markup-compatibility/2006">
          <mc:Choice Requires="x14">
            <control shapeId="1238" r:id="rId213" name="Check Box 214">
              <controlPr defaultSize="0" autoFill="0" autoLine="0" autoPict="0">
                <anchor moveWithCells="1">
                  <from>
                    <xdr:col>6</xdr:col>
                    <xdr:colOff>666750</xdr:colOff>
                    <xdr:row>68</xdr:row>
                    <xdr:rowOff>142875</xdr:rowOff>
                  </from>
                  <to>
                    <xdr:col>7</xdr:col>
                    <xdr:colOff>57150</xdr:colOff>
                    <xdr:row>70</xdr:row>
                    <xdr:rowOff>47625</xdr:rowOff>
                  </to>
                </anchor>
              </controlPr>
            </control>
          </mc:Choice>
        </mc:AlternateContent>
        <mc:AlternateContent xmlns:mc="http://schemas.openxmlformats.org/markup-compatibility/2006">
          <mc:Choice Requires="x14">
            <control shapeId="1239" r:id="rId214" name="Check Box 215">
              <controlPr defaultSize="0" autoFill="0" autoLine="0" autoPict="0">
                <anchor moveWithCells="1">
                  <from>
                    <xdr:col>6</xdr:col>
                    <xdr:colOff>666750</xdr:colOff>
                    <xdr:row>69</xdr:row>
                    <xdr:rowOff>142875</xdr:rowOff>
                  </from>
                  <to>
                    <xdr:col>7</xdr:col>
                    <xdr:colOff>57150</xdr:colOff>
                    <xdr:row>71</xdr:row>
                    <xdr:rowOff>47625</xdr:rowOff>
                  </to>
                </anchor>
              </controlPr>
            </control>
          </mc:Choice>
        </mc:AlternateContent>
        <mc:AlternateContent xmlns:mc="http://schemas.openxmlformats.org/markup-compatibility/2006">
          <mc:Choice Requires="x14">
            <control shapeId="1240" r:id="rId215" name="Check Box 216">
              <controlPr defaultSize="0" autoFill="0" autoLine="0" autoPict="0">
                <anchor moveWithCells="1">
                  <from>
                    <xdr:col>6</xdr:col>
                    <xdr:colOff>666750</xdr:colOff>
                    <xdr:row>70</xdr:row>
                    <xdr:rowOff>142875</xdr:rowOff>
                  </from>
                  <to>
                    <xdr:col>7</xdr:col>
                    <xdr:colOff>57150</xdr:colOff>
                    <xdr:row>72</xdr:row>
                    <xdr:rowOff>47625</xdr:rowOff>
                  </to>
                </anchor>
              </controlPr>
            </control>
          </mc:Choice>
        </mc:AlternateContent>
        <mc:AlternateContent xmlns:mc="http://schemas.openxmlformats.org/markup-compatibility/2006">
          <mc:Choice Requires="x14">
            <control shapeId="1241" r:id="rId216" name="Check Box 217">
              <controlPr defaultSize="0" autoFill="0" autoLine="0" autoPict="0">
                <anchor moveWithCells="1">
                  <from>
                    <xdr:col>6</xdr:col>
                    <xdr:colOff>666750</xdr:colOff>
                    <xdr:row>71</xdr:row>
                    <xdr:rowOff>142875</xdr:rowOff>
                  </from>
                  <to>
                    <xdr:col>7</xdr:col>
                    <xdr:colOff>57150</xdr:colOff>
                    <xdr:row>73</xdr:row>
                    <xdr:rowOff>47625</xdr:rowOff>
                  </to>
                </anchor>
              </controlPr>
            </control>
          </mc:Choice>
        </mc:AlternateContent>
        <mc:AlternateContent xmlns:mc="http://schemas.openxmlformats.org/markup-compatibility/2006">
          <mc:Choice Requires="x14">
            <control shapeId="1242" r:id="rId217" name="Check Box 218">
              <controlPr defaultSize="0" autoFill="0" autoLine="0" autoPict="0">
                <anchor moveWithCells="1">
                  <from>
                    <xdr:col>6</xdr:col>
                    <xdr:colOff>666750</xdr:colOff>
                    <xdr:row>72</xdr:row>
                    <xdr:rowOff>142875</xdr:rowOff>
                  </from>
                  <to>
                    <xdr:col>7</xdr:col>
                    <xdr:colOff>57150</xdr:colOff>
                    <xdr:row>74</xdr:row>
                    <xdr:rowOff>47625</xdr:rowOff>
                  </to>
                </anchor>
              </controlPr>
            </control>
          </mc:Choice>
        </mc:AlternateContent>
        <mc:AlternateContent xmlns:mc="http://schemas.openxmlformats.org/markup-compatibility/2006">
          <mc:Choice Requires="x14">
            <control shapeId="1243" r:id="rId218" name="Check Box 219">
              <controlPr defaultSize="0" autoFill="0" autoLine="0" autoPict="0">
                <anchor moveWithCells="1">
                  <from>
                    <xdr:col>6</xdr:col>
                    <xdr:colOff>666750</xdr:colOff>
                    <xdr:row>73</xdr:row>
                    <xdr:rowOff>142875</xdr:rowOff>
                  </from>
                  <to>
                    <xdr:col>7</xdr:col>
                    <xdr:colOff>57150</xdr:colOff>
                    <xdr:row>75</xdr:row>
                    <xdr:rowOff>47625</xdr:rowOff>
                  </to>
                </anchor>
              </controlPr>
            </control>
          </mc:Choice>
        </mc:AlternateContent>
        <mc:AlternateContent xmlns:mc="http://schemas.openxmlformats.org/markup-compatibility/2006">
          <mc:Choice Requires="x14">
            <control shapeId="1244" r:id="rId219" name="Check Box 220">
              <controlPr defaultSize="0" autoFill="0" autoLine="0" autoPict="0">
                <anchor moveWithCells="1">
                  <from>
                    <xdr:col>6</xdr:col>
                    <xdr:colOff>666750</xdr:colOff>
                    <xdr:row>74</xdr:row>
                    <xdr:rowOff>142875</xdr:rowOff>
                  </from>
                  <to>
                    <xdr:col>7</xdr:col>
                    <xdr:colOff>57150</xdr:colOff>
                    <xdr:row>76</xdr:row>
                    <xdr:rowOff>47625</xdr:rowOff>
                  </to>
                </anchor>
              </controlPr>
            </control>
          </mc:Choice>
        </mc:AlternateContent>
        <mc:AlternateContent xmlns:mc="http://schemas.openxmlformats.org/markup-compatibility/2006">
          <mc:Choice Requires="x14">
            <control shapeId="1245" r:id="rId220" name="Check Box 221">
              <controlPr defaultSize="0" autoFill="0" autoLine="0" autoPict="0">
                <anchor moveWithCells="1">
                  <from>
                    <xdr:col>6</xdr:col>
                    <xdr:colOff>666750</xdr:colOff>
                    <xdr:row>75</xdr:row>
                    <xdr:rowOff>142875</xdr:rowOff>
                  </from>
                  <to>
                    <xdr:col>7</xdr:col>
                    <xdr:colOff>57150</xdr:colOff>
                    <xdr:row>77</xdr:row>
                    <xdr:rowOff>47625</xdr:rowOff>
                  </to>
                </anchor>
              </controlPr>
            </control>
          </mc:Choice>
        </mc:AlternateContent>
        <mc:AlternateContent xmlns:mc="http://schemas.openxmlformats.org/markup-compatibility/2006">
          <mc:Choice Requires="x14">
            <control shapeId="1246" r:id="rId221" name="Check Box 222">
              <controlPr defaultSize="0" autoFill="0" autoLine="0" autoPict="0">
                <anchor moveWithCells="1">
                  <from>
                    <xdr:col>6</xdr:col>
                    <xdr:colOff>666750</xdr:colOff>
                    <xdr:row>76</xdr:row>
                    <xdr:rowOff>142875</xdr:rowOff>
                  </from>
                  <to>
                    <xdr:col>7</xdr:col>
                    <xdr:colOff>57150</xdr:colOff>
                    <xdr:row>78</xdr:row>
                    <xdr:rowOff>47625</xdr:rowOff>
                  </to>
                </anchor>
              </controlPr>
            </control>
          </mc:Choice>
        </mc:AlternateContent>
        <mc:AlternateContent xmlns:mc="http://schemas.openxmlformats.org/markup-compatibility/2006">
          <mc:Choice Requires="x14">
            <control shapeId="1247" r:id="rId222" name="Check Box 223">
              <controlPr defaultSize="0" autoFill="0" autoLine="0" autoPict="0">
                <anchor moveWithCells="1">
                  <from>
                    <xdr:col>6</xdr:col>
                    <xdr:colOff>666750</xdr:colOff>
                    <xdr:row>77</xdr:row>
                    <xdr:rowOff>142875</xdr:rowOff>
                  </from>
                  <to>
                    <xdr:col>7</xdr:col>
                    <xdr:colOff>57150</xdr:colOff>
                    <xdr:row>79</xdr:row>
                    <xdr:rowOff>47625</xdr:rowOff>
                  </to>
                </anchor>
              </controlPr>
            </control>
          </mc:Choice>
        </mc:AlternateContent>
        <mc:AlternateContent xmlns:mc="http://schemas.openxmlformats.org/markup-compatibility/2006">
          <mc:Choice Requires="x14">
            <control shapeId="1248" r:id="rId223" name="Check Box 224">
              <controlPr defaultSize="0" autoFill="0" autoLine="0" autoPict="0">
                <anchor moveWithCells="1">
                  <from>
                    <xdr:col>6</xdr:col>
                    <xdr:colOff>666750</xdr:colOff>
                    <xdr:row>78</xdr:row>
                    <xdr:rowOff>142875</xdr:rowOff>
                  </from>
                  <to>
                    <xdr:col>7</xdr:col>
                    <xdr:colOff>57150</xdr:colOff>
                    <xdr:row>80</xdr:row>
                    <xdr:rowOff>47625</xdr:rowOff>
                  </to>
                </anchor>
              </controlPr>
            </control>
          </mc:Choice>
        </mc:AlternateContent>
        <mc:AlternateContent xmlns:mc="http://schemas.openxmlformats.org/markup-compatibility/2006">
          <mc:Choice Requires="x14">
            <control shapeId="1249" r:id="rId224" name="Check Box 225">
              <controlPr defaultSize="0" autoFill="0" autoLine="0" autoPict="0">
                <anchor moveWithCells="1">
                  <from>
                    <xdr:col>6</xdr:col>
                    <xdr:colOff>666750</xdr:colOff>
                    <xdr:row>79</xdr:row>
                    <xdr:rowOff>142875</xdr:rowOff>
                  </from>
                  <to>
                    <xdr:col>7</xdr:col>
                    <xdr:colOff>57150</xdr:colOff>
                    <xdr:row>81</xdr:row>
                    <xdr:rowOff>47625</xdr:rowOff>
                  </to>
                </anchor>
              </controlPr>
            </control>
          </mc:Choice>
        </mc:AlternateContent>
        <mc:AlternateContent xmlns:mc="http://schemas.openxmlformats.org/markup-compatibility/2006">
          <mc:Choice Requires="x14">
            <control shapeId="1250" r:id="rId225" name="Check Box 226">
              <controlPr defaultSize="0" autoFill="0" autoLine="0" autoPict="0">
                <anchor moveWithCells="1">
                  <from>
                    <xdr:col>6</xdr:col>
                    <xdr:colOff>666750</xdr:colOff>
                    <xdr:row>80</xdr:row>
                    <xdr:rowOff>142875</xdr:rowOff>
                  </from>
                  <to>
                    <xdr:col>7</xdr:col>
                    <xdr:colOff>57150</xdr:colOff>
                    <xdr:row>82</xdr:row>
                    <xdr:rowOff>47625</xdr:rowOff>
                  </to>
                </anchor>
              </controlPr>
            </control>
          </mc:Choice>
        </mc:AlternateContent>
        <mc:AlternateContent xmlns:mc="http://schemas.openxmlformats.org/markup-compatibility/2006">
          <mc:Choice Requires="x14">
            <control shapeId="1251" r:id="rId226" name="Check Box 227">
              <controlPr defaultSize="0" autoFill="0" autoLine="0" autoPict="0">
                <anchor moveWithCells="1">
                  <from>
                    <xdr:col>6</xdr:col>
                    <xdr:colOff>666750</xdr:colOff>
                    <xdr:row>81</xdr:row>
                    <xdr:rowOff>142875</xdr:rowOff>
                  </from>
                  <to>
                    <xdr:col>7</xdr:col>
                    <xdr:colOff>57150</xdr:colOff>
                    <xdr:row>83</xdr:row>
                    <xdr:rowOff>47625</xdr:rowOff>
                  </to>
                </anchor>
              </controlPr>
            </control>
          </mc:Choice>
        </mc:AlternateContent>
        <mc:AlternateContent xmlns:mc="http://schemas.openxmlformats.org/markup-compatibility/2006">
          <mc:Choice Requires="x14">
            <control shapeId="1252" r:id="rId227" name="Check Box 228">
              <controlPr defaultSize="0" autoFill="0" autoLine="0" autoPict="0">
                <anchor moveWithCells="1">
                  <from>
                    <xdr:col>6</xdr:col>
                    <xdr:colOff>666750</xdr:colOff>
                    <xdr:row>82</xdr:row>
                    <xdr:rowOff>142875</xdr:rowOff>
                  </from>
                  <to>
                    <xdr:col>7</xdr:col>
                    <xdr:colOff>57150</xdr:colOff>
                    <xdr:row>84</xdr:row>
                    <xdr:rowOff>47625</xdr:rowOff>
                  </to>
                </anchor>
              </controlPr>
            </control>
          </mc:Choice>
        </mc:AlternateContent>
        <mc:AlternateContent xmlns:mc="http://schemas.openxmlformats.org/markup-compatibility/2006">
          <mc:Choice Requires="x14">
            <control shapeId="1253" r:id="rId228" name="Check Box 229">
              <controlPr defaultSize="0" autoFill="0" autoLine="0" autoPict="0">
                <anchor moveWithCells="1">
                  <from>
                    <xdr:col>6</xdr:col>
                    <xdr:colOff>666750</xdr:colOff>
                    <xdr:row>83</xdr:row>
                    <xdr:rowOff>142875</xdr:rowOff>
                  </from>
                  <to>
                    <xdr:col>7</xdr:col>
                    <xdr:colOff>57150</xdr:colOff>
                    <xdr:row>85</xdr:row>
                    <xdr:rowOff>47625</xdr:rowOff>
                  </to>
                </anchor>
              </controlPr>
            </control>
          </mc:Choice>
        </mc:AlternateContent>
        <mc:AlternateContent xmlns:mc="http://schemas.openxmlformats.org/markup-compatibility/2006">
          <mc:Choice Requires="x14">
            <control shapeId="1254" r:id="rId229" name="Check Box 230">
              <controlPr defaultSize="0" autoFill="0" autoLine="0" autoPict="0">
                <anchor moveWithCells="1">
                  <from>
                    <xdr:col>6</xdr:col>
                    <xdr:colOff>666750</xdr:colOff>
                    <xdr:row>84</xdr:row>
                    <xdr:rowOff>142875</xdr:rowOff>
                  </from>
                  <to>
                    <xdr:col>7</xdr:col>
                    <xdr:colOff>57150</xdr:colOff>
                    <xdr:row>86</xdr:row>
                    <xdr:rowOff>47625</xdr:rowOff>
                  </to>
                </anchor>
              </controlPr>
            </control>
          </mc:Choice>
        </mc:AlternateContent>
        <mc:AlternateContent xmlns:mc="http://schemas.openxmlformats.org/markup-compatibility/2006">
          <mc:Choice Requires="x14">
            <control shapeId="1255" r:id="rId230" name="Check Box 231">
              <controlPr defaultSize="0" autoFill="0" autoLine="0" autoPict="0">
                <anchor moveWithCells="1">
                  <from>
                    <xdr:col>6</xdr:col>
                    <xdr:colOff>666750</xdr:colOff>
                    <xdr:row>85</xdr:row>
                    <xdr:rowOff>142875</xdr:rowOff>
                  </from>
                  <to>
                    <xdr:col>7</xdr:col>
                    <xdr:colOff>57150</xdr:colOff>
                    <xdr:row>87</xdr:row>
                    <xdr:rowOff>47625</xdr:rowOff>
                  </to>
                </anchor>
              </controlPr>
            </control>
          </mc:Choice>
        </mc:AlternateContent>
        <mc:AlternateContent xmlns:mc="http://schemas.openxmlformats.org/markup-compatibility/2006">
          <mc:Choice Requires="x14">
            <control shapeId="1256" r:id="rId231" name="Check Box 232">
              <controlPr defaultSize="0" autoFill="0" autoLine="0" autoPict="0">
                <anchor moveWithCells="1">
                  <from>
                    <xdr:col>6</xdr:col>
                    <xdr:colOff>666750</xdr:colOff>
                    <xdr:row>86</xdr:row>
                    <xdr:rowOff>142875</xdr:rowOff>
                  </from>
                  <to>
                    <xdr:col>7</xdr:col>
                    <xdr:colOff>57150</xdr:colOff>
                    <xdr:row>88</xdr:row>
                    <xdr:rowOff>47625</xdr:rowOff>
                  </to>
                </anchor>
              </controlPr>
            </control>
          </mc:Choice>
        </mc:AlternateContent>
        <mc:AlternateContent xmlns:mc="http://schemas.openxmlformats.org/markup-compatibility/2006">
          <mc:Choice Requires="x14">
            <control shapeId="1257" r:id="rId232" name="Check Box 233">
              <controlPr defaultSize="0" autoFill="0" autoLine="0" autoPict="0">
                <anchor moveWithCells="1">
                  <from>
                    <xdr:col>6</xdr:col>
                    <xdr:colOff>666750</xdr:colOff>
                    <xdr:row>87</xdr:row>
                    <xdr:rowOff>142875</xdr:rowOff>
                  </from>
                  <to>
                    <xdr:col>7</xdr:col>
                    <xdr:colOff>57150</xdr:colOff>
                    <xdr:row>89</xdr:row>
                    <xdr:rowOff>47625</xdr:rowOff>
                  </to>
                </anchor>
              </controlPr>
            </control>
          </mc:Choice>
        </mc:AlternateContent>
        <mc:AlternateContent xmlns:mc="http://schemas.openxmlformats.org/markup-compatibility/2006">
          <mc:Choice Requires="x14">
            <control shapeId="1258" r:id="rId233" name="Check Box 234">
              <controlPr defaultSize="0" autoFill="0" autoLine="0" autoPict="0">
                <anchor moveWithCells="1">
                  <from>
                    <xdr:col>6</xdr:col>
                    <xdr:colOff>666750</xdr:colOff>
                    <xdr:row>88</xdr:row>
                    <xdr:rowOff>142875</xdr:rowOff>
                  </from>
                  <to>
                    <xdr:col>7</xdr:col>
                    <xdr:colOff>57150</xdr:colOff>
                    <xdr:row>90</xdr:row>
                    <xdr:rowOff>47625</xdr:rowOff>
                  </to>
                </anchor>
              </controlPr>
            </control>
          </mc:Choice>
        </mc:AlternateContent>
        <mc:AlternateContent xmlns:mc="http://schemas.openxmlformats.org/markup-compatibility/2006">
          <mc:Choice Requires="x14">
            <control shapeId="1259" r:id="rId234" name="Check Box 235">
              <controlPr defaultSize="0" autoFill="0" autoLine="0" autoPict="0">
                <anchor moveWithCells="1">
                  <from>
                    <xdr:col>6</xdr:col>
                    <xdr:colOff>666750</xdr:colOff>
                    <xdr:row>89</xdr:row>
                    <xdr:rowOff>142875</xdr:rowOff>
                  </from>
                  <to>
                    <xdr:col>7</xdr:col>
                    <xdr:colOff>57150</xdr:colOff>
                    <xdr:row>91</xdr:row>
                    <xdr:rowOff>47625</xdr:rowOff>
                  </to>
                </anchor>
              </controlPr>
            </control>
          </mc:Choice>
        </mc:AlternateContent>
        <mc:AlternateContent xmlns:mc="http://schemas.openxmlformats.org/markup-compatibility/2006">
          <mc:Choice Requires="x14">
            <control shapeId="1260" r:id="rId235" name="Check Box 236">
              <controlPr defaultSize="0" autoFill="0" autoLine="0" autoPict="0">
                <anchor moveWithCells="1">
                  <from>
                    <xdr:col>6</xdr:col>
                    <xdr:colOff>666750</xdr:colOff>
                    <xdr:row>90</xdr:row>
                    <xdr:rowOff>142875</xdr:rowOff>
                  </from>
                  <to>
                    <xdr:col>7</xdr:col>
                    <xdr:colOff>57150</xdr:colOff>
                    <xdr:row>92</xdr:row>
                    <xdr:rowOff>47625</xdr:rowOff>
                  </to>
                </anchor>
              </controlPr>
            </control>
          </mc:Choice>
        </mc:AlternateContent>
        <mc:AlternateContent xmlns:mc="http://schemas.openxmlformats.org/markup-compatibility/2006">
          <mc:Choice Requires="x14">
            <control shapeId="1261" r:id="rId236" name="Check Box 237">
              <controlPr defaultSize="0" autoFill="0" autoLine="0" autoPict="0">
                <anchor moveWithCells="1">
                  <from>
                    <xdr:col>6</xdr:col>
                    <xdr:colOff>666750</xdr:colOff>
                    <xdr:row>91</xdr:row>
                    <xdr:rowOff>142875</xdr:rowOff>
                  </from>
                  <to>
                    <xdr:col>7</xdr:col>
                    <xdr:colOff>57150</xdr:colOff>
                    <xdr:row>93</xdr:row>
                    <xdr:rowOff>47625</xdr:rowOff>
                  </to>
                </anchor>
              </controlPr>
            </control>
          </mc:Choice>
        </mc:AlternateContent>
        <mc:AlternateContent xmlns:mc="http://schemas.openxmlformats.org/markup-compatibility/2006">
          <mc:Choice Requires="x14">
            <control shapeId="1262" r:id="rId237" name="Check Box 238">
              <controlPr defaultSize="0" autoFill="0" autoLine="0" autoPict="0">
                <anchor moveWithCells="1">
                  <from>
                    <xdr:col>6</xdr:col>
                    <xdr:colOff>666750</xdr:colOff>
                    <xdr:row>92</xdr:row>
                    <xdr:rowOff>142875</xdr:rowOff>
                  </from>
                  <to>
                    <xdr:col>7</xdr:col>
                    <xdr:colOff>57150</xdr:colOff>
                    <xdr:row>94</xdr:row>
                    <xdr:rowOff>47625</xdr:rowOff>
                  </to>
                </anchor>
              </controlPr>
            </control>
          </mc:Choice>
        </mc:AlternateContent>
        <mc:AlternateContent xmlns:mc="http://schemas.openxmlformats.org/markup-compatibility/2006">
          <mc:Choice Requires="x14">
            <control shapeId="1263" r:id="rId238" name="Check Box 239">
              <controlPr defaultSize="0" autoFill="0" autoLine="0" autoPict="0">
                <anchor moveWithCells="1">
                  <from>
                    <xdr:col>6</xdr:col>
                    <xdr:colOff>666750</xdr:colOff>
                    <xdr:row>93</xdr:row>
                    <xdr:rowOff>142875</xdr:rowOff>
                  </from>
                  <to>
                    <xdr:col>7</xdr:col>
                    <xdr:colOff>57150</xdr:colOff>
                    <xdr:row>95</xdr:row>
                    <xdr:rowOff>47625</xdr:rowOff>
                  </to>
                </anchor>
              </controlPr>
            </control>
          </mc:Choice>
        </mc:AlternateContent>
        <mc:AlternateContent xmlns:mc="http://schemas.openxmlformats.org/markup-compatibility/2006">
          <mc:Choice Requires="x14">
            <control shapeId="1264" r:id="rId239" name="Check Box 240">
              <controlPr defaultSize="0" autoFill="0" autoLine="0" autoPict="0">
                <anchor moveWithCells="1">
                  <from>
                    <xdr:col>6</xdr:col>
                    <xdr:colOff>666750</xdr:colOff>
                    <xdr:row>94</xdr:row>
                    <xdr:rowOff>142875</xdr:rowOff>
                  </from>
                  <to>
                    <xdr:col>7</xdr:col>
                    <xdr:colOff>57150</xdr:colOff>
                    <xdr:row>96</xdr:row>
                    <xdr:rowOff>47625</xdr:rowOff>
                  </to>
                </anchor>
              </controlPr>
            </control>
          </mc:Choice>
        </mc:AlternateContent>
        <mc:AlternateContent xmlns:mc="http://schemas.openxmlformats.org/markup-compatibility/2006">
          <mc:Choice Requires="x14">
            <control shapeId="1265" r:id="rId240" name="Check Box 241">
              <controlPr defaultSize="0" autoFill="0" autoLine="0" autoPict="0">
                <anchor moveWithCells="1">
                  <from>
                    <xdr:col>6</xdr:col>
                    <xdr:colOff>666750</xdr:colOff>
                    <xdr:row>95</xdr:row>
                    <xdr:rowOff>142875</xdr:rowOff>
                  </from>
                  <to>
                    <xdr:col>7</xdr:col>
                    <xdr:colOff>57150</xdr:colOff>
                    <xdr:row>97</xdr:row>
                    <xdr:rowOff>47625</xdr:rowOff>
                  </to>
                </anchor>
              </controlPr>
            </control>
          </mc:Choice>
        </mc:AlternateContent>
        <mc:AlternateContent xmlns:mc="http://schemas.openxmlformats.org/markup-compatibility/2006">
          <mc:Choice Requires="x14">
            <control shapeId="1266" r:id="rId241" name="Check Box 242">
              <controlPr defaultSize="0" autoFill="0" autoLine="0" autoPict="0">
                <anchor moveWithCells="1">
                  <from>
                    <xdr:col>6</xdr:col>
                    <xdr:colOff>666750</xdr:colOff>
                    <xdr:row>96</xdr:row>
                    <xdr:rowOff>142875</xdr:rowOff>
                  </from>
                  <to>
                    <xdr:col>7</xdr:col>
                    <xdr:colOff>57150</xdr:colOff>
                    <xdr:row>98</xdr:row>
                    <xdr:rowOff>47625</xdr:rowOff>
                  </to>
                </anchor>
              </controlPr>
            </control>
          </mc:Choice>
        </mc:AlternateContent>
        <mc:AlternateContent xmlns:mc="http://schemas.openxmlformats.org/markup-compatibility/2006">
          <mc:Choice Requires="x14">
            <control shapeId="1267" r:id="rId242" name="Check Box 243">
              <controlPr defaultSize="0" autoFill="0" autoLine="0" autoPict="0">
                <anchor moveWithCells="1">
                  <from>
                    <xdr:col>6</xdr:col>
                    <xdr:colOff>666750</xdr:colOff>
                    <xdr:row>97</xdr:row>
                    <xdr:rowOff>142875</xdr:rowOff>
                  </from>
                  <to>
                    <xdr:col>7</xdr:col>
                    <xdr:colOff>57150</xdr:colOff>
                    <xdr:row>99</xdr:row>
                    <xdr:rowOff>47625</xdr:rowOff>
                  </to>
                </anchor>
              </controlPr>
            </control>
          </mc:Choice>
        </mc:AlternateContent>
        <mc:AlternateContent xmlns:mc="http://schemas.openxmlformats.org/markup-compatibility/2006">
          <mc:Choice Requires="x14">
            <control shapeId="1268" r:id="rId243" name="Check Box 244">
              <controlPr defaultSize="0" autoFill="0" autoLine="0" autoPict="0">
                <anchor moveWithCells="1">
                  <from>
                    <xdr:col>6</xdr:col>
                    <xdr:colOff>666750</xdr:colOff>
                    <xdr:row>98</xdr:row>
                    <xdr:rowOff>142875</xdr:rowOff>
                  </from>
                  <to>
                    <xdr:col>7</xdr:col>
                    <xdr:colOff>57150</xdr:colOff>
                    <xdr:row>100</xdr:row>
                    <xdr:rowOff>47625</xdr:rowOff>
                  </to>
                </anchor>
              </controlPr>
            </control>
          </mc:Choice>
        </mc:AlternateContent>
        <mc:AlternateContent xmlns:mc="http://schemas.openxmlformats.org/markup-compatibility/2006">
          <mc:Choice Requires="x14">
            <control shapeId="1269" r:id="rId244" name="Check Box 245">
              <controlPr defaultSize="0" autoFill="0" autoLine="0" autoPict="0">
                <anchor moveWithCells="1">
                  <from>
                    <xdr:col>6</xdr:col>
                    <xdr:colOff>666750</xdr:colOff>
                    <xdr:row>99</xdr:row>
                    <xdr:rowOff>142875</xdr:rowOff>
                  </from>
                  <to>
                    <xdr:col>7</xdr:col>
                    <xdr:colOff>57150</xdr:colOff>
                    <xdr:row>101</xdr:row>
                    <xdr:rowOff>47625</xdr:rowOff>
                  </to>
                </anchor>
              </controlPr>
            </control>
          </mc:Choice>
        </mc:AlternateContent>
        <mc:AlternateContent xmlns:mc="http://schemas.openxmlformats.org/markup-compatibility/2006">
          <mc:Choice Requires="x14">
            <control shapeId="1270" r:id="rId245" name="Check Box 246">
              <controlPr defaultSize="0" autoFill="0" autoLine="0" autoPict="0">
                <anchor moveWithCells="1">
                  <from>
                    <xdr:col>6</xdr:col>
                    <xdr:colOff>666750</xdr:colOff>
                    <xdr:row>100</xdr:row>
                    <xdr:rowOff>142875</xdr:rowOff>
                  </from>
                  <to>
                    <xdr:col>7</xdr:col>
                    <xdr:colOff>57150</xdr:colOff>
                    <xdr:row>102</xdr:row>
                    <xdr:rowOff>47625</xdr:rowOff>
                  </to>
                </anchor>
              </controlPr>
            </control>
          </mc:Choice>
        </mc:AlternateContent>
        <mc:AlternateContent xmlns:mc="http://schemas.openxmlformats.org/markup-compatibility/2006">
          <mc:Choice Requires="x14">
            <control shapeId="1271" r:id="rId246" name="Check Box 247">
              <controlPr defaultSize="0" autoFill="0" autoLine="0" autoPict="0">
                <anchor moveWithCells="1">
                  <from>
                    <xdr:col>6</xdr:col>
                    <xdr:colOff>666750</xdr:colOff>
                    <xdr:row>101</xdr:row>
                    <xdr:rowOff>142875</xdr:rowOff>
                  </from>
                  <to>
                    <xdr:col>7</xdr:col>
                    <xdr:colOff>57150</xdr:colOff>
                    <xdr:row>103</xdr:row>
                    <xdr:rowOff>47625</xdr:rowOff>
                  </to>
                </anchor>
              </controlPr>
            </control>
          </mc:Choice>
        </mc:AlternateContent>
        <mc:AlternateContent xmlns:mc="http://schemas.openxmlformats.org/markup-compatibility/2006">
          <mc:Choice Requires="x14">
            <control shapeId="1272" r:id="rId247" name="Check Box 248">
              <controlPr defaultSize="0" autoFill="0" autoLine="0" autoPict="0">
                <anchor moveWithCells="1">
                  <from>
                    <xdr:col>6</xdr:col>
                    <xdr:colOff>666750</xdr:colOff>
                    <xdr:row>102</xdr:row>
                    <xdr:rowOff>142875</xdr:rowOff>
                  </from>
                  <to>
                    <xdr:col>7</xdr:col>
                    <xdr:colOff>57150</xdr:colOff>
                    <xdr:row>104</xdr:row>
                    <xdr:rowOff>47625</xdr:rowOff>
                  </to>
                </anchor>
              </controlPr>
            </control>
          </mc:Choice>
        </mc:AlternateContent>
        <mc:AlternateContent xmlns:mc="http://schemas.openxmlformats.org/markup-compatibility/2006">
          <mc:Choice Requires="x14">
            <control shapeId="1273" r:id="rId248" name="Check Box 249">
              <controlPr defaultSize="0" autoFill="0" autoLine="0" autoPict="0">
                <anchor moveWithCells="1">
                  <from>
                    <xdr:col>6</xdr:col>
                    <xdr:colOff>666750</xdr:colOff>
                    <xdr:row>103</xdr:row>
                    <xdr:rowOff>142875</xdr:rowOff>
                  </from>
                  <to>
                    <xdr:col>7</xdr:col>
                    <xdr:colOff>57150</xdr:colOff>
                    <xdr:row>105</xdr:row>
                    <xdr:rowOff>47625</xdr:rowOff>
                  </to>
                </anchor>
              </controlPr>
            </control>
          </mc:Choice>
        </mc:AlternateContent>
        <mc:AlternateContent xmlns:mc="http://schemas.openxmlformats.org/markup-compatibility/2006">
          <mc:Choice Requires="x14">
            <control shapeId="1274" r:id="rId249" name="Check Box 250">
              <controlPr defaultSize="0" autoFill="0" autoLine="0" autoPict="0">
                <anchor moveWithCells="1">
                  <from>
                    <xdr:col>6</xdr:col>
                    <xdr:colOff>666750</xdr:colOff>
                    <xdr:row>104</xdr:row>
                    <xdr:rowOff>142875</xdr:rowOff>
                  </from>
                  <to>
                    <xdr:col>7</xdr:col>
                    <xdr:colOff>57150</xdr:colOff>
                    <xdr:row>106</xdr:row>
                    <xdr:rowOff>47625</xdr:rowOff>
                  </to>
                </anchor>
              </controlPr>
            </control>
          </mc:Choice>
        </mc:AlternateContent>
        <mc:AlternateContent xmlns:mc="http://schemas.openxmlformats.org/markup-compatibility/2006">
          <mc:Choice Requires="x14">
            <control shapeId="1275" r:id="rId250" name="Check Box 251">
              <controlPr defaultSize="0" autoFill="0" autoLine="0" autoPict="0">
                <anchor moveWithCells="1">
                  <from>
                    <xdr:col>6</xdr:col>
                    <xdr:colOff>666750</xdr:colOff>
                    <xdr:row>105</xdr:row>
                    <xdr:rowOff>142875</xdr:rowOff>
                  </from>
                  <to>
                    <xdr:col>7</xdr:col>
                    <xdr:colOff>57150</xdr:colOff>
                    <xdr:row>107</xdr:row>
                    <xdr:rowOff>47625</xdr:rowOff>
                  </to>
                </anchor>
              </controlPr>
            </control>
          </mc:Choice>
        </mc:AlternateContent>
        <mc:AlternateContent xmlns:mc="http://schemas.openxmlformats.org/markup-compatibility/2006">
          <mc:Choice Requires="x14">
            <control shapeId="1276" r:id="rId251" name="Check Box 252">
              <controlPr defaultSize="0" autoFill="0" autoLine="0" autoPict="0">
                <anchor moveWithCells="1">
                  <from>
                    <xdr:col>6</xdr:col>
                    <xdr:colOff>666750</xdr:colOff>
                    <xdr:row>106</xdr:row>
                    <xdr:rowOff>142875</xdr:rowOff>
                  </from>
                  <to>
                    <xdr:col>7</xdr:col>
                    <xdr:colOff>57150</xdr:colOff>
                    <xdr:row>108</xdr:row>
                    <xdr:rowOff>47625</xdr:rowOff>
                  </to>
                </anchor>
              </controlPr>
            </control>
          </mc:Choice>
        </mc:AlternateContent>
        <mc:AlternateContent xmlns:mc="http://schemas.openxmlformats.org/markup-compatibility/2006">
          <mc:Choice Requires="x14">
            <control shapeId="1277" r:id="rId252" name="Check Box 253">
              <controlPr defaultSize="0" autoFill="0" autoLine="0" autoPict="0">
                <anchor moveWithCells="1">
                  <from>
                    <xdr:col>6</xdr:col>
                    <xdr:colOff>666750</xdr:colOff>
                    <xdr:row>107</xdr:row>
                    <xdr:rowOff>142875</xdr:rowOff>
                  </from>
                  <to>
                    <xdr:col>7</xdr:col>
                    <xdr:colOff>57150</xdr:colOff>
                    <xdr:row>109</xdr:row>
                    <xdr:rowOff>47625</xdr:rowOff>
                  </to>
                </anchor>
              </controlPr>
            </control>
          </mc:Choice>
        </mc:AlternateContent>
        <mc:AlternateContent xmlns:mc="http://schemas.openxmlformats.org/markup-compatibility/2006">
          <mc:Choice Requires="x14">
            <control shapeId="1278" r:id="rId253" name="Check Box 254">
              <controlPr defaultSize="0" autoFill="0" autoLine="0" autoPict="0">
                <anchor moveWithCells="1">
                  <from>
                    <xdr:col>6</xdr:col>
                    <xdr:colOff>666750</xdr:colOff>
                    <xdr:row>108</xdr:row>
                    <xdr:rowOff>142875</xdr:rowOff>
                  </from>
                  <to>
                    <xdr:col>7</xdr:col>
                    <xdr:colOff>57150</xdr:colOff>
                    <xdr:row>110</xdr:row>
                    <xdr:rowOff>47625</xdr:rowOff>
                  </to>
                </anchor>
              </controlPr>
            </control>
          </mc:Choice>
        </mc:AlternateContent>
        <mc:AlternateContent xmlns:mc="http://schemas.openxmlformats.org/markup-compatibility/2006">
          <mc:Choice Requires="x14">
            <control shapeId="1279" r:id="rId254" name="Check Box 255">
              <controlPr defaultSize="0" autoFill="0" autoLine="0" autoPict="0">
                <anchor moveWithCells="1">
                  <from>
                    <xdr:col>6</xdr:col>
                    <xdr:colOff>666750</xdr:colOff>
                    <xdr:row>109</xdr:row>
                    <xdr:rowOff>142875</xdr:rowOff>
                  </from>
                  <to>
                    <xdr:col>7</xdr:col>
                    <xdr:colOff>57150</xdr:colOff>
                    <xdr:row>111</xdr:row>
                    <xdr:rowOff>47625</xdr:rowOff>
                  </to>
                </anchor>
              </controlPr>
            </control>
          </mc:Choice>
        </mc:AlternateContent>
        <mc:AlternateContent xmlns:mc="http://schemas.openxmlformats.org/markup-compatibility/2006">
          <mc:Choice Requires="x14">
            <control shapeId="1280" r:id="rId255" name="Check Box 256">
              <controlPr defaultSize="0" autoFill="0" autoLine="0" autoPict="0">
                <anchor moveWithCells="1">
                  <from>
                    <xdr:col>6</xdr:col>
                    <xdr:colOff>666750</xdr:colOff>
                    <xdr:row>110</xdr:row>
                    <xdr:rowOff>142875</xdr:rowOff>
                  </from>
                  <to>
                    <xdr:col>7</xdr:col>
                    <xdr:colOff>57150</xdr:colOff>
                    <xdr:row>112</xdr:row>
                    <xdr:rowOff>47625</xdr:rowOff>
                  </to>
                </anchor>
              </controlPr>
            </control>
          </mc:Choice>
        </mc:AlternateContent>
        <mc:AlternateContent xmlns:mc="http://schemas.openxmlformats.org/markup-compatibility/2006">
          <mc:Choice Requires="x14">
            <control shapeId="1281" r:id="rId256" name="Check Box 257">
              <controlPr defaultSize="0" autoFill="0" autoLine="0" autoPict="0">
                <anchor moveWithCells="1">
                  <from>
                    <xdr:col>6</xdr:col>
                    <xdr:colOff>666750</xdr:colOff>
                    <xdr:row>111</xdr:row>
                    <xdr:rowOff>142875</xdr:rowOff>
                  </from>
                  <to>
                    <xdr:col>7</xdr:col>
                    <xdr:colOff>57150</xdr:colOff>
                    <xdr:row>113</xdr:row>
                    <xdr:rowOff>47625</xdr:rowOff>
                  </to>
                </anchor>
              </controlPr>
            </control>
          </mc:Choice>
        </mc:AlternateContent>
        <mc:AlternateContent xmlns:mc="http://schemas.openxmlformats.org/markup-compatibility/2006">
          <mc:Choice Requires="x14">
            <control shapeId="1282" r:id="rId257" name="Check Box 258">
              <controlPr defaultSize="0" autoFill="0" autoLine="0" autoPict="0">
                <anchor moveWithCells="1">
                  <from>
                    <xdr:col>6</xdr:col>
                    <xdr:colOff>666750</xdr:colOff>
                    <xdr:row>112</xdr:row>
                    <xdr:rowOff>142875</xdr:rowOff>
                  </from>
                  <to>
                    <xdr:col>7</xdr:col>
                    <xdr:colOff>57150</xdr:colOff>
                    <xdr:row>114</xdr:row>
                    <xdr:rowOff>47625</xdr:rowOff>
                  </to>
                </anchor>
              </controlPr>
            </control>
          </mc:Choice>
        </mc:AlternateContent>
        <mc:AlternateContent xmlns:mc="http://schemas.openxmlformats.org/markup-compatibility/2006">
          <mc:Choice Requires="x14">
            <control shapeId="1283" r:id="rId258" name="Check Box 259">
              <controlPr defaultSize="0" autoFill="0" autoLine="0" autoPict="0">
                <anchor moveWithCells="1">
                  <from>
                    <xdr:col>6</xdr:col>
                    <xdr:colOff>666750</xdr:colOff>
                    <xdr:row>113</xdr:row>
                    <xdr:rowOff>142875</xdr:rowOff>
                  </from>
                  <to>
                    <xdr:col>7</xdr:col>
                    <xdr:colOff>57150</xdr:colOff>
                    <xdr:row>115</xdr:row>
                    <xdr:rowOff>47625</xdr:rowOff>
                  </to>
                </anchor>
              </controlPr>
            </control>
          </mc:Choice>
        </mc:AlternateContent>
        <mc:AlternateContent xmlns:mc="http://schemas.openxmlformats.org/markup-compatibility/2006">
          <mc:Choice Requires="x14">
            <control shapeId="1284" r:id="rId259" name="Check Box 260">
              <controlPr defaultSize="0" autoFill="0" autoLine="0" autoPict="0">
                <anchor moveWithCells="1">
                  <from>
                    <xdr:col>6</xdr:col>
                    <xdr:colOff>666750</xdr:colOff>
                    <xdr:row>114</xdr:row>
                    <xdr:rowOff>142875</xdr:rowOff>
                  </from>
                  <to>
                    <xdr:col>7</xdr:col>
                    <xdr:colOff>57150</xdr:colOff>
                    <xdr:row>116</xdr:row>
                    <xdr:rowOff>47625</xdr:rowOff>
                  </to>
                </anchor>
              </controlPr>
            </control>
          </mc:Choice>
        </mc:AlternateContent>
        <mc:AlternateContent xmlns:mc="http://schemas.openxmlformats.org/markup-compatibility/2006">
          <mc:Choice Requires="x14">
            <control shapeId="1285" r:id="rId260" name="Check Box 261">
              <controlPr defaultSize="0" autoFill="0" autoLine="0" autoPict="0">
                <anchor moveWithCells="1">
                  <from>
                    <xdr:col>6</xdr:col>
                    <xdr:colOff>666750</xdr:colOff>
                    <xdr:row>115</xdr:row>
                    <xdr:rowOff>142875</xdr:rowOff>
                  </from>
                  <to>
                    <xdr:col>7</xdr:col>
                    <xdr:colOff>57150</xdr:colOff>
                    <xdr:row>117</xdr:row>
                    <xdr:rowOff>47625</xdr:rowOff>
                  </to>
                </anchor>
              </controlPr>
            </control>
          </mc:Choice>
        </mc:AlternateContent>
        <mc:AlternateContent xmlns:mc="http://schemas.openxmlformats.org/markup-compatibility/2006">
          <mc:Choice Requires="x14">
            <control shapeId="1286" r:id="rId261" name="Check Box 262">
              <controlPr defaultSize="0" autoFill="0" autoLine="0" autoPict="0">
                <anchor moveWithCells="1">
                  <from>
                    <xdr:col>6</xdr:col>
                    <xdr:colOff>666750</xdr:colOff>
                    <xdr:row>116</xdr:row>
                    <xdr:rowOff>142875</xdr:rowOff>
                  </from>
                  <to>
                    <xdr:col>7</xdr:col>
                    <xdr:colOff>57150</xdr:colOff>
                    <xdr:row>118</xdr:row>
                    <xdr:rowOff>47625</xdr:rowOff>
                  </to>
                </anchor>
              </controlPr>
            </control>
          </mc:Choice>
        </mc:AlternateContent>
        <mc:AlternateContent xmlns:mc="http://schemas.openxmlformats.org/markup-compatibility/2006">
          <mc:Choice Requires="x14">
            <control shapeId="1287" r:id="rId262" name="Check Box 263">
              <controlPr defaultSize="0" autoFill="0" autoLine="0" autoPict="0">
                <anchor moveWithCells="1">
                  <from>
                    <xdr:col>6</xdr:col>
                    <xdr:colOff>666750</xdr:colOff>
                    <xdr:row>117</xdr:row>
                    <xdr:rowOff>142875</xdr:rowOff>
                  </from>
                  <to>
                    <xdr:col>7</xdr:col>
                    <xdr:colOff>57150</xdr:colOff>
                    <xdr:row>119</xdr:row>
                    <xdr:rowOff>47625</xdr:rowOff>
                  </to>
                </anchor>
              </controlPr>
            </control>
          </mc:Choice>
        </mc:AlternateContent>
        <mc:AlternateContent xmlns:mc="http://schemas.openxmlformats.org/markup-compatibility/2006">
          <mc:Choice Requires="x14">
            <control shapeId="1288" r:id="rId263" name="Check Box 264">
              <controlPr defaultSize="0" autoFill="0" autoLine="0" autoPict="0">
                <anchor moveWithCells="1">
                  <from>
                    <xdr:col>6</xdr:col>
                    <xdr:colOff>666750</xdr:colOff>
                    <xdr:row>118</xdr:row>
                    <xdr:rowOff>142875</xdr:rowOff>
                  </from>
                  <to>
                    <xdr:col>7</xdr:col>
                    <xdr:colOff>57150</xdr:colOff>
                    <xdr:row>120</xdr:row>
                    <xdr:rowOff>47625</xdr:rowOff>
                  </to>
                </anchor>
              </controlPr>
            </control>
          </mc:Choice>
        </mc:AlternateContent>
        <mc:AlternateContent xmlns:mc="http://schemas.openxmlformats.org/markup-compatibility/2006">
          <mc:Choice Requires="x14">
            <control shapeId="1289" r:id="rId264" name="Check Box 265">
              <controlPr defaultSize="0" autoFill="0" autoLine="0" autoPict="0">
                <anchor moveWithCells="1">
                  <from>
                    <xdr:col>6</xdr:col>
                    <xdr:colOff>666750</xdr:colOff>
                    <xdr:row>119</xdr:row>
                    <xdr:rowOff>142875</xdr:rowOff>
                  </from>
                  <to>
                    <xdr:col>7</xdr:col>
                    <xdr:colOff>57150</xdr:colOff>
                    <xdr:row>121</xdr:row>
                    <xdr:rowOff>47625</xdr:rowOff>
                  </to>
                </anchor>
              </controlPr>
            </control>
          </mc:Choice>
        </mc:AlternateContent>
        <mc:AlternateContent xmlns:mc="http://schemas.openxmlformats.org/markup-compatibility/2006">
          <mc:Choice Requires="x14">
            <control shapeId="1290" r:id="rId265" name="Check Box 266">
              <controlPr defaultSize="0" autoFill="0" autoLine="0" autoPict="0">
                <anchor moveWithCells="1">
                  <from>
                    <xdr:col>6</xdr:col>
                    <xdr:colOff>666750</xdr:colOff>
                    <xdr:row>120</xdr:row>
                    <xdr:rowOff>142875</xdr:rowOff>
                  </from>
                  <to>
                    <xdr:col>7</xdr:col>
                    <xdr:colOff>57150</xdr:colOff>
                    <xdr:row>122</xdr:row>
                    <xdr:rowOff>47625</xdr:rowOff>
                  </to>
                </anchor>
              </controlPr>
            </control>
          </mc:Choice>
        </mc:AlternateContent>
        <mc:AlternateContent xmlns:mc="http://schemas.openxmlformats.org/markup-compatibility/2006">
          <mc:Choice Requires="x14">
            <control shapeId="1291" r:id="rId266" name="Check Box 267">
              <controlPr defaultSize="0" autoFill="0" autoLine="0" autoPict="0">
                <anchor moveWithCells="1">
                  <from>
                    <xdr:col>6</xdr:col>
                    <xdr:colOff>666750</xdr:colOff>
                    <xdr:row>121</xdr:row>
                    <xdr:rowOff>142875</xdr:rowOff>
                  </from>
                  <to>
                    <xdr:col>7</xdr:col>
                    <xdr:colOff>57150</xdr:colOff>
                    <xdr:row>123</xdr:row>
                    <xdr:rowOff>47625</xdr:rowOff>
                  </to>
                </anchor>
              </controlPr>
            </control>
          </mc:Choice>
        </mc:AlternateContent>
        <mc:AlternateContent xmlns:mc="http://schemas.openxmlformats.org/markup-compatibility/2006">
          <mc:Choice Requires="x14">
            <control shapeId="1292" r:id="rId267" name="Check Box 268">
              <controlPr defaultSize="0" autoFill="0" autoLine="0" autoPict="0">
                <anchor moveWithCells="1">
                  <from>
                    <xdr:col>6</xdr:col>
                    <xdr:colOff>666750</xdr:colOff>
                    <xdr:row>122</xdr:row>
                    <xdr:rowOff>142875</xdr:rowOff>
                  </from>
                  <to>
                    <xdr:col>7</xdr:col>
                    <xdr:colOff>57150</xdr:colOff>
                    <xdr:row>124</xdr:row>
                    <xdr:rowOff>47625</xdr:rowOff>
                  </to>
                </anchor>
              </controlPr>
            </control>
          </mc:Choice>
        </mc:AlternateContent>
        <mc:AlternateContent xmlns:mc="http://schemas.openxmlformats.org/markup-compatibility/2006">
          <mc:Choice Requires="x14">
            <control shapeId="1293" r:id="rId268" name="Check Box 269">
              <controlPr defaultSize="0" autoFill="0" autoLine="0" autoPict="0">
                <anchor moveWithCells="1">
                  <from>
                    <xdr:col>6</xdr:col>
                    <xdr:colOff>666750</xdr:colOff>
                    <xdr:row>123</xdr:row>
                    <xdr:rowOff>142875</xdr:rowOff>
                  </from>
                  <to>
                    <xdr:col>7</xdr:col>
                    <xdr:colOff>57150</xdr:colOff>
                    <xdr:row>125</xdr:row>
                    <xdr:rowOff>47625</xdr:rowOff>
                  </to>
                </anchor>
              </controlPr>
            </control>
          </mc:Choice>
        </mc:AlternateContent>
        <mc:AlternateContent xmlns:mc="http://schemas.openxmlformats.org/markup-compatibility/2006">
          <mc:Choice Requires="x14">
            <control shapeId="1294" r:id="rId269" name="Check Box 270">
              <controlPr defaultSize="0" autoFill="0" autoLine="0" autoPict="0">
                <anchor moveWithCells="1">
                  <from>
                    <xdr:col>6</xdr:col>
                    <xdr:colOff>666750</xdr:colOff>
                    <xdr:row>124</xdr:row>
                    <xdr:rowOff>142875</xdr:rowOff>
                  </from>
                  <to>
                    <xdr:col>7</xdr:col>
                    <xdr:colOff>57150</xdr:colOff>
                    <xdr:row>126</xdr:row>
                    <xdr:rowOff>47625</xdr:rowOff>
                  </to>
                </anchor>
              </controlPr>
            </control>
          </mc:Choice>
        </mc:AlternateContent>
        <mc:AlternateContent xmlns:mc="http://schemas.openxmlformats.org/markup-compatibility/2006">
          <mc:Choice Requires="x14">
            <control shapeId="1295" r:id="rId270" name="Check Box 271">
              <controlPr defaultSize="0" autoFill="0" autoLine="0" autoPict="0">
                <anchor moveWithCells="1">
                  <from>
                    <xdr:col>6</xdr:col>
                    <xdr:colOff>666750</xdr:colOff>
                    <xdr:row>125</xdr:row>
                    <xdr:rowOff>142875</xdr:rowOff>
                  </from>
                  <to>
                    <xdr:col>7</xdr:col>
                    <xdr:colOff>57150</xdr:colOff>
                    <xdr:row>127</xdr:row>
                    <xdr:rowOff>47625</xdr:rowOff>
                  </to>
                </anchor>
              </controlPr>
            </control>
          </mc:Choice>
        </mc:AlternateContent>
        <mc:AlternateContent xmlns:mc="http://schemas.openxmlformats.org/markup-compatibility/2006">
          <mc:Choice Requires="x14">
            <control shapeId="1296" r:id="rId271" name="Check Box 272">
              <controlPr defaultSize="0" autoFill="0" autoLine="0" autoPict="0">
                <anchor moveWithCells="1">
                  <from>
                    <xdr:col>6</xdr:col>
                    <xdr:colOff>666750</xdr:colOff>
                    <xdr:row>126</xdr:row>
                    <xdr:rowOff>142875</xdr:rowOff>
                  </from>
                  <to>
                    <xdr:col>7</xdr:col>
                    <xdr:colOff>57150</xdr:colOff>
                    <xdr:row>128</xdr:row>
                    <xdr:rowOff>47625</xdr:rowOff>
                  </to>
                </anchor>
              </controlPr>
            </control>
          </mc:Choice>
        </mc:AlternateContent>
        <mc:AlternateContent xmlns:mc="http://schemas.openxmlformats.org/markup-compatibility/2006">
          <mc:Choice Requires="x14">
            <control shapeId="1297" r:id="rId272" name="Check Box 273">
              <controlPr defaultSize="0" autoFill="0" autoLine="0" autoPict="0">
                <anchor moveWithCells="1">
                  <from>
                    <xdr:col>6</xdr:col>
                    <xdr:colOff>666750</xdr:colOff>
                    <xdr:row>127</xdr:row>
                    <xdr:rowOff>142875</xdr:rowOff>
                  </from>
                  <to>
                    <xdr:col>7</xdr:col>
                    <xdr:colOff>57150</xdr:colOff>
                    <xdr:row>129</xdr:row>
                    <xdr:rowOff>47625</xdr:rowOff>
                  </to>
                </anchor>
              </controlPr>
            </control>
          </mc:Choice>
        </mc:AlternateContent>
        <mc:AlternateContent xmlns:mc="http://schemas.openxmlformats.org/markup-compatibility/2006">
          <mc:Choice Requires="x14">
            <control shapeId="1298" r:id="rId273" name="Check Box 274">
              <controlPr defaultSize="0" autoFill="0" autoLine="0" autoPict="0">
                <anchor moveWithCells="1">
                  <from>
                    <xdr:col>6</xdr:col>
                    <xdr:colOff>666750</xdr:colOff>
                    <xdr:row>128</xdr:row>
                    <xdr:rowOff>142875</xdr:rowOff>
                  </from>
                  <to>
                    <xdr:col>7</xdr:col>
                    <xdr:colOff>57150</xdr:colOff>
                    <xdr:row>130</xdr:row>
                    <xdr:rowOff>47625</xdr:rowOff>
                  </to>
                </anchor>
              </controlPr>
            </control>
          </mc:Choice>
        </mc:AlternateContent>
        <mc:AlternateContent xmlns:mc="http://schemas.openxmlformats.org/markup-compatibility/2006">
          <mc:Choice Requires="x14">
            <control shapeId="1299" r:id="rId274" name="Check Box 275">
              <controlPr defaultSize="0" autoFill="0" autoLine="0" autoPict="0">
                <anchor moveWithCells="1">
                  <from>
                    <xdr:col>6</xdr:col>
                    <xdr:colOff>666750</xdr:colOff>
                    <xdr:row>129</xdr:row>
                    <xdr:rowOff>142875</xdr:rowOff>
                  </from>
                  <to>
                    <xdr:col>7</xdr:col>
                    <xdr:colOff>57150</xdr:colOff>
                    <xdr:row>131</xdr:row>
                    <xdr:rowOff>47625</xdr:rowOff>
                  </to>
                </anchor>
              </controlPr>
            </control>
          </mc:Choice>
        </mc:AlternateContent>
        <mc:AlternateContent xmlns:mc="http://schemas.openxmlformats.org/markup-compatibility/2006">
          <mc:Choice Requires="x14">
            <control shapeId="1300" r:id="rId275" name="Check Box 276">
              <controlPr defaultSize="0" autoFill="0" autoLine="0" autoPict="0">
                <anchor moveWithCells="1">
                  <from>
                    <xdr:col>6</xdr:col>
                    <xdr:colOff>666750</xdr:colOff>
                    <xdr:row>130</xdr:row>
                    <xdr:rowOff>142875</xdr:rowOff>
                  </from>
                  <to>
                    <xdr:col>7</xdr:col>
                    <xdr:colOff>57150</xdr:colOff>
                    <xdr:row>132</xdr:row>
                    <xdr:rowOff>47625</xdr:rowOff>
                  </to>
                </anchor>
              </controlPr>
            </control>
          </mc:Choice>
        </mc:AlternateContent>
        <mc:AlternateContent xmlns:mc="http://schemas.openxmlformats.org/markup-compatibility/2006">
          <mc:Choice Requires="x14">
            <control shapeId="1301" r:id="rId276" name="Check Box 277">
              <controlPr defaultSize="0" autoFill="0" autoLine="0" autoPict="0">
                <anchor moveWithCells="1">
                  <from>
                    <xdr:col>6</xdr:col>
                    <xdr:colOff>666750</xdr:colOff>
                    <xdr:row>131</xdr:row>
                    <xdr:rowOff>142875</xdr:rowOff>
                  </from>
                  <to>
                    <xdr:col>7</xdr:col>
                    <xdr:colOff>57150</xdr:colOff>
                    <xdr:row>133</xdr:row>
                    <xdr:rowOff>47625</xdr:rowOff>
                  </to>
                </anchor>
              </controlPr>
            </control>
          </mc:Choice>
        </mc:AlternateContent>
        <mc:AlternateContent xmlns:mc="http://schemas.openxmlformats.org/markup-compatibility/2006">
          <mc:Choice Requires="x14">
            <control shapeId="1302" r:id="rId277" name="Check Box 278">
              <controlPr defaultSize="0" autoFill="0" autoLine="0" autoPict="0">
                <anchor moveWithCells="1">
                  <from>
                    <xdr:col>6</xdr:col>
                    <xdr:colOff>666750</xdr:colOff>
                    <xdr:row>132</xdr:row>
                    <xdr:rowOff>142875</xdr:rowOff>
                  </from>
                  <to>
                    <xdr:col>7</xdr:col>
                    <xdr:colOff>57150</xdr:colOff>
                    <xdr:row>134</xdr:row>
                    <xdr:rowOff>47625</xdr:rowOff>
                  </to>
                </anchor>
              </controlPr>
            </control>
          </mc:Choice>
        </mc:AlternateContent>
        <mc:AlternateContent xmlns:mc="http://schemas.openxmlformats.org/markup-compatibility/2006">
          <mc:Choice Requires="x14">
            <control shapeId="1303" r:id="rId278" name="Check Box 279">
              <controlPr defaultSize="0" autoFill="0" autoLine="0" autoPict="0">
                <anchor moveWithCells="1">
                  <from>
                    <xdr:col>6</xdr:col>
                    <xdr:colOff>666750</xdr:colOff>
                    <xdr:row>133</xdr:row>
                    <xdr:rowOff>142875</xdr:rowOff>
                  </from>
                  <to>
                    <xdr:col>7</xdr:col>
                    <xdr:colOff>57150</xdr:colOff>
                    <xdr:row>135</xdr:row>
                    <xdr:rowOff>47625</xdr:rowOff>
                  </to>
                </anchor>
              </controlPr>
            </control>
          </mc:Choice>
        </mc:AlternateContent>
        <mc:AlternateContent xmlns:mc="http://schemas.openxmlformats.org/markup-compatibility/2006">
          <mc:Choice Requires="x14">
            <control shapeId="1304" r:id="rId279" name="Check Box 280">
              <controlPr defaultSize="0" autoFill="0" autoLine="0" autoPict="0">
                <anchor moveWithCells="1">
                  <from>
                    <xdr:col>6</xdr:col>
                    <xdr:colOff>666750</xdr:colOff>
                    <xdr:row>134</xdr:row>
                    <xdr:rowOff>142875</xdr:rowOff>
                  </from>
                  <to>
                    <xdr:col>7</xdr:col>
                    <xdr:colOff>57150</xdr:colOff>
                    <xdr:row>136</xdr:row>
                    <xdr:rowOff>47625</xdr:rowOff>
                  </to>
                </anchor>
              </controlPr>
            </control>
          </mc:Choice>
        </mc:AlternateContent>
        <mc:AlternateContent xmlns:mc="http://schemas.openxmlformats.org/markup-compatibility/2006">
          <mc:Choice Requires="x14">
            <control shapeId="1305" r:id="rId280" name="Check Box 281">
              <controlPr defaultSize="0" autoFill="0" autoLine="0" autoPict="0">
                <anchor moveWithCells="1">
                  <from>
                    <xdr:col>6</xdr:col>
                    <xdr:colOff>666750</xdr:colOff>
                    <xdr:row>135</xdr:row>
                    <xdr:rowOff>142875</xdr:rowOff>
                  </from>
                  <to>
                    <xdr:col>7</xdr:col>
                    <xdr:colOff>57150</xdr:colOff>
                    <xdr:row>137</xdr:row>
                    <xdr:rowOff>47625</xdr:rowOff>
                  </to>
                </anchor>
              </controlPr>
            </control>
          </mc:Choice>
        </mc:AlternateContent>
        <mc:AlternateContent xmlns:mc="http://schemas.openxmlformats.org/markup-compatibility/2006">
          <mc:Choice Requires="x14">
            <control shapeId="1306" r:id="rId281" name="Check Box 282">
              <controlPr defaultSize="0" autoFill="0" autoLine="0" autoPict="0">
                <anchor moveWithCells="1">
                  <from>
                    <xdr:col>6</xdr:col>
                    <xdr:colOff>666750</xdr:colOff>
                    <xdr:row>136</xdr:row>
                    <xdr:rowOff>142875</xdr:rowOff>
                  </from>
                  <to>
                    <xdr:col>7</xdr:col>
                    <xdr:colOff>57150</xdr:colOff>
                    <xdr:row>138</xdr:row>
                    <xdr:rowOff>47625</xdr:rowOff>
                  </to>
                </anchor>
              </controlPr>
            </control>
          </mc:Choice>
        </mc:AlternateContent>
        <mc:AlternateContent xmlns:mc="http://schemas.openxmlformats.org/markup-compatibility/2006">
          <mc:Choice Requires="x14">
            <control shapeId="1307" r:id="rId282" name="Check Box 283">
              <controlPr defaultSize="0" autoFill="0" autoLine="0" autoPict="0">
                <anchor moveWithCells="1">
                  <from>
                    <xdr:col>9</xdr:col>
                    <xdr:colOff>666750</xdr:colOff>
                    <xdr:row>47</xdr:row>
                    <xdr:rowOff>95250</xdr:rowOff>
                  </from>
                  <to>
                    <xdr:col>10</xdr:col>
                    <xdr:colOff>57150</xdr:colOff>
                    <xdr:row>49</xdr:row>
                    <xdr:rowOff>47625</xdr:rowOff>
                  </to>
                </anchor>
              </controlPr>
            </control>
          </mc:Choice>
        </mc:AlternateContent>
        <mc:AlternateContent xmlns:mc="http://schemas.openxmlformats.org/markup-compatibility/2006">
          <mc:Choice Requires="x14">
            <control shapeId="1308" r:id="rId283" name="Check Box 284">
              <controlPr defaultSize="0" autoFill="0" autoLine="0" autoPict="0">
                <anchor moveWithCells="1">
                  <from>
                    <xdr:col>9</xdr:col>
                    <xdr:colOff>666750</xdr:colOff>
                    <xdr:row>48</xdr:row>
                    <xdr:rowOff>142875</xdr:rowOff>
                  </from>
                  <to>
                    <xdr:col>10</xdr:col>
                    <xdr:colOff>57150</xdr:colOff>
                    <xdr:row>50</xdr:row>
                    <xdr:rowOff>47625</xdr:rowOff>
                  </to>
                </anchor>
              </controlPr>
            </control>
          </mc:Choice>
        </mc:AlternateContent>
        <mc:AlternateContent xmlns:mc="http://schemas.openxmlformats.org/markup-compatibility/2006">
          <mc:Choice Requires="x14">
            <control shapeId="1309" r:id="rId284" name="Check Box 285">
              <controlPr defaultSize="0" autoFill="0" autoLine="0" autoPict="0">
                <anchor moveWithCells="1">
                  <from>
                    <xdr:col>9</xdr:col>
                    <xdr:colOff>666750</xdr:colOff>
                    <xdr:row>49</xdr:row>
                    <xdr:rowOff>142875</xdr:rowOff>
                  </from>
                  <to>
                    <xdr:col>10</xdr:col>
                    <xdr:colOff>57150</xdr:colOff>
                    <xdr:row>51</xdr:row>
                    <xdr:rowOff>47625</xdr:rowOff>
                  </to>
                </anchor>
              </controlPr>
            </control>
          </mc:Choice>
        </mc:AlternateContent>
        <mc:AlternateContent xmlns:mc="http://schemas.openxmlformats.org/markup-compatibility/2006">
          <mc:Choice Requires="x14">
            <control shapeId="1310" r:id="rId285" name="Check Box 286">
              <controlPr defaultSize="0" autoFill="0" autoLine="0" autoPict="0">
                <anchor moveWithCells="1">
                  <from>
                    <xdr:col>9</xdr:col>
                    <xdr:colOff>666750</xdr:colOff>
                    <xdr:row>50</xdr:row>
                    <xdr:rowOff>142875</xdr:rowOff>
                  </from>
                  <to>
                    <xdr:col>10</xdr:col>
                    <xdr:colOff>57150</xdr:colOff>
                    <xdr:row>52</xdr:row>
                    <xdr:rowOff>47625</xdr:rowOff>
                  </to>
                </anchor>
              </controlPr>
            </control>
          </mc:Choice>
        </mc:AlternateContent>
        <mc:AlternateContent xmlns:mc="http://schemas.openxmlformats.org/markup-compatibility/2006">
          <mc:Choice Requires="x14">
            <control shapeId="1311" r:id="rId286" name="Check Box 287">
              <controlPr defaultSize="0" autoFill="0" autoLine="0" autoPict="0">
                <anchor moveWithCells="1">
                  <from>
                    <xdr:col>9</xdr:col>
                    <xdr:colOff>666750</xdr:colOff>
                    <xdr:row>51</xdr:row>
                    <xdr:rowOff>142875</xdr:rowOff>
                  </from>
                  <to>
                    <xdr:col>10</xdr:col>
                    <xdr:colOff>57150</xdr:colOff>
                    <xdr:row>53</xdr:row>
                    <xdr:rowOff>47625</xdr:rowOff>
                  </to>
                </anchor>
              </controlPr>
            </control>
          </mc:Choice>
        </mc:AlternateContent>
        <mc:AlternateContent xmlns:mc="http://schemas.openxmlformats.org/markup-compatibility/2006">
          <mc:Choice Requires="x14">
            <control shapeId="1312" r:id="rId287" name="Check Box 288">
              <controlPr defaultSize="0" autoFill="0" autoLine="0" autoPict="0">
                <anchor moveWithCells="1">
                  <from>
                    <xdr:col>9</xdr:col>
                    <xdr:colOff>666750</xdr:colOff>
                    <xdr:row>52</xdr:row>
                    <xdr:rowOff>142875</xdr:rowOff>
                  </from>
                  <to>
                    <xdr:col>10</xdr:col>
                    <xdr:colOff>57150</xdr:colOff>
                    <xdr:row>54</xdr:row>
                    <xdr:rowOff>47625</xdr:rowOff>
                  </to>
                </anchor>
              </controlPr>
            </control>
          </mc:Choice>
        </mc:AlternateContent>
        <mc:AlternateContent xmlns:mc="http://schemas.openxmlformats.org/markup-compatibility/2006">
          <mc:Choice Requires="x14">
            <control shapeId="1313" r:id="rId288" name="Check Box 289">
              <controlPr defaultSize="0" autoFill="0" autoLine="0" autoPict="0">
                <anchor moveWithCells="1">
                  <from>
                    <xdr:col>9</xdr:col>
                    <xdr:colOff>666750</xdr:colOff>
                    <xdr:row>53</xdr:row>
                    <xdr:rowOff>142875</xdr:rowOff>
                  </from>
                  <to>
                    <xdr:col>10</xdr:col>
                    <xdr:colOff>57150</xdr:colOff>
                    <xdr:row>55</xdr:row>
                    <xdr:rowOff>47625</xdr:rowOff>
                  </to>
                </anchor>
              </controlPr>
            </control>
          </mc:Choice>
        </mc:AlternateContent>
        <mc:AlternateContent xmlns:mc="http://schemas.openxmlformats.org/markup-compatibility/2006">
          <mc:Choice Requires="x14">
            <control shapeId="1314" r:id="rId289" name="Check Box 290">
              <controlPr defaultSize="0" autoFill="0" autoLine="0" autoPict="0">
                <anchor moveWithCells="1">
                  <from>
                    <xdr:col>9</xdr:col>
                    <xdr:colOff>666750</xdr:colOff>
                    <xdr:row>54</xdr:row>
                    <xdr:rowOff>142875</xdr:rowOff>
                  </from>
                  <to>
                    <xdr:col>10</xdr:col>
                    <xdr:colOff>57150</xdr:colOff>
                    <xdr:row>56</xdr:row>
                    <xdr:rowOff>47625</xdr:rowOff>
                  </to>
                </anchor>
              </controlPr>
            </control>
          </mc:Choice>
        </mc:AlternateContent>
        <mc:AlternateContent xmlns:mc="http://schemas.openxmlformats.org/markup-compatibility/2006">
          <mc:Choice Requires="x14">
            <control shapeId="1315" r:id="rId290" name="Check Box 291">
              <controlPr defaultSize="0" autoFill="0" autoLine="0" autoPict="0">
                <anchor moveWithCells="1">
                  <from>
                    <xdr:col>9</xdr:col>
                    <xdr:colOff>666750</xdr:colOff>
                    <xdr:row>55</xdr:row>
                    <xdr:rowOff>142875</xdr:rowOff>
                  </from>
                  <to>
                    <xdr:col>10</xdr:col>
                    <xdr:colOff>57150</xdr:colOff>
                    <xdr:row>57</xdr:row>
                    <xdr:rowOff>47625</xdr:rowOff>
                  </to>
                </anchor>
              </controlPr>
            </control>
          </mc:Choice>
        </mc:AlternateContent>
        <mc:AlternateContent xmlns:mc="http://schemas.openxmlformats.org/markup-compatibility/2006">
          <mc:Choice Requires="x14">
            <control shapeId="1316" r:id="rId291" name="Check Box 292">
              <controlPr defaultSize="0" autoFill="0" autoLine="0" autoPict="0">
                <anchor moveWithCells="1">
                  <from>
                    <xdr:col>9</xdr:col>
                    <xdr:colOff>666750</xdr:colOff>
                    <xdr:row>56</xdr:row>
                    <xdr:rowOff>142875</xdr:rowOff>
                  </from>
                  <to>
                    <xdr:col>10</xdr:col>
                    <xdr:colOff>57150</xdr:colOff>
                    <xdr:row>58</xdr:row>
                    <xdr:rowOff>47625</xdr:rowOff>
                  </to>
                </anchor>
              </controlPr>
            </control>
          </mc:Choice>
        </mc:AlternateContent>
        <mc:AlternateContent xmlns:mc="http://schemas.openxmlformats.org/markup-compatibility/2006">
          <mc:Choice Requires="x14">
            <control shapeId="1317" r:id="rId292" name="Check Box 293">
              <controlPr defaultSize="0" autoFill="0" autoLine="0" autoPict="0">
                <anchor moveWithCells="1">
                  <from>
                    <xdr:col>9</xdr:col>
                    <xdr:colOff>666750</xdr:colOff>
                    <xdr:row>57</xdr:row>
                    <xdr:rowOff>142875</xdr:rowOff>
                  </from>
                  <to>
                    <xdr:col>10</xdr:col>
                    <xdr:colOff>57150</xdr:colOff>
                    <xdr:row>59</xdr:row>
                    <xdr:rowOff>47625</xdr:rowOff>
                  </to>
                </anchor>
              </controlPr>
            </control>
          </mc:Choice>
        </mc:AlternateContent>
        <mc:AlternateContent xmlns:mc="http://schemas.openxmlformats.org/markup-compatibility/2006">
          <mc:Choice Requires="x14">
            <control shapeId="1318" r:id="rId293" name="Check Box 294">
              <controlPr defaultSize="0" autoFill="0" autoLine="0" autoPict="0">
                <anchor moveWithCells="1">
                  <from>
                    <xdr:col>9</xdr:col>
                    <xdr:colOff>666750</xdr:colOff>
                    <xdr:row>58</xdr:row>
                    <xdr:rowOff>142875</xdr:rowOff>
                  </from>
                  <to>
                    <xdr:col>10</xdr:col>
                    <xdr:colOff>57150</xdr:colOff>
                    <xdr:row>60</xdr:row>
                    <xdr:rowOff>47625</xdr:rowOff>
                  </to>
                </anchor>
              </controlPr>
            </control>
          </mc:Choice>
        </mc:AlternateContent>
        <mc:AlternateContent xmlns:mc="http://schemas.openxmlformats.org/markup-compatibility/2006">
          <mc:Choice Requires="x14">
            <control shapeId="1319" r:id="rId294" name="Check Box 295">
              <controlPr defaultSize="0" autoFill="0" autoLine="0" autoPict="0">
                <anchor moveWithCells="1">
                  <from>
                    <xdr:col>9</xdr:col>
                    <xdr:colOff>666750</xdr:colOff>
                    <xdr:row>59</xdr:row>
                    <xdr:rowOff>142875</xdr:rowOff>
                  </from>
                  <to>
                    <xdr:col>10</xdr:col>
                    <xdr:colOff>57150</xdr:colOff>
                    <xdr:row>61</xdr:row>
                    <xdr:rowOff>47625</xdr:rowOff>
                  </to>
                </anchor>
              </controlPr>
            </control>
          </mc:Choice>
        </mc:AlternateContent>
        <mc:AlternateContent xmlns:mc="http://schemas.openxmlformats.org/markup-compatibility/2006">
          <mc:Choice Requires="x14">
            <control shapeId="1320" r:id="rId295" name="Check Box 296">
              <controlPr defaultSize="0" autoFill="0" autoLine="0" autoPict="0">
                <anchor moveWithCells="1">
                  <from>
                    <xdr:col>9</xdr:col>
                    <xdr:colOff>666750</xdr:colOff>
                    <xdr:row>60</xdr:row>
                    <xdr:rowOff>142875</xdr:rowOff>
                  </from>
                  <to>
                    <xdr:col>10</xdr:col>
                    <xdr:colOff>57150</xdr:colOff>
                    <xdr:row>62</xdr:row>
                    <xdr:rowOff>47625</xdr:rowOff>
                  </to>
                </anchor>
              </controlPr>
            </control>
          </mc:Choice>
        </mc:AlternateContent>
        <mc:AlternateContent xmlns:mc="http://schemas.openxmlformats.org/markup-compatibility/2006">
          <mc:Choice Requires="x14">
            <control shapeId="1321" r:id="rId296" name="Check Box 297">
              <controlPr defaultSize="0" autoFill="0" autoLine="0" autoPict="0">
                <anchor moveWithCells="1">
                  <from>
                    <xdr:col>9</xdr:col>
                    <xdr:colOff>666750</xdr:colOff>
                    <xdr:row>61</xdr:row>
                    <xdr:rowOff>142875</xdr:rowOff>
                  </from>
                  <to>
                    <xdr:col>10</xdr:col>
                    <xdr:colOff>57150</xdr:colOff>
                    <xdr:row>63</xdr:row>
                    <xdr:rowOff>47625</xdr:rowOff>
                  </to>
                </anchor>
              </controlPr>
            </control>
          </mc:Choice>
        </mc:AlternateContent>
        <mc:AlternateContent xmlns:mc="http://schemas.openxmlformats.org/markup-compatibility/2006">
          <mc:Choice Requires="x14">
            <control shapeId="1322" r:id="rId297" name="Check Box 298">
              <controlPr defaultSize="0" autoFill="0" autoLine="0" autoPict="0">
                <anchor moveWithCells="1">
                  <from>
                    <xdr:col>9</xdr:col>
                    <xdr:colOff>666750</xdr:colOff>
                    <xdr:row>62</xdr:row>
                    <xdr:rowOff>142875</xdr:rowOff>
                  </from>
                  <to>
                    <xdr:col>10</xdr:col>
                    <xdr:colOff>57150</xdr:colOff>
                    <xdr:row>64</xdr:row>
                    <xdr:rowOff>47625</xdr:rowOff>
                  </to>
                </anchor>
              </controlPr>
            </control>
          </mc:Choice>
        </mc:AlternateContent>
        <mc:AlternateContent xmlns:mc="http://schemas.openxmlformats.org/markup-compatibility/2006">
          <mc:Choice Requires="x14">
            <control shapeId="1323" r:id="rId298" name="Check Box 299">
              <controlPr defaultSize="0" autoFill="0" autoLine="0" autoPict="0">
                <anchor moveWithCells="1">
                  <from>
                    <xdr:col>9</xdr:col>
                    <xdr:colOff>666750</xdr:colOff>
                    <xdr:row>63</xdr:row>
                    <xdr:rowOff>142875</xdr:rowOff>
                  </from>
                  <to>
                    <xdr:col>10</xdr:col>
                    <xdr:colOff>57150</xdr:colOff>
                    <xdr:row>65</xdr:row>
                    <xdr:rowOff>47625</xdr:rowOff>
                  </to>
                </anchor>
              </controlPr>
            </control>
          </mc:Choice>
        </mc:AlternateContent>
        <mc:AlternateContent xmlns:mc="http://schemas.openxmlformats.org/markup-compatibility/2006">
          <mc:Choice Requires="x14">
            <control shapeId="1324" r:id="rId299" name="Check Box 300">
              <controlPr defaultSize="0" autoFill="0" autoLine="0" autoPict="0">
                <anchor moveWithCells="1">
                  <from>
                    <xdr:col>9</xdr:col>
                    <xdr:colOff>666750</xdr:colOff>
                    <xdr:row>64</xdr:row>
                    <xdr:rowOff>142875</xdr:rowOff>
                  </from>
                  <to>
                    <xdr:col>10</xdr:col>
                    <xdr:colOff>57150</xdr:colOff>
                    <xdr:row>66</xdr:row>
                    <xdr:rowOff>47625</xdr:rowOff>
                  </to>
                </anchor>
              </controlPr>
            </control>
          </mc:Choice>
        </mc:AlternateContent>
        <mc:AlternateContent xmlns:mc="http://schemas.openxmlformats.org/markup-compatibility/2006">
          <mc:Choice Requires="x14">
            <control shapeId="1325" r:id="rId300" name="Check Box 301">
              <controlPr defaultSize="0" autoFill="0" autoLine="0" autoPict="0">
                <anchor moveWithCells="1">
                  <from>
                    <xdr:col>9</xdr:col>
                    <xdr:colOff>666750</xdr:colOff>
                    <xdr:row>65</xdr:row>
                    <xdr:rowOff>142875</xdr:rowOff>
                  </from>
                  <to>
                    <xdr:col>10</xdr:col>
                    <xdr:colOff>57150</xdr:colOff>
                    <xdr:row>67</xdr:row>
                    <xdr:rowOff>47625</xdr:rowOff>
                  </to>
                </anchor>
              </controlPr>
            </control>
          </mc:Choice>
        </mc:AlternateContent>
        <mc:AlternateContent xmlns:mc="http://schemas.openxmlformats.org/markup-compatibility/2006">
          <mc:Choice Requires="x14">
            <control shapeId="1326" r:id="rId301" name="Check Box 302">
              <controlPr defaultSize="0" autoFill="0" autoLine="0" autoPict="0">
                <anchor moveWithCells="1">
                  <from>
                    <xdr:col>9</xdr:col>
                    <xdr:colOff>666750</xdr:colOff>
                    <xdr:row>66</xdr:row>
                    <xdr:rowOff>142875</xdr:rowOff>
                  </from>
                  <to>
                    <xdr:col>10</xdr:col>
                    <xdr:colOff>57150</xdr:colOff>
                    <xdr:row>68</xdr:row>
                    <xdr:rowOff>47625</xdr:rowOff>
                  </to>
                </anchor>
              </controlPr>
            </control>
          </mc:Choice>
        </mc:AlternateContent>
        <mc:AlternateContent xmlns:mc="http://schemas.openxmlformats.org/markup-compatibility/2006">
          <mc:Choice Requires="x14">
            <control shapeId="1327" r:id="rId302" name="Check Box 303">
              <controlPr defaultSize="0" autoFill="0" autoLine="0" autoPict="0">
                <anchor moveWithCells="1">
                  <from>
                    <xdr:col>9</xdr:col>
                    <xdr:colOff>666750</xdr:colOff>
                    <xdr:row>67</xdr:row>
                    <xdr:rowOff>142875</xdr:rowOff>
                  </from>
                  <to>
                    <xdr:col>10</xdr:col>
                    <xdr:colOff>57150</xdr:colOff>
                    <xdr:row>69</xdr:row>
                    <xdr:rowOff>47625</xdr:rowOff>
                  </to>
                </anchor>
              </controlPr>
            </control>
          </mc:Choice>
        </mc:AlternateContent>
        <mc:AlternateContent xmlns:mc="http://schemas.openxmlformats.org/markup-compatibility/2006">
          <mc:Choice Requires="x14">
            <control shapeId="1328" r:id="rId303" name="Check Box 304">
              <controlPr defaultSize="0" autoFill="0" autoLine="0" autoPict="0">
                <anchor moveWithCells="1">
                  <from>
                    <xdr:col>9</xdr:col>
                    <xdr:colOff>666750</xdr:colOff>
                    <xdr:row>68</xdr:row>
                    <xdr:rowOff>142875</xdr:rowOff>
                  </from>
                  <to>
                    <xdr:col>10</xdr:col>
                    <xdr:colOff>57150</xdr:colOff>
                    <xdr:row>70</xdr:row>
                    <xdr:rowOff>47625</xdr:rowOff>
                  </to>
                </anchor>
              </controlPr>
            </control>
          </mc:Choice>
        </mc:AlternateContent>
        <mc:AlternateContent xmlns:mc="http://schemas.openxmlformats.org/markup-compatibility/2006">
          <mc:Choice Requires="x14">
            <control shapeId="1329" r:id="rId304" name="Check Box 305">
              <controlPr defaultSize="0" autoFill="0" autoLine="0" autoPict="0">
                <anchor moveWithCells="1">
                  <from>
                    <xdr:col>9</xdr:col>
                    <xdr:colOff>666750</xdr:colOff>
                    <xdr:row>69</xdr:row>
                    <xdr:rowOff>142875</xdr:rowOff>
                  </from>
                  <to>
                    <xdr:col>10</xdr:col>
                    <xdr:colOff>57150</xdr:colOff>
                    <xdr:row>71</xdr:row>
                    <xdr:rowOff>47625</xdr:rowOff>
                  </to>
                </anchor>
              </controlPr>
            </control>
          </mc:Choice>
        </mc:AlternateContent>
        <mc:AlternateContent xmlns:mc="http://schemas.openxmlformats.org/markup-compatibility/2006">
          <mc:Choice Requires="x14">
            <control shapeId="1330" r:id="rId305" name="Check Box 306">
              <controlPr defaultSize="0" autoFill="0" autoLine="0" autoPict="0">
                <anchor moveWithCells="1">
                  <from>
                    <xdr:col>9</xdr:col>
                    <xdr:colOff>666750</xdr:colOff>
                    <xdr:row>70</xdr:row>
                    <xdr:rowOff>142875</xdr:rowOff>
                  </from>
                  <to>
                    <xdr:col>10</xdr:col>
                    <xdr:colOff>57150</xdr:colOff>
                    <xdr:row>72</xdr:row>
                    <xdr:rowOff>47625</xdr:rowOff>
                  </to>
                </anchor>
              </controlPr>
            </control>
          </mc:Choice>
        </mc:AlternateContent>
        <mc:AlternateContent xmlns:mc="http://schemas.openxmlformats.org/markup-compatibility/2006">
          <mc:Choice Requires="x14">
            <control shapeId="1331" r:id="rId306" name="Check Box 307">
              <controlPr defaultSize="0" autoFill="0" autoLine="0" autoPict="0">
                <anchor moveWithCells="1">
                  <from>
                    <xdr:col>9</xdr:col>
                    <xdr:colOff>666750</xdr:colOff>
                    <xdr:row>71</xdr:row>
                    <xdr:rowOff>142875</xdr:rowOff>
                  </from>
                  <to>
                    <xdr:col>10</xdr:col>
                    <xdr:colOff>57150</xdr:colOff>
                    <xdr:row>73</xdr:row>
                    <xdr:rowOff>47625</xdr:rowOff>
                  </to>
                </anchor>
              </controlPr>
            </control>
          </mc:Choice>
        </mc:AlternateContent>
        <mc:AlternateContent xmlns:mc="http://schemas.openxmlformats.org/markup-compatibility/2006">
          <mc:Choice Requires="x14">
            <control shapeId="1332" r:id="rId307" name="Check Box 308">
              <controlPr defaultSize="0" autoFill="0" autoLine="0" autoPict="0">
                <anchor moveWithCells="1">
                  <from>
                    <xdr:col>9</xdr:col>
                    <xdr:colOff>666750</xdr:colOff>
                    <xdr:row>72</xdr:row>
                    <xdr:rowOff>142875</xdr:rowOff>
                  </from>
                  <to>
                    <xdr:col>10</xdr:col>
                    <xdr:colOff>57150</xdr:colOff>
                    <xdr:row>74</xdr:row>
                    <xdr:rowOff>47625</xdr:rowOff>
                  </to>
                </anchor>
              </controlPr>
            </control>
          </mc:Choice>
        </mc:AlternateContent>
        <mc:AlternateContent xmlns:mc="http://schemas.openxmlformats.org/markup-compatibility/2006">
          <mc:Choice Requires="x14">
            <control shapeId="1333" r:id="rId308" name="Check Box 309">
              <controlPr defaultSize="0" autoFill="0" autoLine="0" autoPict="0">
                <anchor moveWithCells="1">
                  <from>
                    <xdr:col>9</xdr:col>
                    <xdr:colOff>666750</xdr:colOff>
                    <xdr:row>73</xdr:row>
                    <xdr:rowOff>142875</xdr:rowOff>
                  </from>
                  <to>
                    <xdr:col>10</xdr:col>
                    <xdr:colOff>57150</xdr:colOff>
                    <xdr:row>75</xdr:row>
                    <xdr:rowOff>47625</xdr:rowOff>
                  </to>
                </anchor>
              </controlPr>
            </control>
          </mc:Choice>
        </mc:AlternateContent>
        <mc:AlternateContent xmlns:mc="http://schemas.openxmlformats.org/markup-compatibility/2006">
          <mc:Choice Requires="x14">
            <control shapeId="1334" r:id="rId309" name="Check Box 310">
              <controlPr defaultSize="0" autoFill="0" autoLine="0" autoPict="0">
                <anchor moveWithCells="1">
                  <from>
                    <xdr:col>9</xdr:col>
                    <xdr:colOff>666750</xdr:colOff>
                    <xdr:row>74</xdr:row>
                    <xdr:rowOff>142875</xdr:rowOff>
                  </from>
                  <to>
                    <xdr:col>10</xdr:col>
                    <xdr:colOff>57150</xdr:colOff>
                    <xdr:row>76</xdr:row>
                    <xdr:rowOff>47625</xdr:rowOff>
                  </to>
                </anchor>
              </controlPr>
            </control>
          </mc:Choice>
        </mc:AlternateContent>
        <mc:AlternateContent xmlns:mc="http://schemas.openxmlformats.org/markup-compatibility/2006">
          <mc:Choice Requires="x14">
            <control shapeId="1335" r:id="rId310" name="Check Box 311">
              <controlPr defaultSize="0" autoFill="0" autoLine="0" autoPict="0">
                <anchor moveWithCells="1">
                  <from>
                    <xdr:col>9</xdr:col>
                    <xdr:colOff>666750</xdr:colOff>
                    <xdr:row>75</xdr:row>
                    <xdr:rowOff>142875</xdr:rowOff>
                  </from>
                  <to>
                    <xdr:col>10</xdr:col>
                    <xdr:colOff>57150</xdr:colOff>
                    <xdr:row>77</xdr:row>
                    <xdr:rowOff>47625</xdr:rowOff>
                  </to>
                </anchor>
              </controlPr>
            </control>
          </mc:Choice>
        </mc:AlternateContent>
        <mc:AlternateContent xmlns:mc="http://schemas.openxmlformats.org/markup-compatibility/2006">
          <mc:Choice Requires="x14">
            <control shapeId="1336" r:id="rId311" name="Check Box 312">
              <controlPr defaultSize="0" autoFill="0" autoLine="0" autoPict="0">
                <anchor moveWithCells="1">
                  <from>
                    <xdr:col>9</xdr:col>
                    <xdr:colOff>666750</xdr:colOff>
                    <xdr:row>76</xdr:row>
                    <xdr:rowOff>142875</xdr:rowOff>
                  </from>
                  <to>
                    <xdr:col>10</xdr:col>
                    <xdr:colOff>57150</xdr:colOff>
                    <xdr:row>78</xdr:row>
                    <xdr:rowOff>47625</xdr:rowOff>
                  </to>
                </anchor>
              </controlPr>
            </control>
          </mc:Choice>
        </mc:AlternateContent>
        <mc:AlternateContent xmlns:mc="http://schemas.openxmlformats.org/markup-compatibility/2006">
          <mc:Choice Requires="x14">
            <control shapeId="1337" r:id="rId312" name="Check Box 313">
              <controlPr defaultSize="0" autoFill="0" autoLine="0" autoPict="0">
                <anchor moveWithCells="1">
                  <from>
                    <xdr:col>9</xdr:col>
                    <xdr:colOff>666750</xdr:colOff>
                    <xdr:row>77</xdr:row>
                    <xdr:rowOff>142875</xdr:rowOff>
                  </from>
                  <to>
                    <xdr:col>10</xdr:col>
                    <xdr:colOff>57150</xdr:colOff>
                    <xdr:row>79</xdr:row>
                    <xdr:rowOff>47625</xdr:rowOff>
                  </to>
                </anchor>
              </controlPr>
            </control>
          </mc:Choice>
        </mc:AlternateContent>
        <mc:AlternateContent xmlns:mc="http://schemas.openxmlformats.org/markup-compatibility/2006">
          <mc:Choice Requires="x14">
            <control shapeId="1338" r:id="rId313" name="Check Box 314">
              <controlPr defaultSize="0" autoFill="0" autoLine="0" autoPict="0">
                <anchor moveWithCells="1">
                  <from>
                    <xdr:col>9</xdr:col>
                    <xdr:colOff>666750</xdr:colOff>
                    <xdr:row>78</xdr:row>
                    <xdr:rowOff>142875</xdr:rowOff>
                  </from>
                  <to>
                    <xdr:col>10</xdr:col>
                    <xdr:colOff>57150</xdr:colOff>
                    <xdr:row>80</xdr:row>
                    <xdr:rowOff>47625</xdr:rowOff>
                  </to>
                </anchor>
              </controlPr>
            </control>
          </mc:Choice>
        </mc:AlternateContent>
        <mc:AlternateContent xmlns:mc="http://schemas.openxmlformats.org/markup-compatibility/2006">
          <mc:Choice Requires="x14">
            <control shapeId="1339" r:id="rId314" name="Check Box 315">
              <controlPr defaultSize="0" autoFill="0" autoLine="0" autoPict="0">
                <anchor moveWithCells="1">
                  <from>
                    <xdr:col>9</xdr:col>
                    <xdr:colOff>666750</xdr:colOff>
                    <xdr:row>79</xdr:row>
                    <xdr:rowOff>142875</xdr:rowOff>
                  </from>
                  <to>
                    <xdr:col>10</xdr:col>
                    <xdr:colOff>57150</xdr:colOff>
                    <xdr:row>81</xdr:row>
                    <xdr:rowOff>47625</xdr:rowOff>
                  </to>
                </anchor>
              </controlPr>
            </control>
          </mc:Choice>
        </mc:AlternateContent>
        <mc:AlternateContent xmlns:mc="http://schemas.openxmlformats.org/markup-compatibility/2006">
          <mc:Choice Requires="x14">
            <control shapeId="1340" r:id="rId315" name="Check Box 316">
              <controlPr defaultSize="0" autoFill="0" autoLine="0" autoPict="0">
                <anchor moveWithCells="1">
                  <from>
                    <xdr:col>9</xdr:col>
                    <xdr:colOff>666750</xdr:colOff>
                    <xdr:row>80</xdr:row>
                    <xdr:rowOff>142875</xdr:rowOff>
                  </from>
                  <to>
                    <xdr:col>10</xdr:col>
                    <xdr:colOff>57150</xdr:colOff>
                    <xdr:row>82</xdr:row>
                    <xdr:rowOff>47625</xdr:rowOff>
                  </to>
                </anchor>
              </controlPr>
            </control>
          </mc:Choice>
        </mc:AlternateContent>
        <mc:AlternateContent xmlns:mc="http://schemas.openxmlformats.org/markup-compatibility/2006">
          <mc:Choice Requires="x14">
            <control shapeId="1341" r:id="rId316" name="Check Box 317">
              <controlPr defaultSize="0" autoFill="0" autoLine="0" autoPict="0">
                <anchor moveWithCells="1">
                  <from>
                    <xdr:col>9</xdr:col>
                    <xdr:colOff>666750</xdr:colOff>
                    <xdr:row>81</xdr:row>
                    <xdr:rowOff>142875</xdr:rowOff>
                  </from>
                  <to>
                    <xdr:col>10</xdr:col>
                    <xdr:colOff>57150</xdr:colOff>
                    <xdr:row>83</xdr:row>
                    <xdr:rowOff>47625</xdr:rowOff>
                  </to>
                </anchor>
              </controlPr>
            </control>
          </mc:Choice>
        </mc:AlternateContent>
        <mc:AlternateContent xmlns:mc="http://schemas.openxmlformats.org/markup-compatibility/2006">
          <mc:Choice Requires="x14">
            <control shapeId="1342" r:id="rId317" name="Check Box 318">
              <controlPr defaultSize="0" autoFill="0" autoLine="0" autoPict="0">
                <anchor moveWithCells="1">
                  <from>
                    <xdr:col>9</xdr:col>
                    <xdr:colOff>666750</xdr:colOff>
                    <xdr:row>82</xdr:row>
                    <xdr:rowOff>142875</xdr:rowOff>
                  </from>
                  <to>
                    <xdr:col>10</xdr:col>
                    <xdr:colOff>57150</xdr:colOff>
                    <xdr:row>84</xdr:row>
                    <xdr:rowOff>47625</xdr:rowOff>
                  </to>
                </anchor>
              </controlPr>
            </control>
          </mc:Choice>
        </mc:AlternateContent>
        <mc:AlternateContent xmlns:mc="http://schemas.openxmlformats.org/markup-compatibility/2006">
          <mc:Choice Requires="x14">
            <control shapeId="1343" r:id="rId318" name="Check Box 319">
              <controlPr defaultSize="0" autoFill="0" autoLine="0" autoPict="0">
                <anchor moveWithCells="1">
                  <from>
                    <xdr:col>9</xdr:col>
                    <xdr:colOff>666750</xdr:colOff>
                    <xdr:row>83</xdr:row>
                    <xdr:rowOff>142875</xdr:rowOff>
                  </from>
                  <to>
                    <xdr:col>10</xdr:col>
                    <xdr:colOff>57150</xdr:colOff>
                    <xdr:row>85</xdr:row>
                    <xdr:rowOff>47625</xdr:rowOff>
                  </to>
                </anchor>
              </controlPr>
            </control>
          </mc:Choice>
        </mc:AlternateContent>
        <mc:AlternateContent xmlns:mc="http://schemas.openxmlformats.org/markup-compatibility/2006">
          <mc:Choice Requires="x14">
            <control shapeId="1344" r:id="rId319" name="Check Box 320">
              <controlPr defaultSize="0" autoFill="0" autoLine="0" autoPict="0">
                <anchor moveWithCells="1">
                  <from>
                    <xdr:col>9</xdr:col>
                    <xdr:colOff>666750</xdr:colOff>
                    <xdr:row>84</xdr:row>
                    <xdr:rowOff>142875</xdr:rowOff>
                  </from>
                  <to>
                    <xdr:col>10</xdr:col>
                    <xdr:colOff>57150</xdr:colOff>
                    <xdr:row>86</xdr:row>
                    <xdr:rowOff>47625</xdr:rowOff>
                  </to>
                </anchor>
              </controlPr>
            </control>
          </mc:Choice>
        </mc:AlternateContent>
        <mc:AlternateContent xmlns:mc="http://schemas.openxmlformats.org/markup-compatibility/2006">
          <mc:Choice Requires="x14">
            <control shapeId="1345" r:id="rId320" name="Check Box 321">
              <controlPr defaultSize="0" autoFill="0" autoLine="0" autoPict="0">
                <anchor moveWithCells="1">
                  <from>
                    <xdr:col>9</xdr:col>
                    <xdr:colOff>666750</xdr:colOff>
                    <xdr:row>85</xdr:row>
                    <xdr:rowOff>142875</xdr:rowOff>
                  </from>
                  <to>
                    <xdr:col>10</xdr:col>
                    <xdr:colOff>57150</xdr:colOff>
                    <xdr:row>87</xdr:row>
                    <xdr:rowOff>47625</xdr:rowOff>
                  </to>
                </anchor>
              </controlPr>
            </control>
          </mc:Choice>
        </mc:AlternateContent>
        <mc:AlternateContent xmlns:mc="http://schemas.openxmlformats.org/markup-compatibility/2006">
          <mc:Choice Requires="x14">
            <control shapeId="1346" r:id="rId321" name="Check Box 322">
              <controlPr defaultSize="0" autoFill="0" autoLine="0" autoPict="0">
                <anchor moveWithCells="1">
                  <from>
                    <xdr:col>9</xdr:col>
                    <xdr:colOff>666750</xdr:colOff>
                    <xdr:row>86</xdr:row>
                    <xdr:rowOff>142875</xdr:rowOff>
                  </from>
                  <to>
                    <xdr:col>10</xdr:col>
                    <xdr:colOff>57150</xdr:colOff>
                    <xdr:row>88</xdr:row>
                    <xdr:rowOff>47625</xdr:rowOff>
                  </to>
                </anchor>
              </controlPr>
            </control>
          </mc:Choice>
        </mc:AlternateContent>
        <mc:AlternateContent xmlns:mc="http://schemas.openxmlformats.org/markup-compatibility/2006">
          <mc:Choice Requires="x14">
            <control shapeId="1347" r:id="rId322" name="Check Box 323">
              <controlPr defaultSize="0" autoFill="0" autoLine="0" autoPict="0">
                <anchor moveWithCells="1">
                  <from>
                    <xdr:col>9</xdr:col>
                    <xdr:colOff>666750</xdr:colOff>
                    <xdr:row>87</xdr:row>
                    <xdr:rowOff>142875</xdr:rowOff>
                  </from>
                  <to>
                    <xdr:col>10</xdr:col>
                    <xdr:colOff>57150</xdr:colOff>
                    <xdr:row>89</xdr:row>
                    <xdr:rowOff>47625</xdr:rowOff>
                  </to>
                </anchor>
              </controlPr>
            </control>
          </mc:Choice>
        </mc:AlternateContent>
        <mc:AlternateContent xmlns:mc="http://schemas.openxmlformats.org/markup-compatibility/2006">
          <mc:Choice Requires="x14">
            <control shapeId="1348" r:id="rId323" name="Check Box 324">
              <controlPr defaultSize="0" autoFill="0" autoLine="0" autoPict="0">
                <anchor moveWithCells="1">
                  <from>
                    <xdr:col>9</xdr:col>
                    <xdr:colOff>666750</xdr:colOff>
                    <xdr:row>88</xdr:row>
                    <xdr:rowOff>142875</xdr:rowOff>
                  </from>
                  <to>
                    <xdr:col>10</xdr:col>
                    <xdr:colOff>57150</xdr:colOff>
                    <xdr:row>90</xdr:row>
                    <xdr:rowOff>47625</xdr:rowOff>
                  </to>
                </anchor>
              </controlPr>
            </control>
          </mc:Choice>
        </mc:AlternateContent>
        <mc:AlternateContent xmlns:mc="http://schemas.openxmlformats.org/markup-compatibility/2006">
          <mc:Choice Requires="x14">
            <control shapeId="1349" r:id="rId324" name="Check Box 325">
              <controlPr defaultSize="0" autoFill="0" autoLine="0" autoPict="0">
                <anchor moveWithCells="1">
                  <from>
                    <xdr:col>9</xdr:col>
                    <xdr:colOff>666750</xdr:colOff>
                    <xdr:row>89</xdr:row>
                    <xdr:rowOff>142875</xdr:rowOff>
                  </from>
                  <to>
                    <xdr:col>10</xdr:col>
                    <xdr:colOff>57150</xdr:colOff>
                    <xdr:row>91</xdr:row>
                    <xdr:rowOff>47625</xdr:rowOff>
                  </to>
                </anchor>
              </controlPr>
            </control>
          </mc:Choice>
        </mc:AlternateContent>
        <mc:AlternateContent xmlns:mc="http://schemas.openxmlformats.org/markup-compatibility/2006">
          <mc:Choice Requires="x14">
            <control shapeId="1350" r:id="rId325" name="Check Box 326">
              <controlPr defaultSize="0" autoFill="0" autoLine="0" autoPict="0">
                <anchor moveWithCells="1">
                  <from>
                    <xdr:col>9</xdr:col>
                    <xdr:colOff>666750</xdr:colOff>
                    <xdr:row>90</xdr:row>
                    <xdr:rowOff>142875</xdr:rowOff>
                  </from>
                  <to>
                    <xdr:col>10</xdr:col>
                    <xdr:colOff>57150</xdr:colOff>
                    <xdr:row>92</xdr:row>
                    <xdr:rowOff>47625</xdr:rowOff>
                  </to>
                </anchor>
              </controlPr>
            </control>
          </mc:Choice>
        </mc:AlternateContent>
        <mc:AlternateContent xmlns:mc="http://schemas.openxmlformats.org/markup-compatibility/2006">
          <mc:Choice Requires="x14">
            <control shapeId="1351" r:id="rId326" name="Check Box 327">
              <controlPr defaultSize="0" autoFill="0" autoLine="0" autoPict="0">
                <anchor moveWithCells="1">
                  <from>
                    <xdr:col>9</xdr:col>
                    <xdr:colOff>666750</xdr:colOff>
                    <xdr:row>91</xdr:row>
                    <xdr:rowOff>142875</xdr:rowOff>
                  </from>
                  <to>
                    <xdr:col>10</xdr:col>
                    <xdr:colOff>57150</xdr:colOff>
                    <xdr:row>93</xdr:row>
                    <xdr:rowOff>47625</xdr:rowOff>
                  </to>
                </anchor>
              </controlPr>
            </control>
          </mc:Choice>
        </mc:AlternateContent>
        <mc:AlternateContent xmlns:mc="http://schemas.openxmlformats.org/markup-compatibility/2006">
          <mc:Choice Requires="x14">
            <control shapeId="1352" r:id="rId327" name="Check Box 328">
              <controlPr defaultSize="0" autoFill="0" autoLine="0" autoPict="0">
                <anchor moveWithCells="1">
                  <from>
                    <xdr:col>9</xdr:col>
                    <xdr:colOff>666750</xdr:colOff>
                    <xdr:row>92</xdr:row>
                    <xdr:rowOff>142875</xdr:rowOff>
                  </from>
                  <to>
                    <xdr:col>10</xdr:col>
                    <xdr:colOff>57150</xdr:colOff>
                    <xdr:row>94</xdr:row>
                    <xdr:rowOff>47625</xdr:rowOff>
                  </to>
                </anchor>
              </controlPr>
            </control>
          </mc:Choice>
        </mc:AlternateContent>
        <mc:AlternateContent xmlns:mc="http://schemas.openxmlformats.org/markup-compatibility/2006">
          <mc:Choice Requires="x14">
            <control shapeId="1353" r:id="rId328" name="Check Box 329">
              <controlPr defaultSize="0" autoFill="0" autoLine="0" autoPict="0">
                <anchor moveWithCells="1">
                  <from>
                    <xdr:col>9</xdr:col>
                    <xdr:colOff>666750</xdr:colOff>
                    <xdr:row>93</xdr:row>
                    <xdr:rowOff>142875</xdr:rowOff>
                  </from>
                  <to>
                    <xdr:col>10</xdr:col>
                    <xdr:colOff>57150</xdr:colOff>
                    <xdr:row>95</xdr:row>
                    <xdr:rowOff>47625</xdr:rowOff>
                  </to>
                </anchor>
              </controlPr>
            </control>
          </mc:Choice>
        </mc:AlternateContent>
        <mc:AlternateContent xmlns:mc="http://schemas.openxmlformats.org/markup-compatibility/2006">
          <mc:Choice Requires="x14">
            <control shapeId="1354" r:id="rId329" name="Check Box 330">
              <controlPr defaultSize="0" autoFill="0" autoLine="0" autoPict="0">
                <anchor moveWithCells="1">
                  <from>
                    <xdr:col>9</xdr:col>
                    <xdr:colOff>666750</xdr:colOff>
                    <xdr:row>94</xdr:row>
                    <xdr:rowOff>142875</xdr:rowOff>
                  </from>
                  <to>
                    <xdr:col>10</xdr:col>
                    <xdr:colOff>57150</xdr:colOff>
                    <xdr:row>96</xdr:row>
                    <xdr:rowOff>47625</xdr:rowOff>
                  </to>
                </anchor>
              </controlPr>
            </control>
          </mc:Choice>
        </mc:AlternateContent>
        <mc:AlternateContent xmlns:mc="http://schemas.openxmlformats.org/markup-compatibility/2006">
          <mc:Choice Requires="x14">
            <control shapeId="1355" r:id="rId330" name="Check Box 331">
              <controlPr defaultSize="0" autoFill="0" autoLine="0" autoPict="0">
                <anchor moveWithCells="1">
                  <from>
                    <xdr:col>9</xdr:col>
                    <xdr:colOff>666750</xdr:colOff>
                    <xdr:row>95</xdr:row>
                    <xdr:rowOff>142875</xdr:rowOff>
                  </from>
                  <to>
                    <xdr:col>10</xdr:col>
                    <xdr:colOff>57150</xdr:colOff>
                    <xdr:row>97</xdr:row>
                    <xdr:rowOff>47625</xdr:rowOff>
                  </to>
                </anchor>
              </controlPr>
            </control>
          </mc:Choice>
        </mc:AlternateContent>
        <mc:AlternateContent xmlns:mc="http://schemas.openxmlformats.org/markup-compatibility/2006">
          <mc:Choice Requires="x14">
            <control shapeId="1356" r:id="rId331" name="Check Box 332">
              <controlPr defaultSize="0" autoFill="0" autoLine="0" autoPict="0">
                <anchor moveWithCells="1">
                  <from>
                    <xdr:col>9</xdr:col>
                    <xdr:colOff>666750</xdr:colOff>
                    <xdr:row>96</xdr:row>
                    <xdr:rowOff>142875</xdr:rowOff>
                  </from>
                  <to>
                    <xdr:col>10</xdr:col>
                    <xdr:colOff>57150</xdr:colOff>
                    <xdr:row>98</xdr:row>
                    <xdr:rowOff>47625</xdr:rowOff>
                  </to>
                </anchor>
              </controlPr>
            </control>
          </mc:Choice>
        </mc:AlternateContent>
        <mc:AlternateContent xmlns:mc="http://schemas.openxmlformats.org/markup-compatibility/2006">
          <mc:Choice Requires="x14">
            <control shapeId="1357" r:id="rId332" name="Check Box 333">
              <controlPr defaultSize="0" autoFill="0" autoLine="0" autoPict="0">
                <anchor moveWithCells="1">
                  <from>
                    <xdr:col>9</xdr:col>
                    <xdr:colOff>666750</xdr:colOff>
                    <xdr:row>97</xdr:row>
                    <xdr:rowOff>142875</xdr:rowOff>
                  </from>
                  <to>
                    <xdr:col>10</xdr:col>
                    <xdr:colOff>57150</xdr:colOff>
                    <xdr:row>99</xdr:row>
                    <xdr:rowOff>47625</xdr:rowOff>
                  </to>
                </anchor>
              </controlPr>
            </control>
          </mc:Choice>
        </mc:AlternateContent>
        <mc:AlternateContent xmlns:mc="http://schemas.openxmlformats.org/markup-compatibility/2006">
          <mc:Choice Requires="x14">
            <control shapeId="1358" r:id="rId333" name="Check Box 334">
              <controlPr defaultSize="0" autoFill="0" autoLine="0" autoPict="0">
                <anchor moveWithCells="1">
                  <from>
                    <xdr:col>9</xdr:col>
                    <xdr:colOff>666750</xdr:colOff>
                    <xdr:row>98</xdr:row>
                    <xdr:rowOff>142875</xdr:rowOff>
                  </from>
                  <to>
                    <xdr:col>10</xdr:col>
                    <xdr:colOff>57150</xdr:colOff>
                    <xdr:row>100</xdr:row>
                    <xdr:rowOff>47625</xdr:rowOff>
                  </to>
                </anchor>
              </controlPr>
            </control>
          </mc:Choice>
        </mc:AlternateContent>
        <mc:AlternateContent xmlns:mc="http://schemas.openxmlformats.org/markup-compatibility/2006">
          <mc:Choice Requires="x14">
            <control shapeId="1359" r:id="rId334" name="Check Box 335">
              <controlPr defaultSize="0" autoFill="0" autoLine="0" autoPict="0">
                <anchor moveWithCells="1">
                  <from>
                    <xdr:col>9</xdr:col>
                    <xdr:colOff>666750</xdr:colOff>
                    <xdr:row>99</xdr:row>
                    <xdr:rowOff>142875</xdr:rowOff>
                  </from>
                  <to>
                    <xdr:col>10</xdr:col>
                    <xdr:colOff>57150</xdr:colOff>
                    <xdr:row>101</xdr:row>
                    <xdr:rowOff>47625</xdr:rowOff>
                  </to>
                </anchor>
              </controlPr>
            </control>
          </mc:Choice>
        </mc:AlternateContent>
        <mc:AlternateContent xmlns:mc="http://schemas.openxmlformats.org/markup-compatibility/2006">
          <mc:Choice Requires="x14">
            <control shapeId="1360" r:id="rId335" name="Check Box 336">
              <controlPr defaultSize="0" autoFill="0" autoLine="0" autoPict="0">
                <anchor moveWithCells="1">
                  <from>
                    <xdr:col>9</xdr:col>
                    <xdr:colOff>666750</xdr:colOff>
                    <xdr:row>100</xdr:row>
                    <xdr:rowOff>142875</xdr:rowOff>
                  </from>
                  <to>
                    <xdr:col>10</xdr:col>
                    <xdr:colOff>57150</xdr:colOff>
                    <xdr:row>102</xdr:row>
                    <xdr:rowOff>47625</xdr:rowOff>
                  </to>
                </anchor>
              </controlPr>
            </control>
          </mc:Choice>
        </mc:AlternateContent>
        <mc:AlternateContent xmlns:mc="http://schemas.openxmlformats.org/markup-compatibility/2006">
          <mc:Choice Requires="x14">
            <control shapeId="1361" r:id="rId336" name="Check Box 337">
              <controlPr defaultSize="0" autoFill="0" autoLine="0" autoPict="0">
                <anchor moveWithCells="1">
                  <from>
                    <xdr:col>9</xdr:col>
                    <xdr:colOff>666750</xdr:colOff>
                    <xdr:row>101</xdr:row>
                    <xdr:rowOff>142875</xdr:rowOff>
                  </from>
                  <to>
                    <xdr:col>10</xdr:col>
                    <xdr:colOff>57150</xdr:colOff>
                    <xdr:row>103</xdr:row>
                    <xdr:rowOff>47625</xdr:rowOff>
                  </to>
                </anchor>
              </controlPr>
            </control>
          </mc:Choice>
        </mc:AlternateContent>
        <mc:AlternateContent xmlns:mc="http://schemas.openxmlformats.org/markup-compatibility/2006">
          <mc:Choice Requires="x14">
            <control shapeId="1362" r:id="rId337" name="Check Box 338">
              <controlPr defaultSize="0" autoFill="0" autoLine="0" autoPict="0">
                <anchor moveWithCells="1">
                  <from>
                    <xdr:col>9</xdr:col>
                    <xdr:colOff>666750</xdr:colOff>
                    <xdr:row>102</xdr:row>
                    <xdr:rowOff>142875</xdr:rowOff>
                  </from>
                  <to>
                    <xdr:col>10</xdr:col>
                    <xdr:colOff>57150</xdr:colOff>
                    <xdr:row>104</xdr:row>
                    <xdr:rowOff>47625</xdr:rowOff>
                  </to>
                </anchor>
              </controlPr>
            </control>
          </mc:Choice>
        </mc:AlternateContent>
        <mc:AlternateContent xmlns:mc="http://schemas.openxmlformats.org/markup-compatibility/2006">
          <mc:Choice Requires="x14">
            <control shapeId="1363" r:id="rId338" name="Check Box 339">
              <controlPr defaultSize="0" autoFill="0" autoLine="0" autoPict="0">
                <anchor moveWithCells="1">
                  <from>
                    <xdr:col>9</xdr:col>
                    <xdr:colOff>666750</xdr:colOff>
                    <xdr:row>103</xdr:row>
                    <xdr:rowOff>142875</xdr:rowOff>
                  </from>
                  <to>
                    <xdr:col>10</xdr:col>
                    <xdr:colOff>57150</xdr:colOff>
                    <xdr:row>105</xdr:row>
                    <xdr:rowOff>47625</xdr:rowOff>
                  </to>
                </anchor>
              </controlPr>
            </control>
          </mc:Choice>
        </mc:AlternateContent>
        <mc:AlternateContent xmlns:mc="http://schemas.openxmlformats.org/markup-compatibility/2006">
          <mc:Choice Requires="x14">
            <control shapeId="1364" r:id="rId339" name="Check Box 340">
              <controlPr defaultSize="0" autoFill="0" autoLine="0" autoPict="0">
                <anchor moveWithCells="1">
                  <from>
                    <xdr:col>9</xdr:col>
                    <xdr:colOff>666750</xdr:colOff>
                    <xdr:row>104</xdr:row>
                    <xdr:rowOff>142875</xdr:rowOff>
                  </from>
                  <to>
                    <xdr:col>10</xdr:col>
                    <xdr:colOff>57150</xdr:colOff>
                    <xdr:row>106</xdr:row>
                    <xdr:rowOff>47625</xdr:rowOff>
                  </to>
                </anchor>
              </controlPr>
            </control>
          </mc:Choice>
        </mc:AlternateContent>
        <mc:AlternateContent xmlns:mc="http://schemas.openxmlformats.org/markup-compatibility/2006">
          <mc:Choice Requires="x14">
            <control shapeId="1365" r:id="rId340" name="Check Box 341">
              <controlPr defaultSize="0" autoFill="0" autoLine="0" autoPict="0">
                <anchor moveWithCells="1">
                  <from>
                    <xdr:col>9</xdr:col>
                    <xdr:colOff>666750</xdr:colOff>
                    <xdr:row>105</xdr:row>
                    <xdr:rowOff>142875</xdr:rowOff>
                  </from>
                  <to>
                    <xdr:col>10</xdr:col>
                    <xdr:colOff>57150</xdr:colOff>
                    <xdr:row>107</xdr:row>
                    <xdr:rowOff>47625</xdr:rowOff>
                  </to>
                </anchor>
              </controlPr>
            </control>
          </mc:Choice>
        </mc:AlternateContent>
        <mc:AlternateContent xmlns:mc="http://schemas.openxmlformats.org/markup-compatibility/2006">
          <mc:Choice Requires="x14">
            <control shapeId="1366" r:id="rId341" name="Check Box 342">
              <controlPr defaultSize="0" autoFill="0" autoLine="0" autoPict="0">
                <anchor moveWithCells="1">
                  <from>
                    <xdr:col>9</xdr:col>
                    <xdr:colOff>666750</xdr:colOff>
                    <xdr:row>106</xdr:row>
                    <xdr:rowOff>142875</xdr:rowOff>
                  </from>
                  <to>
                    <xdr:col>10</xdr:col>
                    <xdr:colOff>57150</xdr:colOff>
                    <xdr:row>108</xdr:row>
                    <xdr:rowOff>47625</xdr:rowOff>
                  </to>
                </anchor>
              </controlPr>
            </control>
          </mc:Choice>
        </mc:AlternateContent>
        <mc:AlternateContent xmlns:mc="http://schemas.openxmlformats.org/markup-compatibility/2006">
          <mc:Choice Requires="x14">
            <control shapeId="1367" r:id="rId342" name="Check Box 343">
              <controlPr defaultSize="0" autoFill="0" autoLine="0" autoPict="0">
                <anchor moveWithCells="1">
                  <from>
                    <xdr:col>9</xdr:col>
                    <xdr:colOff>666750</xdr:colOff>
                    <xdr:row>107</xdr:row>
                    <xdr:rowOff>142875</xdr:rowOff>
                  </from>
                  <to>
                    <xdr:col>10</xdr:col>
                    <xdr:colOff>57150</xdr:colOff>
                    <xdr:row>109</xdr:row>
                    <xdr:rowOff>47625</xdr:rowOff>
                  </to>
                </anchor>
              </controlPr>
            </control>
          </mc:Choice>
        </mc:AlternateContent>
        <mc:AlternateContent xmlns:mc="http://schemas.openxmlformats.org/markup-compatibility/2006">
          <mc:Choice Requires="x14">
            <control shapeId="1368" r:id="rId343" name="Check Box 344">
              <controlPr defaultSize="0" autoFill="0" autoLine="0" autoPict="0">
                <anchor moveWithCells="1">
                  <from>
                    <xdr:col>9</xdr:col>
                    <xdr:colOff>666750</xdr:colOff>
                    <xdr:row>108</xdr:row>
                    <xdr:rowOff>142875</xdr:rowOff>
                  </from>
                  <to>
                    <xdr:col>10</xdr:col>
                    <xdr:colOff>57150</xdr:colOff>
                    <xdr:row>110</xdr:row>
                    <xdr:rowOff>47625</xdr:rowOff>
                  </to>
                </anchor>
              </controlPr>
            </control>
          </mc:Choice>
        </mc:AlternateContent>
        <mc:AlternateContent xmlns:mc="http://schemas.openxmlformats.org/markup-compatibility/2006">
          <mc:Choice Requires="x14">
            <control shapeId="1369" r:id="rId344" name="Check Box 345">
              <controlPr defaultSize="0" autoFill="0" autoLine="0" autoPict="0">
                <anchor moveWithCells="1">
                  <from>
                    <xdr:col>9</xdr:col>
                    <xdr:colOff>666750</xdr:colOff>
                    <xdr:row>109</xdr:row>
                    <xdr:rowOff>142875</xdr:rowOff>
                  </from>
                  <to>
                    <xdr:col>10</xdr:col>
                    <xdr:colOff>57150</xdr:colOff>
                    <xdr:row>111</xdr:row>
                    <xdr:rowOff>47625</xdr:rowOff>
                  </to>
                </anchor>
              </controlPr>
            </control>
          </mc:Choice>
        </mc:AlternateContent>
        <mc:AlternateContent xmlns:mc="http://schemas.openxmlformats.org/markup-compatibility/2006">
          <mc:Choice Requires="x14">
            <control shapeId="1370" r:id="rId345" name="Check Box 346">
              <controlPr defaultSize="0" autoFill="0" autoLine="0" autoPict="0">
                <anchor moveWithCells="1">
                  <from>
                    <xdr:col>9</xdr:col>
                    <xdr:colOff>666750</xdr:colOff>
                    <xdr:row>110</xdr:row>
                    <xdr:rowOff>142875</xdr:rowOff>
                  </from>
                  <to>
                    <xdr:col>10</xdr:col>
                    <xdr:colOff>57150</xdr:colOff>
                    <xdr:row>112</xdr:row>
                    <xdr:rowOff>47625</xdr:rowOff>
                  </to>
                </anchor>
              </controlPr>
            </control>
          </mc:Choice>
        </mc:AlternateContent>
        <mc:AlternateContent xmlns:mc="http://schemas.openxmlformats.org/markup-compatibility/2006">
          <mc:Choice Requires="x14">
            <control shapeId="1371" r:id="rId346" name="Check Box 347">
              <controlPr defaultSize="0" autoFill="0" autoLine="0" autoPict="0">
                <anchor moveWithCells="1">
                  <from>
                    <xdr:col>9</xdr:col>
                    <xdr:colOff>666750</xdr:colOff>
                    <xdr:row>111</xdr:row>
                    <xdr:rowOff>142875</xdr:rowOff>
                  </from>
                  <to>
                    <xdr:col>10</xdr:col>
                    <xdr:colOff>57150</xdr:colOff>
                    <xdr:row>113</xdr:row>
                    <xdr:rowOff>47625</xdr:rowOff>
                  </to>
                </anchor>
              </controlPr>
            </control>
          </mc:Choice>
        </mc:AlternateContent>
        <mc:AlternateContent xmlns:mc="http://schemas.openxmlformats.org/markup-compatibility/2006">
          <mc:Choice Requires="x14">
            <control shapeId="1372" r:id="rId347" name="Check Box 348">
              <controlPr defaultSize="0" autoFill="0" autoLine="0" autoPict="0">
                <anchor moveWithCells="1">
                  <from>
                    <xdr:col>9</xdr:col>
                    <xdr:colOff>666750</xdr:colOff>
                    <xdr:row>112</xdr:row>
                    <xdr:rowOff>142875</xdr:rowOff>
                  </from>
                  <to>
                    <xdr:col>10</xdr:col>
                    <xdr:colOff>57150</xdr:colOff>
                    <xdr:row>114</xdr:row>
                    <xdr:rowOff>47625</xdr:rowOff>
                  </to>
                </anchor>
              </controlPr>
            </control>
          </mc:Choice>
        </mc:AlternateContent>
        <mc:AlternateContent xmlns:mc="http://schemas.openxmlformats.org/markup-compatibility/2006">
          <mc:Choice Requires="x14">
            <control shapeId="1373" r:id="rId348" name="Check Box 349">
              <controlPr defaultSize="0" autoFill="0" autoLine="0" autoPict="0">
                <anchor moveWithCells="1">
                  <from>
                    <xdr:col>9</xdr:col>
                    <xdr:colOff>666750</xdr:colOff>
                    <xdr:row>113</xdr:row>
                    <xdr:rowOff>142875</xdr:rowOff>
                  </from>
                  <to>
                    <xdr:col>10</xdr:col>
                    <xdr:colOff>57150</xdr:colOff>
                    <xdr:row>115</xdr:row>
                    <xdr:rowOff>47625</xdr:rowOff>
                  </to>
                </anchor>
              </controlPr>
            </control>
          </mc:Choice>
        </mc:AlternateContent>
        <mc:AlternateContent xmlns:mc="http://schemas.openxmlformats.org/markup-compatibility/2006">
          <mc:Choice Requires="x14">
            <control shapeId="1374" r:id="rId349" name="Check Box 350">
              <controlPr defaultSize="0" autoFill="0" autoLine="0" autoPict="0">
                <anchor moveWithCells="1">
                  <from>
                    <xdr:col>9</xdr:col>
                    <xdr:colOff>666750</xdr:colOff>
                    <xdr:row>114</xdr:row>
                    <xdr:rowOff>142875</xdr:rowOff>
                  </from>
                  <to>
                    <xdr:col>10</xdr:col>
                    <xdr:colOff>57150</xdr:colOff>
                    <xdr:row>116</xdr:row>
                    <xdr:rowOff>47625</xdr:rowOff>
                  </to>
                </anchor>
              </controlPr>
            </control>
          </mc:Choice>
        </mc:AlternateContent>
        <mc:AlternateContent xmlns:mc="http://schemas.openxmlformats.org/markup-compatibility/2006">
          <mc:Choice Requires="x14">
            <control shapeId="1375" r:id="rId350" name="Check Box 351">
              <controlPr defaultSize="0" autoFill="0" autoLine="0" autoPict="0">
                <anchor moveWithCells="1">
                  <from>
                    <xdr:col>9</xdr:col>
                    <xdr:colOff>666750</xdr:colOff>
                    <xdr:row>115</xdr:row>
                    <xdr:rowOff>142875</xdr:rowOff>
                  </from>
                  <to>
                    <xdr:col>10</xdr:col>
                    <xdr:colOff>57150</xdr:colOff>
                    <xdr:row>117</xdr:row>
                    <xdr:rowOff>47625</xdr:rowOff>
                  </to>
                </anchor>
              </controlPr>
            </control>
          </mc:Choice>
        </mc:AlternateContent>
        <mc:AlternateContent xmlns:mc="http://schemas.openxmlformats.org/markup-compatibility/2006">
          <mc:Choice Requires="x14">
            <control shapeId="1376" r:id="rId351" name="Check Box 352">
              <controlPr defaultSize="0" autoFill="0" autoLine="0" autoPict="0">
                <anchor moveWithCells="1">
                  <from>
                    <xdr:col>9</xdr:col>
                    <xdr:colOff>666750</xdr:colOff>
                    <xdr:row>116</xdr:row>
                    <xdr:rowOff>142875</xdr:rowOff>
                  </from>
                  <to>
                    <xdr:col>10</xdr:col>
                    <xdr:colOff>57150</xdr:colOff>
                    <xdr:row>118</xdr:row>
                    <xdr:rowOff>47625</xdr:rowOff>
                  </to>
                </anchor>
              </controlPr>
            </control>
          </mc:Choice>
        </mc:AlternateContent>
        <mc:AlternateContent xmlns:mc="http://schemas.openxmlformats.org/markup-compatibility/2006">
          <mc:Choice Requires="x14">
            <control shapeId="1377" r:id="rId352" name="Check Box 353">
              <controlPr defaultSize="0" autoFill="0" autoLine="0" autoPict="0">
                <anchor moveWithCells="1">
                  <from>
                    <xdr:col>9</xdr:col>
                    <xdr:colOff>666750</xdr:colOff>
                    <xdr:row>117</xdr:row>
                    <xdr:rowOff>142875</xdr:rowOff>
                  </from>
                  <to>
                    <xdr:col>10</xdr:col>
                    <xdr:colOff>57150</xdr:colOff>
                    <xdr:row>119</xdr:row>
                    <xdr:rowOff>47625</xdr:rowOff>
                  </to>
                </anchor>
              </controlPr>
            </control>
          </mc:Choice>
        </mc:AlternateContent>
        <mc:AlternateContent xmlns:mc="http://schemas.openxmlformats.org/markup-compatibility/2006">
          <mc:Choice Requires="x14">
            <control shapeId="1378" r:id="rId353" name="Check Box 354">
              <controlPr defaultSize="0" autoFill="0" autoLine="0" autoPict="0">
                <anchor moveWithCells="1">
                  <from>
                    <xdr:col>9</xdr:col>
                    <xdr:colOff>666750</xdr:colOff>
                    <xdr:row>118</xdr:row>
                    <xdr:rowOff>142875</xdr:rowOff>
                  </from>
                  <to>
                    <xdr:col>10</xdr:col>
                    <xdr:colOff>57150</xdr:colOff>
                    <xdr:row>120</xdr:row>
                    <xdr:rowOff>47625</xdr:rowOff>
                  </to>
                </anchor>
              </controlPr>
            </control>
          </mc:Choice>
        </mc:AlternateContent>
        <mc:AlternateContent xmlns:mc="http://schemas.openxmlformats.org/markup-compatibility/2006">
          <mc:Choice Requires="x14">
            <control shapeId="1379" r:id="rId354" name="Check Box 355">
              <controlPr defaultSize="0" autoFill="0" autoLine="0" autoPict="0">
                <anchor moveWithCells="1">
                  <from>
                    <xdr:col>9</xdr:col>
                    <xdr:colOff>666750</xdr:colOff>
                    <xdr:row>119</xdr:row>
                    <xdr:rowOff>142875</xdr:rowOff>
                  </from>
                  <to>
                    <xdr:col>10</xdr:col>
                    <xdr:colOff>57150</xdr:colOff>
                    <xdr:row>121</xdr:row>
                    <xdr:rowOff>47625</xdr:rowOff>
                  </to>
                </anchor>
              </controlPr>
            </control>
          </mc:Choice>
        </mc:AlternateContent>
        <mc:AlternateContent xmlns:mc="http://schemas.openxmlformats.org/markup-compatibility/2006">
          <mc:Choice Requires="x14">
            <control shapeId="1380" r:id="rId355" name="Check Box 356">
              <controlPr defaultSize="0" autoFill="0" autoLine="0" autoPict="0">
                <anchor moveWithCells="1">
                  <from>
                    <xdr:col>9</xdr:col>
                    <xdr:colOff>666750</xdr:colOff>
                    <xdr:row>120</xdr:row>
                    <xdr:rowOff>142875</xdr:rowOff>
                  </from>
                  <to>
                    <xdr:col>10</xdr:col>
                    <xdr:colOff>57150</xdr:colOff>
                    <xdr:row>122</xdr:row>
                    <xdr:rowOff>47625</xdr:rowOff>
                  </to>
                </anchor>
              </controlPr>
            </control>
          </mc:Choice>
        </mc:AlternateContent>
        <mc:AlternateContent xmlns:mc="http://schemas.openxmlformats.org/markup-compatibility/2006">
          <mc:Choice Requires="x14">
            <control shapeId="1381" r:id="rId356" name="Check Box 357">
              <controlPr defaultSize="0" autoFill="0" autoLine="0" autoPict="0">
                <anchor moveWithCells="1">
                  <from>
                    <xdr:col>9</xdr:col>
                    <xdr:colOff>666750</xdr:colOff>
                    <xdr:row>121</xdr:row>
                    <xdr:rowOff>142875</xdr:rowOff>
                  </from>
                  <to>
                    <xdr:col>10</xdr:col>
                    <xdr:colOff>57150</xdr:colOff>
                    <xdr:row>123</xdr:row>
                    <xdr:rowOff>47625</xdr:rowOff>
                  </to>
                </anchor>
              </controlPr>
            </control>
          </mc:Choice>
        </mc:AlternateContent>
        <mc:AlternateContent xmlns:mc="http://schemas.openxmlformats.org/markup-compatibility/2006">
          <mc:Choice Requires="x14">
            <control shapeId="1382" r:id="rId357" name="Check Box 358">
              <controlPr defaultSize="0" autoFill="0" autoLine="0" autoPict="0">
                <anchor moveWithCells="1">
                  <from>
                    <xdr:col>9</xdr:col>
                    <xdr:colOff>666750</xdr:colOff>
                    <xdr:row>122</xdr:row>
                    <xdr:rowOff>142875</xdr:rowOff>
                  </from>
                  <to>
                    <xdr:col>10</xdr:col>
                    <xdr:colOff>57150</xdr:colOff>
                    <xdr:row>124</xdr:row>
                    <xdr:rowOff>47625</xdr:rowOff>
                  </to>
                </anchor>
              </controlPr>
            </control>
          </mc:Choice>
        </mc:AlternateContent>
        <mc:AlternateContent xmlns:mc="http://schemas.openxmlformats.org/markup-compatibility/2006">
          <mc:Choice Requires="x14">
            <control shapeId="1383" r:id="rId358" name="Check Box 359">
              <controlPr defaultSize="0" autoFill="0" autoLine="0" autoPict="0">
                <anchor moveWithCells="1">
                  <from>
                    <xdr:col>9</xdr:col>
                    <xdr:colOff>666750</xdr:colOff>
                    <xdr:row>123</xdr:row>
                    <xdr:rowOff>142875</xdr:rowOff>
                  </from>
                  <to>
                    <xdr:col>10</xdr:col>
                    <xdr:colOff>57150</xdr:colOff>
                    <xdr:row>125</xdr:row>
                    <xdr:rowOff>47625</xdr:rowOff>
                  </to>
                </anchor>
              </controlPr>
            </control>
          </mc:Choice>
        </mc:AlternateContent>
        <mc:AlternateContent xmlns:mc="http://schemas.openxmlformats.org/markup-compatibility/2006">
          <mc:Choice Requires="x14">
            <control shapeId="1384" r:id="rId359" name="Check Box 360">
              <controlPr defaultSize="0" autoFill="0" autoLine="0" autoPict="0">
                <anchor moveWithCells="1">
                  <from>
                    <xdr:col>9</xdr:col>
                    <xdr:colOff>666750</xdr:colOff>
                    <xdr:row>124</xdr:row>
                    <xdr:rowOff>142875</xdr:rowOff>
                  </from>
                  <to>
                    <xdr:col>10</xdr:col>
                    <xdr:colOff>57150</xdr:colOff>
                    <xdr:row>126</xdr:row>
                    <xdr:rowOff>47625</xdr:rowOff>
                  </to>
                </anchor>
              </controlPr>
            </control>
          </mc:Choice>
        </mc:AlternateContent>
        <mc:AlternateContent xmlns:mc="http://schemas.openxmlformats.org/markup-compatibility/2006">
          <mc:Choice Requires="x14">
            <control shapeId="1385" r:id="rId360" name="Check Box 361">
              <controlPr defaultSize="0" autoFill="0" autoLine="0" autoPict="0">
                <anchor moveWithCells="1">
                  <from>
                    <xdr:col>9</xdr:col>
                    <xdr:colOff>666750</xdr:colOff>
                    <xdr:row>125</xdr:row>
                    <xdr:rowOff>142875</xdr:rowOff>
                  </from>
                  <to>
                    <xdr:col>10</xdr:col>
                    <xdr:colOff>57150</xdr:colOff>
                    <xdr:row>127</xdr:row>
                    <xdr:rowOff>47625</xdr:rowOff>
                  </to>
                </anchor>
              </controlPr>
            </control>
          </mc:Choice>
        </mc:AlternateContent>
        <mc:AlternateContent xmlns:mc="http://schemas.openxmlformats.org/markup-compatibility/2006">
          <mc:Choice Requires="x14">
            <control shapeId="1386" r:id="rId361" name="Check Box 362">
              <controlPr defaultSize="0" autoFill="0" autoLine="0" autoPict="0">
                <anchor moveWithCells="1">
                  <from>
                    <xdr:col>9</xdr:col>
                    <xdr:colOff>666750</xdr:colOff>
                    <xdr:row>126</xdr:row>
                    <xdr:rowOff>142875</xdr:rowOff>
                  </from>
                  <to>
                    <xdr:col>10</xdr:col>
                    <xdr:colOff>57150</xdr:colOff>
                    <xdr:row>128</xdr:row>
                    <xdr:rowOff>47625</xdr:rowOff>
                  </to>
                </anchor>
              </controlPr>
            </control>
          </mc:Choice>
        </mc:AlternateContent>
        <mc:AlternateContent xmlns:mc="http://schemas.openxmlformats.org/markup-compatibility/2006">
          <mc:Choice Requires="x14">
            <control shapeId="1387" r:id="rId362" name="Check Box 363">
              <controlPr defaultSize="0" autoFill="0" autoLine="0" autoPict="0">
                <anchor moveWithCells="1">
                  <from>
                    <xdr:col>9</xdr:col>
                    <xdr:colOff>666750</xdr:colOff>
                    <xdr:row>127</xdr:row>
                    <xdr:rowOff>142875</xdr:rowOff>
                  </from>
                  <to>
                    <xdr:col>10</xdr:col>
                    <xdr:colOff>57150</xdr:colOff>
                    <xdr:row>129</xdr:row>
                    <xdr:rowOff>47625</xdr:rowOff>
                  </to>
                </anchor>
              </controlPr>
            </control>
          </mc:Choice>
        </mc:AlternateContent>
        <mc:AlternateContent xmlns:mc="http://schemas.openxmlformats.org/markup-compatibility/2006">
          <mc:Choice Requires="x14">
            <control shapeId="1388" r:id="rId363" name="Check Box 364">
              <controlPr defaultSize="0" autoFill="0" autoLine="0" autoPict="0">
                <anchor moveWithCells="1">
                  <from>
                    <xdr:col>9</xdr:col>
                    <xdr:colOff>666750</xdr:colOff>
                    <xdr:row>128</xdr:row>
                    <xdr:rowOff>142875</xdr:rowOff>
                  </from>
                  <to>
                    <xdr:col>10</xdr:col>
                    <xdr:colOff>57150</xdr:colOff>
                    <xdr:row>130</xdr:row>
                    <xdr:rowOff>47625</xdr:rowOff>
                  </to>
                </anchor>
              </controlPr>
            </control>
          </mc:Choice>
        </mc:AlternateContent>
        <mc:AlternateContent xmlns:mc="http://schemas.openxmlformats.org/markup-compatibility/2006">
          <mc:Choice Requires="x14">
            <control shapeId="1389" r:id="rId364" name="Check Box 365">
              <controlPr defaultSize="0" autoFill="0" autoLine="0" autoPict="0">
                <anchor moveWithCells="1">
                  <from>
                    <xdr:col>9</xdr:col>
                    <xdr:colOff>666750</xdr:colOff>
                    <xdr:row>129</xdr:row>
                    <xdr:rowOff>142875</xdr:rowOff>
                  </from>
                  <to>
                    <xdr:col>10</xdr:col>
                    <xdr:colOff>57150</xdr:colOff>
                    <xdr:row>131</xdr:row>
                    <xdr:rowOff>47625</xdr:rowOff>
                  </to>
                </anchor>
              </controlPr>
            </control>
          </mc:Choice>
        </mc:AlternateContent>
        <mc:AlternateContent xmlns:mc="http://schemas.openxmlformats.org/markup-compatibility/2006">
          <mc:Choice Requires="x14">
            <control shapeId="1390" r:id="rId365" name="Check Box 366">
              <controlPr defaultSize="0" autoFill="0" autoLine="0" autoPict="0">
                <anchor moveWithCells="1">
                  <from>
                    <xdr:col>9</xdr:col>
                    <xdr:colOff>666750</xdr:colOff>
                    <xdr:row>130</xdr:row>
                    <xdr:rowOff>142875</xdr:rowOff>
                  </from>
                  <to>
                    <xdr:col>10</xdr:col>
                    <xdr:colOff>57150</xdr:colOff>
                    <xdr:row>132</xdr:row>
                    <xdr:rowOff>47625</xdr:rowOff>
                  </to>
                </anchor>
              </controlPr>
            </control>
          </mc:Choice>
        </mc:AlternateContent>
        <mc:AlternateContent xmlns:mc="http://schemas.openxmlformats.org/markup-compatibility/2006">
          <mc:Choice Requires="x14">
            <control shapeId="1391" r:id="rId366" name="Check Box 367">
              <controlPr defaultSize="0" autoFill="0" autoLine="0" autoPict="0">
                <anchor moveWithCells="1">
                  <from>
                    <xdr:col>9</xdr:col>
                    <xdr:colOff>666750</xdr:colOff>
                    <xdr:row>131</xdr:row>
                    <xdr:rowOff>142875</xdr:rowOff>
                  </from>
                  <to>
                    <xdr:col>10</xdr:col>
                    <xdr:colOff>57150</xdr:colOff>
                    <xdr:row>133</xdr:row>
                    <xdr:rowOff>47625</xdr:rowOff>
                  </to>
                </anchor>
              </controlPr>
            </control>
          </mc:Choice>
        </mc:AlternateContent>
        <mc:AlternateContent xmlns:mc="http://schemas.openxmlformats.org/markup-compatibility/2006">
          <mc:Choice Requires="x14">
            <control shapeId="1392" r:id="rId367" name="Check Box 368">
              <controlPr defaultSize="0" autoFill="0" autoLine="0" autoPict="0">
                <anchor moveWithCells="1">
                  <from>
                    <xdr:col>9</xdr:col>
                    <xdr:colOff>666750</xdr:colOff>
                    <xdr:row>132</xdr:row>
                    <xdr:rowOff>142875</xdr:rowOff>
                  </from>
                  <to>
                    <xdr:col>10</xdr:col>
                    <xdr:colOff>57150</xdr:colOff>
                    <xdr:row>134</xdr:row>
                    <xdr:rowOff>47625</xdr:rowOff>
                  </to>
                </anchor>
              </controlPr>
            </control>
          </mc:Choice>
        </mc:AlternateContent>
        <mc:AlternateContent xmlns:mc="http://schemas.openxmlformats.org/markup-compatibility/2006">
          <mc:Choice Requires="x14">
            <control shapeId="1393" r:id="rId368" name="Check Box 369">
              <controlPr defaultSize="0" autoFill="0" autoLine="0" autoPict="0">
                <anchor moveWithCells="1">
                  <from>
                    <xdr:col>9</xdr:col>
                    <xdr:colOff>666750</xdr:colOff>
                    <xdr:row>133</xdr:row>
                    <xdr:rowOff>142875</xdr:rowOff>
                  </from>
                  <to>
                    <xdr:col>10</xdr:col>
                    <xdr:colOff>57150</xdr:colOff>
                    <xdr:row>135</xdr:row>
                    <xdr:rowOff>47625</xdr:rowOff>
                  </to>
                </anchor>
              </controlPr>
            </control>
          </mc:Choice>
        </mc:AlternateContent>
        <mc:AlternateContent xmlns:mc="http://schemas.openxmlformats.org/markup-compatibility/2006">
          <mc:Choice Requires="x14">
            <control shapeId="1394" r:id="rId369" name="Check Box 370">
              <controlPr defaultSize="0" autoFill="0" autoLine="0" autoPict="0">
                <anchor moveWithCells="1">
                  <from>
                    <xdr:col>9</xdr:col>
                    <xdr:colOff>666750</xdr:colOff>
                    <xdr:row>134</xdr:row>
                    <xdr:rowOff>142875</xdr:rowOff>
                  </from>
                  <to>
                    <xdr:col>10</xdr:col>
                    <xdr:colOff>57150</xdr:colOff>
                    <xdr:row>136</xdr:row>
                    <xdr:rowOff>47625</xdr:rowOff>
                  </to>
                </anchor>
              </controlPr>
            </control>
          </mc:Choice>
        </mc:AlternateContent>
        <mc:AlternateContent xmlns:mc="http://schemas.openxmlformats.org/markup-compatibility/2006">
          <mc:Choice Requires="x14">
            <control shapeId="1417" r:id="rId370" name="Check Box 393">
              <controlPr defaultSize="0" autoFill="0" autoLine="0" autoPict="0">
                <anchor moveWithCells="1">
                  <from>
                    <xdr:col>9</xdr:col>
                    <xdr:colOff>666750</xdr:colOff>
                    <xdr:row>135</xdr:row>
                    <xdr:rowOff>142875</xdr:rowOff>
                  </from>
                  <to>
                    <xdr:col>10</xdr:col>
                    <xdr:colOff>57150</xdr:colOff>
                    <xdr:row>137</xdr:row>
                    <xdr:rowOff>47625</xdr:rowOff>
                  </to>
                </anchor>
              </controlPr>
            </control>
          </mc:Choice>
        </mc:AlternateContent>
        <mc:AlternateContent xmlns:mc="http://schemas.openxmlformats.org/markup-compatibility/2006">
          <mc:Choice Requires="x14">
            <control shapeId="1419" r:id="rId371" name="Check Box 395">
              <controlPr defaultSize="0" autoFill="0" autoLine="0" autoPict="0">
                <anchor moveWithCells="1">
                  <from>
                    <xdr:col>0</xdr:col>
                    <xdr:colOff>133350</xdr:colOff>
                    <xdr:row>137</xdr:row>
                    <xdr:rowOff>133350</xdr:rowOff>
                  </from>
                  <to>
                    <xdr:col>1</xdr:col>
                    <xdr:colOff>95250</xdr:colOff>
                    <xdr:row>139</xdr:row>
                    <xdr:rowOff>38100</xdr:rowOff>
                  </to>
                </anchor>
              </controlPr>
            </control>
          </mc:Choice>
        </mc:AlternateContent>
        <mc:AlternateContent xmlns:mc="http://schemas.openxmlformats.org/markup-compatibility/2006">
          <mc:Choice Requires="x14">
            <control shapeId="1420" r:id="rId372" name="Check Box 396">
              <controlPr defaultSize="0" autoFill="0" autoLine="0" autoPict="0">
                <anchor moveWithCells="1">
                  <from>
                    <xdr:col>3</xdr:col>
                    <xdr:colOff>657225</xdr:colOff>
                    <xdr:row>137</xdr:row>
                    <xdr:rowOff>133350</xdr:rowOff>
                  </from>
                  <to>
                    <xdr:col>4</xdr:col>
                    <xdr:colOff>76200</xdr:colOff>
                    <xdr:row>139</xdr:row>
                    <xdr:rowOff>38100</xdr:rowOff>
                  </to>
                </anchor>
              </controlPr>
            </control>
          </mc:Choice>
        </mc:AlternateContent>
        <mc:AlternateContent xmlns:mc="http://schemas.openxmlformats.org/markup-compatibility/2006">
          <mc:Choice Requires="x14">
            <control shapeId="1421" r:id="rId373" name="Check Box 397">
              <controlPr defaultSize="0" autoFill="0" autoLine="0" autoPict="0">
                <anchor moveWithCells="1">
                  <from>
                    <xdr:col>6</xdr:col>
                    <xdr:colOff>666750</xdr:colOff>
                    <xdr:row>137</xdr:row>
                    <xdr:rowOff>133350</xdr:rowOff>
                  </from>
                  <to>
                    <xdr:col>7</xdr:col>
                    <xdr:colOff>95250</xdr:colOff>
                    <xdr:row>139</xdr:row>
                    <xdr:rowOff>47625</xdr:rowOff>
                  </to>
                </anchor>
              </controlPr>
            </control>
          </mc:Choice>
        </mc:AlternateContent>
        <mc:AlternateContent xmlns:mc="http://schemas.openxmlformats.org/markup-compatibility/2006">
          <mc:Choice Requires="x14">
            <control shapeId="1422" r:id="rId374" name="Check Box 398">
              <controlPr defaultSize="0" autoFill="0" autoLine="0" autoPict="0">
                <anchor moveWithCells="1">
                  <from>
                    <xdr:col>9</xdr:col>
                    <xdr:colOff>666750</xdr:colOff>
                    <xdr:row>136</xdr:row>
                    <xdr:rowOff>152400</xdr:rowOff>
                  </from>
                  <to>
                    <xdr:col>10</xdr:col>
                    <xdr:colOff>95250</xdr:colOff>
                    <xdr:row>138</xdr:row>
                    <xdr:rowOff>57150</xdr:rowOff>
                  </to>
                </anchor>
              </controlPr>
            </control>
          </mc:Choice>
        </mc:AlternateContent>
        <mc:AlternateContent xmlns:mc="http://schemas.openxmlformats.org/markup-compatibility/2006">
          <mc:Choice Requires="x14">
            <control shapeId="1423" r:id="rId375" name="Check Box 399">
              <controlPr defaultSize="0" autoFill="0" autoLine="0" autoPict="0">
                <anchor moveWithCells="1">
                  <from>
                    <xdr:col>9</xdr:col>
                    <xdr:colOff>666750</xdr:colOff>
                    <xdr:row>137</xdr:row>
                    <xdr:rowOff>161925</xdr:rowOff>
                  </from>
                  <to>
                    <xdr:col>10</xdr:col>
                    <xdr:colOff>95250</xdr:colOff>
                    <xdr:row>139</xdr:row>
                    <xdr:rowOff>76200</xdr:rowOff>
                  </to>
                </anchor>
              </controlPr>
            </control>
          </mc:Choice>
        </mc:AlternateContent>
        <mc:AlternateContent xmlns:mc="http://schemas.openxmlformats.org/markup-compatibility/2006">
          <mc:Choice Requires="x14">
            <control shapeId="1424" r:id="rId376" name="Check Box 400">
              <controlPr defaultSize="0" autoFill="0" autoLine="0" autoPict="0">
                <anchor moveWithCells="1">
                  <from>
                    <xdr:col>0</xdr:col>
                    <xdr:colOff>133350</xdr:colOff>
                    <xdr:row>138</xdr:row>
                    <xdr:rowOff>142875</xdr:rowOff>
                  </from>
                  <to>
                    <xdr:col>1</xdr:col>
                    <xdr:colOff>95250</xdr:colOff>
                    <xdr:row>140</xdr:row>
                    <xdr:rowOff>47625</xdr:rowOff>
                  </to>
                </anchor>
              </controlPr>
            </control>
          </mc:Choice>
        </mc:AlternateContent>
        <mc:AlternateContent xmlns:mc="http://schemas.openxmlformats.org/markup-compatibility/2006">
          <mc:Choice Requires="x14">
            <control shapeId="1425" r:id="rId377" name="Check Box 401">
              <controlPr defaultSize="0" autoFill="0" autoLine="0" autoPict="0">
                <anchor moveWithCells="1">
                  <from>
                    <xdr:col>3</xdr:col>
                    <xdr:colOff>657225</xdr:colOff>
                    <xdr:row>138</xdr:row>
                    <xdr:rowOff>142875</xdr:rowOff>
                  </from>
                  <to>
                    <xdr:col>4</xdr:col>
                    <xdr:colOff>85725</xdr:colOff>
                    <xdr:row>140</xdr:row>
                    <xdr:rowOff>57150</xdr:rowOff>
                  </to>
                </anchor>
              </controlPr>
            </control>
          </mc:Choice>
        </mc:AlternateContent>
        <mc:AlternateContent xmlns:mc="http://schemas.openxmlformats.org/markup-compatibility/2006">
          <mc:Choice Requires="x14">
            <control shapeId="1426" r:id="rId378" name="Check Box 402">
              <controlPr defaultSize="0" autoFill="0" autoLine="0" autoPict="0">
                <anchor moveWithCells="1">
                  <from>
                    <xdr:col>6</xdr:col>
                    <xdr:colOff>666750</xdr:colOff>
                    <xdr:row>138</xdr:row>
                    <xdr:rowOff>133350</xdr:rowOff>
                  </from>
                  <to>
                    <xdr:col>7</xdr:col>
                    <xdr:colOff>95250</xdr:colOff>
                    <xdr:row>140</xdr:row>
                    <xdr:rowOff>38100</xdr:rowOff>
                  </to>
                </anchor>
              </controlPr>
            </control>
          </mc:Choice>
        </mc:AlternateContent>
        <mc:AlternateContent xmlns:mc="http://schemas.openxmlformats.org/markup-compatibility/2006">
          <mc:Choice Requires="x14">
            <control shapeId="1427" r:id="rId379" name="Check Box 403">
              <controlPr defaultSize="0" autoFill="0" autoLine="0" autoPict="0">
                <anchor moveWithCells="1">
                  <from>
                    <xdr:col>9</xdr:col>
                    <xdr:colOff>666750</xdr:colOff>
                    <xdr:row>138</xdr:row>
                    <xdr:rowOff>152400</xdr:rowOff>
                  </from>
                  <to>
                    <xdr:col>10</xdr:col>
                    <xdr:colOff>95250</xdr:colOff>
                    <xdr:row>140</xdr:row>
                    <xdr:rowOff>57150</xdr:rowOff>
                  </to>
                </anchor>
              </controlPr>
            </control>
          </mc:Choice>
        </mc:AlternateContent>
        <mc:AlternateContent xmlns:mc="http://schemas.openxmlformats.org/markup-compatibility/2006">
          <mc:Choice Requires="x14">
            <control shapeId="1429" r:id="rId380" name="Check Box 405">
              <controlPr defaultSize="0" autoFill="0" autoLine="0" autoPict="0">
                <anchor moveWithCells="1">
                  <from>
                    <xdr:col>0</xdr:col>
                    <xdr:colOff>123825</xdr:colOff>
                    <xdr:row>139</xdr:row>
                    <xdr:rowOff>114300</xdr:rowOff>
                  </from>
                  <to>
                    <xdr:col>1</xdr:col>
                    <xdr:colOff>0</xdr:colOff>
                    <xdr:row>141</xdr:row>
                    <xdr:rowOff>76200</xdr:rowOff>
                  </to>
                </anchor>
              </controlPr>
            </control>
          </mc:Choice>
        </mc:AlternateContent>
        <mc:AlternateContent xmlns:mc="http://schemas.openxmlformats.org/markup-compatibility/2006">
          <mc:Choice Requires="x14">
            <control shapeId="1430" r:id="rId381" name="Check Box 406">
              <controlPr defaultSize="0" autoFill="0" autoLine="0" autoPict="0">
                <anchor moveWithCells="1">
                  <from>
                    <xdr:col>0</xdr:col>
                    <xdr:colOff>123825</xdr:colOff>
                    <xdr:row>140</xdr:row>
                    <xdr:rowOff>104775</xdr:rowOff>
                  </from>
                  <to>
                    <xdr:col>1</xdr:col>
                    <xdr:colOff>0</xdr:colOff>
                    <xdr:row>142</xdr:row>
                    <xdr:rowOff>76200</xdr:rowOff>
                  </to>
                </anchor>
              </controlPr>
            </control>
          </mc:Choice>
        </mc:AlternateContent>
        <mc:AlternateContent xmlns:mc="http://schemas.openxmlformats.org/markup-compatibility/2006">
          <mc:Choice Requires="x14">
            <control shapeId="1431" r:id="rId382" name="Check Box 407">
              <controlPr defaultSize="0" autoFill="0" autoLine="0" autoPict="0">
                <anchor moveWithCells="1">
                  <from>
                    <xdr:col>3</xdr:col>
                    <xdr:colOff>657225</xdr:colOff>
                    <xdr:row>139</xdr:row>
                    <xdr:rowOff>123825</xdr:rowOff>
                  </from>
                  <to>
                    <xdr:col>4</xdr:col>
                    <xdr:colOff>9525</xdr:colOff>
                    <xdr:row>141</xdr:row>
                    <xdr:rowOff>57150</xdr:rowOff>
                  </to>
                </anchor>
              </controlPr>
            </control>
          </mc:Choice>
        </mc:AlternateContent>
        <mc:AlternateContent xmlns:mc="http://schemas.openxmlformats.org/markup-compatibility/2006">
          <mc:Choice Requires="x14">
            <control shapeId="1432" r:id="rId383" name="Check Box 408">
              <controlPr defaultSize="0" autoFill="0" autoLine="0" autoPict="0">
                <anchor moveWithCells="1">
                  <from>
                    <xdr:col>3</xdr:col>
                    <xdr:colOff>657225</xdr:colOff>
                    <xdr:row>140</xdr:row>
                    <xdr:rowOff>95250</xdr:rowOff>
                  </from>
                  <to>
                    <xdr:col>4</xdr:col>
                    <xdr:colOff>9525</xdr:colOff>
                    <xdr:row>142</xdr:row>
                    <xdr:rowOff>76200</xdr:rowOff>
                  </to>
                </anchor>
              </controlPr>
            </control>
          </mc:Choice>
        </mc:AlternateContent>
        <mc:AlternateContent xmlns:mc="http://schemas.openxmlformats.org/markup-compatibility/2006">
          <mc:Choice Requires="x14">
            <control shapeId="1433" r:id="rId384" name="Check Box 409">
              <controlPr defaultSize="0" autoFill="0" autoLine="0" autoPict="0">
                <anchor moveWithCells="1">
                  <from>
                    <xdr:col>6</xdr:col>
                    <xdr:colOff>666750</xdr:colOff>
                    <xdr:row>139</xdr:row>
                    <xdr:rowOff>104775</xdr:rowOff>
                  </from>
                  <to>
                    <xdr:col>7</xdr:col>
                    <xdr:colOff>38100</xdr:colOff>
                    <xdr:row>141</xdr:row>
                    <xdr:rowOff>57150</xdr:rowOff>
                  </to>
                </anchor>
              </controlPr>
            </control>
          </mc:Choice>
        </mc:AlternateContent>
        <mc:AlternateContent xmlns:mc="http://schemas.openxmlformats.org/markup-compatibility/2006">
          <mc:Choice Requires="x14">
            <control shapeId="1434" r:id="rId385" name="Check Box 410">
              <controlPr defaultSize="0" autoFill="0" autoLine="0" autoPict="0">
                <anchor moveWithCells="1">
                  <from>
                    <xdr:col>6</xdr:col>
                    <xdr:colOff>666750</xdr:colOff>
                    <xdr:row>140</xdr:row>
                    <xdr:rowOff>133350</xdr:rowOff>
                  </from>
                  <to>
                    <xdr:col>7</xdr:col>
                    <xdr:colOff>28575</xdr:colOff>
                    <xdr:row>142</xdr:row>
                    <xdr:rowOff>47625</xdr:rowOff>
                  </to>
                </anchor>
              </controlPr>
            </control>
          </mc:Choice>
        </mc:AlternateContent>
        <mc:AlternateContent xmlns:mc="http://schemas.openxmlformats.org/markup-compatibility/2006">
          <mc:Choice Requires="x14">
            <control shapeId="1435" r:id="rId386" name="Check Box 411">
              <controlPr defaultSize="0" autoFill="0" autoLine="0" autoPict="0">
                <anchor moveWithCells="1">
                  <from>
                    <xdr:col>9</xdr:col>
                    <xdr:colOff>666750</xdr:colOff>
                    <xdr:row>139</xdr:row>
                    <xdr:rowOff>123825</xdr:rowOff>
                  </from>
                  <to>
                    <xdr:col>10</xdr:col>
                    <xdr:colOff>76200</xdr:colOff>
                    <xdr:row>141</xdr:row>
                    <xdr:rowOff>76200</xdr:rowOff>
                  </to>
                </anchor>
              </controlPr>
            </control>
          </mc:Choice>
        </mc:AlternateContent>
        <mc:AlternateContent xmlns:mc="http://schemas.openxmlformats.org/markup-compatibility/2006">
          <mc:Choice Requires="x14">
            <control shapeId="1436" r:id="rId387" name="Check Box 412">
              <controlPr defaultSize="0" autoFill="0" autoLine="0" autoPict="0">
                <anchor moveWithCells="1">
                  <from>
                    <xdr:col>9</xdr:col>
                    <xdr:colOff>666750</xdr:colOff>
                    <xdr:row>140</xdr:row>
                    <xdr:rowOff>142875</xdr:rowOff>
                  </from>
                  <to>
                    <xdr:col>10</xdr:col>
                    <xdr:colOff>47625</xdr:colOff>
                    <xdr:row>142</xdr:row>
                    <xdr:rowOff>66675</xdr:rowOff>
                  </to>
                </anchor>
              </controlPr>
            </control>
          </mc:Choice>
        </mc:AlternateContent>
        <mc:AlternateContent xmlns:mc="http://schemas.openxmlformats.org/markup-compatibility/2006">
          <mc:Choice Requires="x14">
            <control shapeId="1437" r:id="rId388" name="Check Box 413">
              <controlPr defaultSize="0" autoFill="0" autoLine="0" autoPict="0">
                <anchor moveWithCells="1">
                  <from>
                    <xdr:col>0</xdr:col>
                    <xdr:colOff>123825</xdr:colOff>
                    <xdr:row>141</xdr:row>
                    <xdr:rowOff>133350</xdr:rowOff>
                  </from>
                  <to>
                    <xdr:col>1</xdr:col>
                    <xdr:colOff>28575</xdr:colOff>
                    <xdr:row>143</xdr:row>
                    <xdr:rowOff>47625</xdr:rowOff>
                  </to>
                </anchor>
              </controlPr>
            </control>
          </mc:Choice>
        </mc:AlternateContent>
        <mc:AlternateContent xmlns:mc="http://schemas.openxmlformats.org/markup-compatibility/2006">
          <mc:Choice Requires="x14">
            <control shapeId="1438" r:id="rId389" name="Check Box 414">
              <controlPr defaultSize="0" autoFill="0" autoLine="0" autoPict="0">
                <anchor moveWithCells="1">
                  <from>
                    <xdr:col>3</xdr:col>
                    <xdr:colOff>657225</xdr:colOff>
                    <xdr:row>141</xdr:row>
                    <xdr:rowOff>133350</xdr:rowOff>
                  </from>
                  <to>
                    <xdr:col>4</xdr:col>
                    <xdr:colOff>85725</xdr:colOff>
                    <xdr:row>143</xdr:row>
                    <xdr:rowOff>38100</xdr:rowOff>
                  </to>
                </anchor>
              </controlPr>
            </control>
          </mc:Choice>
        </mc:AlternateContent>
        <mc:AlternateContent xmlns:mc="http://schemas.openxmlformats.org/markup-compatibility/2006">
          <mc:Choice Requires="x14">
            <control shapeId="1439" r:id="rId390" name="Check Box 415">
              <controlPr defaultSize="0" autoFill="0" autoLine="0" autoPict="0">
                <anchor moveWithCells="1">
                  <from>
                    <xdr:col>6</xdr:col>
                    <xdr:colOff>666750</xdr:colOff>
                    <xdr:row>141</xdr:row>
                    <xdr:rowOff>142875</xdr:rowOff>
                  </from>
                  <to>
                    <xdr:col>7</xdr:col>
                    <xdr:colOff>104775</xdr:colOff>
                    <xdr:row>143</xdr:row>
                    <xdr:rowOff>47625</xdr:rowOff>
                  </to>
                </anchor>
              </controlPr>
            </control>
          </mc:Choice>
        </mc:AlternateContent>
        <mc:AlternateContent xmlns:mc="http://schemas.openxmlformats.org/markup-compatibility/2006">
          <mc:Choice Requires="x14">
            <control shapeId="1440" r:id="rId391" name="Check Box 416">
              <controlPr defaultSize="0" autoFill="0" autoLine="0" autoPict="0">
                <anchor moveWithCells="1">
                  <from>
                    <xdr:col>9</xdr:col>
                    <xdr:colOff>666750</xdr:colOff>
                    <xdr:row>141</xdr:row>
                    <xdr:rowOff>114300</xdr:rowOff>
                  </from>
                  <to>
                    <xdr:col>10</xdr:col>
                    <xdr:colOff>76200</xdr:colOff>
                    <xdr:row>143</xdr:row>
                    <xdr:rowOff>66675</xdr:rowOff>
                  </to>
                </anchor>
              </controlPr>
            </control>
          </mc:Choice>
        </mc:AlternateContent>
        <mc:AlternateContent xmlns:mc="http://schemas.openxmlformats.org/markup-compatibility/2006">
          <mc:Choice Requires="x14">
            <control shapeId="1441" r:id="rId392" name="Check Box 417">
              <controlPr defaultSize="0" autoFill="0" autoLine="0" autoPict="0">
                <anchor moveWithCells="1">
                  <from>
                    <xdr:col>0</xdr:col>
                    <xdr:colOff>123825</xdr:colOff>
                    <xdr:row>142</xdr:row>
                    <xdr:rowOff>142875</xdr:rowOff>
                  </from>
                  <to>
                    <xdr:col>1</xdr:col>
                    <xdr:colOff>257175</xdr:colOff>
                    <xdr:row>144</xdr:row>
                    <xdr:rowOff>47625</xdr:rowOff>
                  </to>
                </anchor>
              </controlPr>
            </control>
          </mc:Choice>
        </mc:AlternateContent>
        <mc:AlternateContent xmlns:mc="http://schemas.openxmlformats.org/markup-compatibility/2006">
          <mc:Choice Requires="x14">
            <control shapeId="1442" r:id="rId393" name="Check Box 418">
              <controlPr defaultSize="0" autoFill="0" autoLine="0" autoPict="0">
                <anchor moveWithCells="1">
                  <from>
                    <xdr:col>3</xdr:col>
                    <xdr:colOff>657225</xdr:colOff>
                    <xdr:row>142</xdr:row>
                    <xdr:rowOff>133350</xdr:rowOff>
                  </from>
                  <to>
                    <xdr:col>4</xdr:col>
                    <xdr:colOff>333375</xdr:colOff>
                    <xdr:row>144</xdr:row>
                    <xdr:rowOff>47625</xdr:rowOff>
                  </to>
                </anchor>
              </controlPr>
            </control>
          </mc:Choice>
        </mc:AlternateContent>
        <mc:AlternateContent xmlns:mc="http://schemas.openxmlformats.org/markup-compatibility/2006">
          <mc:Choice Requires="x14">
            <control shapeId="1443" r:id="rId394" name="Option Button 419">
              <controlPr defaultSize="0" autoFill="0" autoLine="0" autoPict="0">
                <anchor moveWithCells="1">
                  <from>
                    <xdr:col>1</xdr:col>
                    <xdr:colOff>581025</xdr:colOff>
                    <xdr:row>40</xdr:row>
                    <xdr:rowOff>333375</xdr:rowOff>
                  </from>
                  <to>
                    <xdr:col>2</xdr:col>
                    <xdr:colOff>19050</xdr:colOff>
                    <xdr:row>42</xdr:row>
                    <xdr:rowOff>28575</xdr:rowOff>
                  </to>
                </anchor>
              </controlPr>
            </control>
          </mc:Choice>
        </mc:AlternateContent>
        <mc:AlternateContent xmlns:mc="http://schemas.openxmlformats.org/markup-compatibility/2006">
          <mc:Choice Requires="x14">
            <control shapeId="1444" r:id="rId395" name="Option Button 420">
              <controlPr defaultSize="0" autoFill="0" autoLine="0" autoPict="0">
                <anchor moveWithCells="1">
                  <from>
                    <xdr:col>4</xdr:col>
                    <xdr:colOff>581025</xdr:colOff>
                    <xdr:row>41</xdr:row>
                    <xdr:rowOff>9525</xdr:rowOff>
                  </from>
                  <to>
                    <xdr:col>4</xdr:col>
                    <xdr:colOff>847725</xdr:colOff>
                    <xdr:row>42</xdr:row>
                    <xdr:rowOff>0</xdr:rowOff>
                  </to>
                </anchor>
              </controlPr>
            </control>
          </mc:Choice>
        </mc:AlternateContent>
        <mc:AlternateContent xmlns:mc="http://schemas.openxmlformats.org/markup-compatibility/2006">
          <mc:Choice Requires="x14">
            <control shapeId="1446" r:id="rId396" name="Group Box 422">
              <controlPr locked="0" defaultSize="0" autoFill="0" autoPict="0">
                <anchor moveWithCells="1">
                  <from>
                    <xdr:col>1</xdr:col>
                    <xdr:colOff>285750</xdr:colOff>
                    <xdr:row>40</xdr:row>
                    <xdr:rowOff>276225</xdr:rowOff>
                  </from>
                  <to>
                    <xdr:col>5</xdr:col>
                    <xdr:colOff>447675</xdr:colOff>
                    <xdr:row>42</xdr:row>
                    <xdr:rowOff>123825</xdr:rowOff>
                  </to>
                </anchor>
              </controlPr>
            </control>
          </mc:Choice>
        </mc:AlternateContent>
        <mc:AlternateContent xmlns:mc="http://schemas.openxmlformats.org/markup-compatibility/2006">
          <mc:Choice Requires="x14">
            <control shapeId="1447" r:id="rId397" name="Check Box 423">
              <controlPr defaultSize="0" autoFill="0" autoLine="0" autoPict="0">
                <anchor moveWithCells="1">
                  <from>
                    <xdr:col>0</xdr:col>
                    <xdr:colOff>95250</xdr:colOff>
                    <xdr:row>164</xdr:row>
                    <xdr:rowOff>133350</xdr:rowOff>
                  </from>
                  <to>
                    <xdr:col>1</xdr:col>
                    <xdr:colOff>19050</xdr:colOff>
                    <xdr:row>166</xdr:row>
                    <xdr:rowOff>38100</xdr:rowOff>
                  </to>
                </anchor>
              </controlPr>
            </control>
          </mc:Choice>
        </mc:AlternateContent>
        <mc:AlternateContent xmlns:mc="http://schemas.openxmlformats.org/markup-compatibility/2006">
          <mc:Choice Requires="x14">
            <control shapeId="1448" r:id="rId398" name="Check Box 424">
              <controlPr defaultSize="0" autoFill="0" autoLine="0" autoPict="0">
                <anchor moveWithCells="1">
                  <from>
                    <xdr:col>0</xdr:col>
                    <xdr:colOff>95250</xdr:colOff>
                    <xdr:row>165</xdr:row>
                    <xdr:rowOff>161925</xdr:rowOff>
                  </from>
                  <to>
                    <xdr:col>1</xdr:col>
                    <xdr:colOff>19050</xdr:colOff>
                    <xdr:row>167</xdr:row>
                    <xdr:rowOff>47625</xdr:rowOff>
                  </to>
                </anchor>
              </controlPr>
            </control>
          </mc:Choice>
        </mc:AlternateContent>
        <mc:AlternateContent xmlns:mc="http://schemas.openxmlformats.org/markup-compatibility/2006">
          <mc:Choice Requires="x14">
            <control shapeId="1449" r:id="rId399" name="Check Box 425">
              <controlPr defaultSize="0" autoFill="0" autoLine="0" autoPict="0">
                <anchor moveWithCells="1">
                  <from>
                    <xdr:col>0</xdr:col>
                    <xdr:colOff>95250</xdr:colOff>
                    <xdr:row>166</xdr:row>
                    <xdr:rowOff>161925</xdr:rowOff>
                  </from>
                  <to>
                    <xdr:col>1</xdr:col>
                    <xdr:colOff>19050</xdr:colOff>
                    <xdr:row>168</xdr:row>
                    <xdr:rowOff>47625</xdr:rowOff>
                  </to>
                </anchor>
              </controlPr>
            </control>
          </mc:Choice>
        </mc:AlternateContent>
        <mc:AlternateContent xmlns:mc="http://schemas.openxmlformats.org/markup-compatibility/2006">
          <mc:Choice Requires="x14">
            <control shapeId="1450" r:id="rId400" name="Check Box 426">
              <controlPr defaultSize="0" autoFill="0" autoLine="0" autoPict="0">
                <anchor moveWithCells="1">
                  <from>
                    <xdr:col>0</xdr:col>
                    <xdr:colOff>95250</xdr:colOff>
                    <xdr:row>167</xdr:row>
                    <xdr:rowOff>161925</xdr:rowOff>
                  </from>
                  <to>
                    <xdr:col>1</xdr:col>
                    <xdr:colOff>57150</xdr:colOff>
                    <xdr:row>169</xdr:row>
                    <xdr:rowOff>47625</xdr:rowOff>
                  </to>
                </anchor>
              </controlPr>
            </control>
          </mc:Choice>
        </mc:AlternateContent>
        <mc:AlternateContent xmlns:mc="http://schemas.openxmlformats.org/markup-compatibility/2006">
          <mc:Choice Requires="x14">
            <control shapeId="1451" r:id="rId401" name="Check Box 427">
              <controlPr defaultSize="0" autoFill="0" autoLine="0" autoPict="0">
                <anchor moveWithCells="1">
                  <from>
                    <xdr:col>0</xdr:col>
                    <xdr:colOff>85725</xdr:colOff>
                    <xdr:row>170</xdr:row>
                    <xdr:rowOff>142875</xdr:rowOff>
                  </from>
                  <to>
                    <xdr:col>1</xdr:col>
                    <xdr:colOff>9525</xdr:colOff>
                    <xdr:row>172</xdr:row>
                    <xdr:rowOff>47625</xdr:rowOff>
                  </to>
                </anchor>
              </controlPr>
            </control>
          </mc:Choice>
        </mc:AlternateContent>
        <mc:AlternateContent xmlns:mc="http://schemas.openxmlformats.org/markup-compatibility/2006">
          <mc:Choice Requires="x14">
            <control shapeId="1452" r:id="rId402" name="Check Box 428">
              <controlPr defaultSize="0" autoFill="0" autoLine="0" autoPict="0">
                <anchor moveWithCells="1">
                  <from>
                    <xdr:col>0</xdr:col>
                    <xdr:colOff>85725</xdr:colOff>
                    <xdr:row>171</xdr:row>
                    <xdr:rowOff>161925</xdr:rowOff>
                  </from>
                  <to>
                    <xdr:col>1</xdr:col>
                    <xdr:colOff>9525</xdr:colOff>
                    <xdr:row>173</xdr:row>
                    <xdr:rowOff>47625</xdr:rowOff>
                  </to>
                </anchor>
              </controlPr>
            </control>
          </mc:Choice>
        </mc:AlternateContent>
        <mc:AlternateContent xmlns:mc="http://schemas.openxmlformats.org/markup-compatibility/2006">
          <mc:Choice Requires="x14">
            <control shapeId="1453" r:id="rId403" name="Check Box 429">
              <controlPr defaultSize="0" autoFill="0" autoLine="0" autoPict="0">
                <anchor moveWithCells="1">
                  <from>
                    <xdr:col>6</xdr:col>
                    <xdr:colOff>666750</xdr:colOff>
                    <xdr:row>142</xdr:row>
                    <xdr:rowOff>142875</xdr:rowOff>
                  </from>
                  <to>
                    <xdr:col>7</xdr:col>
                    <xdr:colOff>57150</xdr:colOff>
                    <xdr:row>144</xdr:row>
                    <xdr:rowOff>47625</xdr:rowOff>
                  </to>
                </anchor>
              </controlPr>
            </control>
          </mc:Choice>
        </mc:AlternateContent>
        <mc:AlternateContent xmlns:mc="http://schemas.openxmlformats.org/markup-compatibility/2006">
          <mc:Choice Requires="x14">
            <control shapeId="1454" r:id="rId404" name="Check Box 430">
              <controlPr defaultSize="0" autoFill="0" autoLine="0" autoPict="0">
                <anchor moveWithCells="1">
                  <from>
                    <xdr:col>9</xdr:col>
                    <xdr:colOff>666750</xdr:colOff>
                    <xdr:row>142</xdr:row>
                    <xdr:rowOff>133350</xdr:rowOff>
                  </from>
                  <to>
                    <xdr:col>10</xdr:col>
                    <xdr:colOff>57150</xdr:colOff>
                    <xdr:row>144</xdr:row>
                    <xdr:rowOff>57150</xdr:rowOff>
                  </to>
                </anchor>
              </controlPr>
            </control>
          </mc:Choice>
        </mc:AlternateContent>
        <mc:AlternateContent xmlns:mc="http://schemas.openxmlformats.org/markup-compatibility/2006">
          <mc:Choice Requires="x14">
            <control shapeId="1455" r:id="rId405" name="Check Box 431">
              <controlPr defaultSize="0" autoFill="0" autoLine="0" autoPict="0">
                <anchor moveWithCells="1">
                  <from>
                    <xdr:col>0</xdr:col>
                    <xdr:colOff>123825</xdr:colOff>
                    <xdr:row>143</xdr:row>
                    <xdr:rowOff>142875</xdr:rowOff>
                  </from>
                  <to>
                    <xdr:col>1</xdr:col>
                    <xdr:colOff>47625</xdr:colOff>
                    <xdr:row>145</xdr:row>
                    <xdr:rowOff>47625</xdr:rowOff>
                  </to>
                </anchor>
              </controlPr>
            </control>
          </mc:Choice>
        </mc:AlternateContent>
        <mc:AlternateContent xmlns:mc="http://schemas.openxmlformats.org/markup-compatibility/2006">
          <mc:Choice Requires="x14">
            <control shapeId="1456" r:id="rId406" name="Check Box 432">
              <controlPr defaultSize="0" autoFill="0" autoLine="0" autoPict="0">
                <anchor moveWithCells="1">
                  <from>
                    <xdr:col>3</xdr:col>
                    <xdr:colOff>657225</xdr:colOff>
                    <xdr:row>143</xdr:row>
                    <xdr:rowOff>142875</xdr:rowOff>
                  </from>
                  <to>
                    <xdr:col>4</xdr:col>
                    <xdr:colOff>76200</xdr:colOff>
                    <xdr:row>145</xdr:row>
                    <xdr:rowOff>47625</xdr:rowOff>
                  </to>
                </anchor>
              </controlPr>
            </control>
          </mc:Choice>
        </mc:AlternateContent>
        <mc:AlternateContent xmlns:mc="http://schemas.openxmlformats.org/markup-compatibility/2006">
          <mc:Choice Requires="x14">
            <control shapeId="1457" r:id="rId407" name="Check Box 433">
              <controlPr defaultSize="0" autoFill="0" autoLine="0" autoPict="0">
                <anchor moveWithCells="1">
                  <from>
                    <xdr:col>6</xdr:col>
                    <xdr:colOff>666750</xdr:colOff>
                    <xdr:row>143</xdr:row>
                    <xdr:rowOff>142875</xdr:rowOff>
                  </from>
                  <to>
                    <xdr:col>7</xdr:col>
                    <xdr:colOff>85725</xdr:colOff>
                    <xdr:row>145</xdr:row>
                    <xdr:rowOff>47625</xdr:rowOff>
                  </to>
                </anchor>
              </controlPr>
            </control>
          </mc:Choice>
        </mc:AlternateContent>
        <mc:AlternateContent xmlns:mc="http://schemas.openxmlformats.org/markup-compatibility/2006">
          <mc:Choice Requires="x14">
            <control shapeId="1458" r:id="rId408" name="Check Box 434">
              <controlPr defaultSize="0" autoFill="0" autoLine="0" autoPict="0">
                <anchor moveWithCells="1">
                  <from>
                    <xdr:col>9</xdr:col>
                    <xdr:colOff>666750</xdr:colOff>
                    <xdr:row>143</xdr:row>
                    <xdr:rowOff>142875</xdr:rowOff>
                  </from>
                  <to>
                    <xdr:col>10</xdr:col>
                    <xdr:colOff>57150</xdr:colOff>
                    <xdr:row>145</xdr:row>
                    <xdr:rowOff>47625</xdr:rowOff>
                  </to>
                </anchor>
              </controlPr>
            </control>
          </mc:Choice>
        </mc:AlternateContent>
        <mc:AlternateContent xmlns:mc="http://schemas.openxmlformats.org/markup-compatibility/2006">
          <mc:Choice Requires="x14">
            <control shapeId="1459" r:id="rId409" name="Check Box 435">
              <controlPr defaultSize="0" autoFill="0" autoLine="0" autoPict="0">
                <anchor moveWithCells="1">
                  <from>
                    <xdr:col>0</xdr:col>
                    <xdr:colOff>123825</xdr:colOff>
                    <xdr:row>144</xdr:row>
                    <xdr:rowOff>142875</xdr:rowOff>
                  </from>
                  <to>
                    <xdr:col>1</xdr:col>
                    <xdr:colOff>47625</xdr:colOff>
                    <xdr:row>146</xdr:row>
                    <xdr:rowOff>47625</xdr:rowOff>
                  </to>
                </anchor>
              </controlPr>
            </control>
          </mc:Choice>
        </mc:AlternateContent>
        <mc:AlternateContent xmlns:mc="http://schemas.openxmlformats.org/markup-compatibility/2006">
          <mc:Choice Requires="x14">
            <control shapeId="1460" r:id="rId410" name="Check Box 436">
              <controlPr defaultSize="0" autoFill="0" autoLine="0" autoPict="0">
                <anchor moveWithCells="1">
                  <from>
                    <xdr:col>3</xdr:col>
                    <xdr:colOff>657225</xdr:colOff>
                    <xdr:row>144</xdr:row>
                    <xdr:rowOff>142875</xdr:rowOff>
                  </from>
                  <to>
                    <xdr:col>4</xdr:col>
                    <xdr:colOff>76200</xdr:colOff>
                    <xdr:row>146</xdr:row>
                    <xdr:rowOff>47625</xdr:rowOff>
                  </to>
                </anchor>
              </controlPr>
            </control>
          </mc:Choice>
        </mc:AlternateContent>
        <mc:AlternateContent xmlns:mc="http://schemas.openxmlformats.org/markup-compatibility/2006">
          <mc:Choice Requires="x14">
            <control shapeId="1461" r:id="rId411" name="Check Box 437">
              <controlPr defaultSize="0" autoFill="0" autoLine="0" autoPict="0">
                <anchor moveWithCells="1">
                  <from>
                    <xdr:col>6</xdr:col>
                    <xdr:colOff>666750</xdr:colOff>
                    <xdr:row>144</xdr:row>
                    <xdr:rowOff>142875</xdr:rowOff>
                  </from>
                  <to>
                    <xdr:col>7</xdr:col>
                    <xdr:colOff>123825</xdr:colOff>
                    <xdr:row>146</xdr:row>
                    <xdr:rowOff>47625</xdr:rowOff>
                  </to>
                </anchor>
              </controlPr>
            </control>
          </mc:Choice>
        </mc:AlternateContent>
        <mc:AlternateContent xmlns:mc="http://schemas.openxmlformats.org/markup-compatibility/2006">
          <mc:Choice Requires="x14">
            <control shapeId="1462" r:id="rId412" name="Check Box 438">
              <controlPr defaultSize="0" autoFill="0" autoLine="0" autoPict="0">
                <anchor moveWithCells="1">
                  <from>
                    <xdr:col>9</xdr:col>
                    <xdr:colOff>666750</xdr:colOff>
                    <xdr:row>144</xdr:row>
                    <xdr:rowOff>142875</xdr:rowOff>
                  </from>
                  <to>
                    <xdr:col>10</xdr:col>
                    <xdr:colOff>57150</xdr:colOff>
                    <xdr:row>146</xdr:row>
                    <xdr:rowOff>47625</xdr:rowOff>
                  </to>
                </anchor>
              </controlPr>
            </control>
          </mc:Choice>
        </mc:AlternateContent>
        <mc:AlternateContent xmlns:mc="http://schemas.openxmlformats.org/markup-compatibility/2006">
          <mc:Choice Requires="x14">
            <control shapeId="1463" r:id="rId413" name="Check Box 439">
              <controlPr defaultSize="0" autoFill="0" autoLine="0" autoPict="0">
                <anchor moveWithCells="1">
                  <from>
                    <xdr:col>0</xdr:col>
                    <xdr:colOff>123825</xdr:colOff>
                    <xdr:row>145</xdr:row>
                    <xdr:rowOff>142875</xdr:rowOff>
                  </from>
                  <to>
                    <xdr:col>1</xdr:col>
                    <xdr:colOff>104775</xdr:colOff>
                    <xdr:row>147</xdr:row>
                    <xdr:rowOff>47625</xdr:rowOff>
                  </to>
                </anchor>
              </controlPr>
            </control>
          </mc:Choice>
        </mc:AlternateContent>
        <mc:AlternateContent xmlns:mc="http://schemas.openxmlformats.org/markup-compatibility/2006">
          <mc:Choice Requires="x14">
            <control shapeId="1465" r:id="rId414" name="Check Box 441">
              <controlPr defaultSize="0" autoFill="0" autoLine="0" autoPict="0">
                <anchor moveWithCells="1">
                  <from>
                    <xdr:col>3</xdr:col>
                    <xdr:colOff>657225</xdr:colOff>
                    <xdr:row>145</xdr:row>
                    <xdr:rowOff>123825</xdr:rowOff>
                  </from>
                  <to>
                    <xdr:col>4</xdr:col>
                    <xdr:colOff>47625</xdr:colOff>
                    <xdr:row>147</xdr:row>
                    <xdr:rowOff>57150</xdr:rowOff>
                  </to>
                </anchor>
              </controlPr>
            </control>
          </mc:Choice>
        </mc:AlternateContent>
        <mc:AlternateContent xmlns:mc="http://schemas.openxmlformats.org/markup-compatibility/2006">
          <mc:Choice Requires="x14">
            <control shapeId="1466" r:id="rId415" name="Check Box 442">
              <controlPr defaultSize="0" autoFill="0" autoLine="0" autoPict="0">
                <anchor moveWithCells="1">
                  <from>
                    <xdr:col>6</xdr:col>
                    <xdr:colOff>666750</xdr:colOff>
                    <xdr:row>145</xdr:row>
                    <xdr:rowOff>142875</xdr:rowOff>
                  </from>
                  <to>
                    <xdr:col>7</xdr:col>
                    <xdr:colOff>57150</xdr:colOff>
                    <xdr:row>147</xdr:row>
                    <xdr:rowOff>47625</xdr:rowOff>
                  </to>
                </anchor>
              </controlPr>
            </control>
          </mc:Choice>
        </mc:AlternateContent>
        <mc:AlternateContent xmlns:mc="http://schemas.openxmlformats.org/markup-compatibility/2006">
          <mc:Choice Requires="x14">
            <control shapeId="1467" r:id="rId416" name="Check Box 443">
              <controlPr defaultSize="0" autoFill="0" autoLine="0" autoPict="0">
                <anchor moveWithCells="1">
                  <from>
                    <xdr:col>9</xdr:col>
                    <xdr:colOff>666750</xdr:colOff>
                    <xdr:row>145</xdr:row>
                    <xdr:rowOff>171450</xdr:rowOff>
                  </from>
                  <to>
                    <xdr:col>10</xdr:col>
                    <xdr:colOff>28575</xdr:colOff>
                    <xdr:row>147</xdr:row>
                    <xdr:rowOff>47625</xdr:rowOff>
                  </to>
                </anchor>
              </controlPr>
            </control>
          </mc:Choice>
        </mc:AlternateContent>
        <mc:AlternateContent xmlns:mc="http://schemas.openxmlformats.org/markup-compatibility/2006">
          <mc:Choice Requires="x14">
            <control shapeId="1468" r:id="rId417" name="Check Box 444">
              <controlPr defaultSize="0" autoFill="0" autoLine="0" autoPict="0">
                <anchor moveWithCells="1">
                  <from>
                    <xdr:col>0</xdr:col>
                    <xdr:colOff>123825</xdr:colOff>
                    <xdr:row>146</xdr:row>
                    <xdr:rowOff>142875</xdr:rowOff>
                  </from>
                  <to>
                    <xdr:col>1</xdr:col>
                    <xdr:colOff>0</xdr:colOff>
                    <xdr:row>148</xdr:row>
                    <xdr:rowOff>47625</xdr:rowOff>
                  </to>
                </anchor>
              </controlPr>
            </control>
          </mc:Choice>
        </mc:AlternateContent>
        <mc:AlternateContent xmlns:mc="http://schemas.openxmlformats.org/markup-compatibility/2006">
          <mc:Choice Requires="x14">
            <control shapeId="1469" r:id="rId418" name="Check Box 445">
              <controlPr defaultSize="0" autoFill="0" autoLine="0" autoPict="0">
                <anchor moveWithCells="1">
                  <from>
                    <xdr:col>3</xdr:col>
                    <xdr:colOff>657225</xdr:colOff>
                    <xdr:row>146</xdr:row>
                    <xdr:rowOff>142875</xdr:rowOff>
                  </from>
                  <to>
                    <xdr:col>4</xdr:col>
                    <xdr:colOff>0</xdr:colOff>
                    <xdr:row>148</xdr:row>
                    <xdr:rowOff>47625</xdr:rowOff>
                  </to>
                </anchor>
              </controlPr>
            </control>
          </mc:Choice>
        </mc:AlternateContent>
        <mc:AlternateContent xmlns:mc="http://schemas.openxmlformats.org/markup-compatibility/2006">
          <mc:Choice Requires="x14">
            <control shapeId="1470" r:id="rId419" name="Check Box 446">
              <controlPr defaultSize="0" autoFill="0" autoLine="0" autoPict="0">
                <anchor moveWithCells="1">
                  <from>
                    <xdr:col>6</xdr:col>
                    <xdr:colOff>666750</xdr:colOff>
                    <xdr:row>146</xdr:row>
                    <xdr:rowOff>142875</xdr:rowOff>
                  </from>
                  <to>
                    <xdr:col>7</xdr:col>
                    <xdr:colOff>38100</xdr:colOff>
                    <xdr:row>148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A9694"/>
  </sheetPr>
  <dimension ref="A1:DS285"/>
  <sheetViews>
    <sheetView showGridLines="0" showZeros="0" zoomScale="80" zoomScaleNormal="80" zoomScaleSheetLayoutView="100" workbookViewId="0">
      <selection activeCell="K4" sqref="K4:L4"/>
    </sheetView>
  </sheetViews>
  <sheetFormatPr defaultColWidth="9.140625" defaultRowHeight="12.75" outlineLevelCol="1" x14ac:dyDescent="0.2"/>
  <cols>
    <col min="1" max="1" width="5.7109375" style="76" customWidth="1"/>
    <col min="2" max="12" width="13.7109375" style="76" customWidth="1"/>
    <col min="13" max="13" width="4.5703125" style="73" customWidth="1"/>
    <col min="14" max="14" width="2.7109375" style="73" hidden="1" customWidth="1"/>
    <col min="15" max="15" width="7.28515625" style="74" hidden="1" customWidth="1" outlineLevel="1"/>
    <col min="16" max="16" width="13.140625" style="73" hidden="1" customWidth="1" outlineLevel="1"/>
    <col min="17" max="17" width="5.7109375" style="73" hidden="1" customWidth="1" outlineLevel="1"/>
    <col min="18" max="18" width="25.28515625" style="73" hidden="1" customWidth="1" outlineLevel="1"/>
    <col min="19" max="19" width="14.28515625" style="73" hidden="1" customWidth="1" outlineLevel="1"/>
    <col min="20" max="21" width="5.28515625" style="73" hidden="1" customWidth="1" outlineLevel="1"/>
    <col min="22" max="22" width="6" style="73" hidden="1" customWidth="1" outlineLevel="1"/>
    <col min="23" max="23" width="5.5703125" style="73" hidden="1" customWidth="1" outlineLevel="1"/>
    <col min="24" max="27" width="7.140625" style="73" hidden="1" customWidth="1" outlineLevel="1"/>
    <col min="28" max="36" width="5.28515625" style="73" hidden="1" customWidth="1" outlineLevel="1"/>
    <col min="37" max="37" width="5.28515625" style="73" customWidth="1" collapsed="1"/>
    <col min="38" max="38" width="16" style="73" customWidth="1"/>
    <col min="39" max="16384" width="9.140625" style="73"/>
  </cols>
  <sheetData>
    <row r="1" spans="1:21" ht="48.75" customHeight="1" x14ac:dyDescent="0.35">
      <c r="A1" s="68"/>
      <c r="B1" s="69"/>
      <c r="C1" s="69"/>
      <c r="D1" s="69"/>
      <c r="E1" s="69"/>
      <c r="F1" s="69"/>
      <c r="G1" s="70"/>
      <c r="H1" s="69"/>
      <c r="I1" s="71"/>
      <c r="J1" s="69"/>
      <c r="K1" s="69"/>
      <c r="L1" s="69"/>
      <c r="M1" s="72"/>
    </row>
    <row r="2" spans="1:21" ht="33" customHeight="1" x14ac:dyDescent="0.3">
      <c r="A2" s="627" t="s">
        <v>675</v>
      </c>
      <c r="B2" s="628"/>
      <c r="C2" s="628"/>
      <c r="D2" s="628"/>
      <c r="E2" s="628"/>
      <c r="F2" s="628"/>
      <c r="G2" s="628"/>
      <c r="H2" s="628"/>
      <c r="I2" s="628"/>
      <c r="J2" s="628"/>
      <c r="K2" s="628"/>
      <c r="L2" s="628"/>
      <c r="M2" s="72"/>
    </row>
    <row r="3" spans="1:21" ht="21" customHeight="1" x14ac:dyDescent="0.25">
      <c r="A3" s="629" t="s">
        <v>594</v>
      </c>
      <c r="B3" s="630"/>
      <c r="C3" s="630"/>
      <c r="D3" s="630"/>
      <c r="E3" s="630"/>
      <c r="F3" s="630"/>
      <c r="G3" s="630"/>
      <c r="H3" s="630"/>
      <c r="I3" s="630"/>
      <c r="J3" s="630"/>
      <c r="K3" s="630"/>
      <c r="L3" s="630"/>
      <c r="M3" s="72"/>
    </row>
    <row r="4" spans="1:21" ht="22.5" customHeight="1" x14ac:dyDescent="0.25">
      <c r="A4" s="75" t="s">
        <v>1122</v>
      </c>
      <c r="C4" s="77"/>
      <c r="D4" s="78"/>
      <c r="E4" s="631"/>
      <c r="F4" s="631"/>
      <c r="G4" s="631"/>
      <c r="H4" s="631"/>
      <c r="I4" s="631"/>
      <c r="J4" s="79" t="s">
        <v>595</v>
      </c>
      <c r="K4" s="632"/>
      <c r="L4" s="632"/>
      <c r="M4" s="72"/>
    </row>
    <row r="5" spans="1:21" ht="22.5" customHeight="1" x14ac:dyDescent="0.2">
      <c r="A5" s="633" t="s">
        <v>596</v>
      </c>
      <c r="B5" s="634"/>
      <c r="C5" s="634"/>
      <c r="D5" s="634"/>
      <c r="E5" s="634"/>
      <c r="F5" s="634"/>
      <c r="G5" s="634"/>
      <c r="H5" s="634"/>
      <c r="I5" s="634"/>
      <c r="J5" s="634"/>
      <c r="K5" s="634"/>
      <c r="L5" s="634"/>
      <c r="M5" s="635"/>
      <c r="N5" s="80"/>
      <c r="O5" s="81"/>
      <c r="P5" s="80"/>
      <c r="Q5" s="80"/>
      <c r="R5" s="80"/>
      <c r="S5" s="80"/>
      <c r="T5" s="80"/>
      <c r="U5" s="80"/>
    </row>
    <row r="6" spans="1:21" ht="14.25" customHeight="1" x14ac:dyDescent="0.2">
      <c r="A6" s="636" t="s">
        <v>597</v>
      </c>
      <c r="B6" s="532"/>
      <c r="C6" s="60"/>
      <c r="D6" s="1"/>
      <c r="E6" s="1"/>
      <c r="F6" s="1"/>
      <c r="G6" s="1"/>
      <c r="H6" s="2"/>
      <c r="I6" s="2"/>
      <c r="J6" s="2"/>
      <c r="K6" s="2"/>
      <c r="L6" s="2"/>
      <c r="M6" s="82"/>
      <c r="N6" s="83"/>
    </row>
    <row r="7" spans="1:21" ht="14.25" customHeight="1" x14ac:dyDescent="0.2">
      <c r="A7" s="643" t="s">
        <v>598</v>
      </c>
      <c r="B7" s="530"/>
      <c r="C7" s="5"/>
      <c r="D7" s="3"/>
      <c r="E7" s="3"/>
      <c r="F7" s="3"/>
      <c r="G7" s="3"/>
      <c r="H7" s="4"/>
      <c r="I7" s="4"/>
      <c r="J7" s="4"/>
      <c r="K7" s="4"/>
      <c r="L7" s="4"/>
      <c r="M7" s="84"/>
    </row>
    <row r="8" spans="1:21" ht="14.25" customHeight="1" x14ac:dyDescent="0.2">
      <c r="A8" s="643" t="s">
        <v>599</v>
      </c>
      <c r="B8" s="530"/>
      <c r="C8" s="5"/>
      <c r="D8" s="3"/>
      <c r="E8" s="3"/>
      <c r="F8" s="3"/>
      <c r="G8" s="3"/>
      <c r="H8" s="4"/>
      <c r="I8" s="4"/>
      <c r="J8" s="4"/>
      <c r="K8" s="4"/>
      <c r="L8" s="4"/>
      <c r="M8" s="84"/>
    </row>
    <row r="9" spans="1:21" ht="14.25" customHeight="1" x14ac:dyDescent="0.2">
      <c r="A9" s="643" t="s">
        <v>600</v>
      </c>
      <c r="B9" s="530"/>
      <c r="C9" s="5"/>
      <c r="D9" s="3"/>
      <c r="E9" s="3"/>
      <c r="F9" s="3"/>
      <c r="G9" s="3"/>
      <c r="H9" s="4"/>
      <c r="I9" s="4"/>
      <c r="J9" s="4"/>
      <c r="K9" s="4"/>
      <c r="L9" s="4"/>
      <c r="M9" s="84"/>
    </row>
    <row r="10" spans="1:21" ht="14.25" customHeight="1" x14ac:dyDescent="0.2">
      <c r="A10" s="643" t="s">
        <v>601</v>
      </c>
      <c r="B10" s="530"/>
      <c r="C10" s="5"/>
      <c r="D10" s="3"/>
      <c r="E10" s="3"/>
      <c r="F10" s="3"/>
      <c r="G10" s="3"/>
      <c r="H10" s="4"/>
      <c r="I10" s="4"/>
      <c r="J10" s="4"/>
      <c r="K10" s="4"/>
      <c r="L10" s="4"/>
      <c r="M10" s="84"/>
    </row>
    <row r="11" spans="1:21" ht="14.25" customHeight="1" x14ac:dyDescent="0.2">
      <c r="A11" s="643" t="s">
        <v>602</v>
      </c>
      <c r="B11" s="530"/>
      <c r="C11" s="5"/>
      <c r="D11" s="3"/>
      <c r="E11" s="3"/>
      <c r="F11" s="3"/>
      <c r="G11" s="3"/>
      <c r="H11" s="4"/>
      <c r="I11" s="4"/>
      <c r="J11" s="4"/>
      <c r="K11" s="4"/>
      <c r="L11" s="4"/>
      <c r="M11" s="84"/>
    </row>
    <row r="12" spans="1:21" ht="14.25" customHeight="1" x14ac:dyDescent="0.2">
      <c r="A12" s="643" t="s">
        <v>603</v>
      </c>
      <c r="B12" s="530"/>
      <c r="C12" s="5"/>
      <c r="D12" s="3"/>
      <c r="E12" s="3"/>
      <c r="F12" s="3"/>
      <c r="G12" s="3"/>
      <c r="H12" s="4"/>
      <c r="I12" s="4"/>
      <c r="J12" s="4"/>
      <c r="K12" s="4"/>
      <c r="L12" s="4"/>
      <c r="M12" s="84"/>
      <c r="P12" s="85"/>
    </row>
    <row r="13" spans="1:21" ht="14.25" customHeight="1" x14ac:dyDescent="0.2">
      <c r="A13" s="643" t="s">
        <v>10</v>
      </c>
      <c r="B13" s="530"/>
      <c r="C13" s="6"/>
      <c r="D13" s="3"/>
      <c r="E13" s="3"/>
      <c r="F13" s="3"/>
      <c r="G13" s="3"/>
      <c r="H13" s="4"/>
      <c r="I13" s="4"/>
      <c r="J13" s="4"/>
      <c r="K13" s="4"/>
      <c r="L13" s="4"/>
      <c r="M13" s="84"/>
      <c r="P13" s="86" t="s">
        <v>604</v>
      </c>
    </row>
    <row r="14" spans="1:21" ht="14.25" customHeight="1" x14ac:dyDescent="0.2">
      <c r="A14" s="643" t="s">
        <v>605</v>
      </c>
      <c r="B14" s="530"/>
      <c r="C14" s="61"/>
      <c r="D14" s="3"/>
      <c r="E14" s="3"/>
      <c r="F14" s="3"/>
      <c r="G14" s="3"/>
      <c r="H14" s="4"/>
      <c r="I14" s="4"/>
      <c r="J14" s="4"/>
      <c r="K14" s="4"/>
      <c r="L14" s="4"/>
      <c r="M14" s="84"/>
      <c r="O14" s="87"/>
      <c r="P14" s="86"/>
    </row>
    <row r="15" spans="1:21" ht="14.25" customHeight="1" x14ac:dyDescent="0.2">
      <c r="A15" s="643" t="s">
        <v>606</v>
      </c>
      <c r="B15" s="530"/>
      <c r="C15" s="5"/>
      <c r="D15" s="3"/>
      <c r="E15" s="3"/>
      <c r="F15" s="3"/>
      <c r="G15" s="3"/>
      <c r="H15" s="4"/>
      <c r="I15" s="4"/>
      <c r="J15" s="4"/>
      <c r="K15" s="4"/>
      <c r="L15" s="4"/>
      <c r="M15" s="84"/>
      <c r="P15" s="86"/>
    </row>
    <row r="16" spans="1:21" ht="14.25" customHeight="1" x14ac:dyDescent="0.2">
      <c r="A16" s="644" t="s">
        <v>607</v>
      </c>
      <c r="B16" s="528"/>
      <c r="C16" s="63"/>
      <c r="D16" s="7"/>
      <c r="E16" s="7"/>
      <c r="F16" s="7"/>
      <c r="G16" s="7"/>
      <c r="H16" s="8"/>
      <c r="I16" s="8"/>
      <c r="J16" s="8"/>
      <c r="K16" s="8"/>
      <c r="L16" s="8"/>
      <c r="M16" s="88"/>
      <c r="P16" s="89"/>
    </row>
    <row r="17" spans="1:33" ht="22.5" customHeight="1" x14ac:dyDescent="0.2">
      <c r="A17" s="90"/>
      <c r="B17" s="91"/>
      <c r="C17" s="92"/>
      <c r="D17" s="93"/>
      <c r="E17" s="93"/>
      <c r="F17" s="93"/>
      <c r="G17" s="93"/>
      <c r="H17" s="93"/>
      <c r="I17" s="93"/>
      <c r="J17" s="93"/>
      <c r="K17" s="93"/>
      <c r="L17" s="93"/>
      <c r="M17" s="72"/>
    </row>
    <row r="18" spans="1:33" s="94" customFormat="1" ht="22.5" customHeight="1" x14ac:dyDescent="0.2">
      <c r="A18" s="645" t="s">
        <v>14</v>
      </c>
      <c r="B18" s="646"/>
      <c r="C18" s="646"/>
      <c r="D18" s="646"/>
      <c r="E18" s="646"/>
      <c r="F18" s="646"/>
      <c r="G18" s="646"/>
      <c r="H18" s="646"/>
      <c r="I18" s="646"/>
      <c r="J18" s="646"/>
      <c r="K18" s="646"/>
      <c r="L18" s="646"/>
      <c r="M18" s="647"/>
      <c r="O18" s="95"/>
      <c r="P18" s="73"/>
      <c r="V18" s="73"/>
    </row>
    <row r="19" spans="1:33" s="97" customFormat="1" ht="21" customHeight="1" x14ac:dyDescent="0.25">
      <c r="A19" s="637" t="s">
        <v>695</v>
      </c>
      <c r="B19" s="638"/>
      <c r="C19" s="638"/>
      <c r="D19" s="638"/>
      <c r="E19" s="638"/>
      <c r="F19" s="638"/>
      <c r="G19" s="638"/>
      <c r="H19" s="638"/>
      <c r="I19" s="638"/>
      <c r="J19" s="638"/>
      <c r="K19" s="638"/>
      <c r="L19" s="638"/>
      <c r="M19" s="96"/>
      <c r="O19" s="98"/>
      <c r="P19" s="99"/>
      <c r="Q19" s="73"/>
      <c r="S19" s="100"/>
      <c r="T19" s="100"/>
      <c r="U19" s="100"/>
      <c r="W19" s="100"/>
      <c r="X19" s="100"/>
      <c r="Y19" s="100"/>
    </row>
    <row r="20" spans="1:33" s="97" customFormat="1" ht="21" customHeight="1" x14ac:dyDescent="0.25">
      <c r="A20" s="639"/>
      <c r="B20" s="640"/>
      <c r="C20" s="640"/>
      <c r="D20" s="640"/>
      <c r="E20" s="640"/>
      <c r="F20" s="640"/>
      <c r="G20" s="640"/>
      <c r="H20" s="640"/>
      <c r="I20" s="640"/>
      <c r="J20" s="640"/>
      <c r="K20" s="640"/>
      <c r="L20" s="640"/>
      <c r="M20" s="96"/>
      <c r="O20" s="98"/>
      <c r="P20" s="99"/>
      <c r="Q20" s="73"/>
      <c r="S20" s="101" t="s">
        <v>608</v>
      </c>
      <c r="T20" s="100"/>
      <c r="U20" s="100"/>
      <c r="W20" s="100"/>
      <c r="X20" s="100"/>
      <c r="Y20" s="100"/>
    </row>
    <row r="21" spans="1:33" s="97" customFormat="1" ht="21" customHeight="1" x14ac:dyDescent="0.25">
      <c r="A21" s="641"/>
      <c r="B21" s="642"/>
      <c r="C21" s="642"/>
      <c r="D21" s="642"/>
      <c r="E21" s="642"/>
      <c r="F21" s="642"/>
      <c r="G21" s="642"/>
      <c r="H21" s="642"/>
      <c r="I21" s="642"/>
      <c r="J21" s="642"/>
      <c r="K21" s="642"/>
      <c r="L21" s="642"/>
      <c r="M21" s="102"/>
      <c r="N21" s="103"/>
      <c r="O21" s="104"/>
      <c r="P21" s="99"/>
      <c r="Q21" s="73"/>
      <c r="S21" s="105" t="s">
        <v>609</v>
      </c>
    </row>
    <row r="22" spans="1:33" s="106" customFormat="1" ht="22.5" customHeight="1" x14ac:dyDescent="0.2">
      <c r="A22" s="600" t="s">
        <v>17</v>
      </c>
      <c r="B22" s="601"/>
      <c r="C22" s="601"/>
      <c r="D22" s="601"/>
      <c r="E22" s="601"/>
      <c r="F22" s="601"/>
      <c r="G22" s="601"/>
      <c r="H22" s="601"/>
      <c r="I22" s="601"/>
      <c r="J22" s="601"/>
      <c r="K22" s="601"/>
      <c r="L22" s="601"/>
      <c r="M22" s="602"/>
      <c r="O22" s="107"/>
      <c r="P22" s="99"/>
      <c r="R22" s="108"/>
      <c r="S22" s="105" t="s">
        <v>610</v>
      </c>
      <c r="T22" s="109"/>
      <c r="U22" s="109"/>
      <c r="V22" s="73" t="s">
        <v>611</v>
      </c>
      <c r="W22" s="109"/>
      <c r="X22" s="109"/>
      <c r="Y22" s="109"/>
    </row>
    <row r="23" spans="1:33" s="106" customFormat="1" ht="39" customHeight="1" x14ac:dyDescent="0.2">
      <c r="A23" s="603" t="s">
        <v>18</v>
      </c>
      <c r="B23" s="604"/>
      <c r="C23" s="605" t="s">
        <v>612</v>
      </c>
      <c r="D23" s="606"/>
      <c r="E23" s="606"/>
      <c r="F23" s="606"/>
      <c r="G23" s="607"/>
      <c r="H23" s="608" t="s">
        <v>1115</v>
      </c>
      <c r="I23" s="609"/>
      <c r="J23" s="609"/>
      <c r="K23" s="609"/>
      <c r="L23" s="609"/>
      <c r="M23" s="110"/>
      <c r="O23" s="107"/>
      <c r="P23" s="111">
        <v>1</v>
      </c>
      <c r="Q23" s="73" t="s">
        <v>32</v>
      </c>
      <c r="R23" s="108"/>
      <c r="S23" s="105" t="s">
        <v>613</v>
      </c>
      <c r="T23" s="109"/>
      <c r="U23" s="109"/>
      <c r="V23" s="73"/>
      <c r="W23" s="109"/>
      <c r="X23" s="109"/>
      <c r="Y23" s="109"/>
    </row>
    <row r="24" spans="1:33" s="106" customFormat="1" ht="18.75" customHeight="1" x14ac:dyDescent="0.2">
      <c r="A24" s="610" t="s">
        <v>614</v>
      </c>
      <c r="B24" s="612" t="s">
        <v>615</v>
      </c>
      <c r="C24" s="613"/>
      <c r="D24" s="610" t="str">
        <f>IF(P23=1,"Conc."&amp;CHAR(10)&amp;"(mM)","M.W.")</f>
        <v>Conc.
(mM)</v>
      </c>
      <c r="E24" s="610" t="str">
        <f>IF(P23=1,"Volume"&amp;CHAR(10)&amp;"(µL)","Amount"&amp;CHAR(10)&amp;"(mg)")</f>
        <v>Volume
(µL)</v>
      </c>
      <c r="F24" s="616" t="s">
        <v>616</v>
      </c>
      <c r="G24" s="623" t="s">
        <v>942</v>
      </c>
      <c r="H24" s="112" t="s">
        <v>617</v>
      </c>
      <c r="I24" s="617" t="s">
        <v>618</v>
      </c>
      <c r="J24" s="618"/>
      <c r="K24" s="618"/>
      <c r="L24" s="618"/>
      <c r="M24" s="619"/>
      <c r="O24" s="107"/>
      <c r="P24" s="73"/>
      <c r="Q24" s="109"/>
      <c r="R24" s="109"/>
      <c r="S24" s="109"/>
      <c r="T24" s="109"/>
      <c r="U24" s="109"/>
      <c r="V24" s="73"/>
      <c r="W24" s="109"/>
      <c r="X24" s="109"/>
      <c r="Y24" s="109"/>
    </row>
    <row r="25" spans="1:33" s="106" customFormat="1" ht="15" customHeight="1" x14ac:dyDescent="0.2">
      <c r="A25" s="611"/>
      <c r="B25" s="614"/>
      <c r="C25" s="615"/>
      <c r="D25" s="611"/>
      <c r="E25" s="611"/>
      <c r="F25" s="611"/>
      <c r="G25" s="624"/>
      <c r="H25" s="113" t="s">
        <v>619</v>
      </c>
      <c r="I25" s="620"/>
      <c r="J25" s="621"/>
      <c r="K25" s="621"/>
      <c r="L25" s="621"/>
      <c r="M25" s="622"/>
      <c r="O25" s="107"/>
      <c r="P25" s="114" t="s">
        <v>620</v>
      </c>
      <c r="Q25" s="115"/>
      <c r="R25" s="115"/>
      <c r="T25" s="116"/>
      <c r="U25" s="116"/>
      <c r="V25" s="117"/>
      <c r="W25" s="118"/>
      <c r="X25" s="118"/>
      <c r="Y25" s="118"/>
      <c r="Z25" s="118"/>
      <c r="AA25" s="118"/>
      <c r="AB25" s="119"/>
      <c r="AC25" s="119"/>
      <c r="AD25" s="119"/>
      <c r="AE25" s="119"/>
      <c r="AF25" s="119"/>
      <c r="AG25" s="119"/>
    </row>
    <row r="26" spans="1:33" s="106" customFormat="1" ht="18" customHeight="1" x14ac:dyDescent="0.25">
      <c r="A26" s="120">
        <v>1</v>
      </c>
      <c r="B26" s="575"/>
      <c r="C26" s="576"/>
      <c r="D26" s="222"/>
      <c r="E26" s="222"/>
      <c r="F26" s="222"/>
      <c r="G26" s="121" t="s">
        <v>804</v>
      </c>
      <c r="H26" s="122"/>
      <c r="I26" s="625" t="s">
        <v>621</v>
      </c>
      <c r="J26" s="626"/>
      <c r="K26" s="123" t="s">
        <v>622</v>
      </c>
      <c r="L26" s="355"/>
      <c r="M26" s="221" t="s">
        <v>661</v>
      </c>
      <c r="O26" s="124"/>
      <c r="P26" s="125">
        <v>0</v>
      </c>
      <c r="Q26" s="126"/>
      <c r="R26" s="126"/>
      <c r="S26" s="127"/>
      <c r="T26" s="127"/>
      <c r="U26" s="127"/>
      <c r="V26" s="128"/>
      <c r="W26" s="127"/>
      <c r="X26" s="127"/>
      <c r="Y26" s="127"/>
      <c r="Z26" s="127"/>
      <c r="AA26" s="127"/>
      <c r="AB26" s="129"/>
      <c r="AC26" s="129"/>
      <c r="AD26" s="129"/>
      <c r="AE26" s="129"/>
      <c r="AF26" s="129"/>
      <c r="AG26" s="129"/>
    </row>
    <row r="27" spans="1:33" s="106" customFormat="1" ht="18" customHeight="1" x14ac:dyDescent="0.25">
      <c r="A27" s="130">
        <v>2</v>
      </c>
      <c r="B27" s="577"/>
      <c r="C27" s="578"/>
      <c r="D27" s="223"/>
      <c r="E27" s="223"/>
      <c r="F27" s="223"/>
      <c r="G27" s="131"/>
      <c r="H27" s="132"/>
      <c r="I27" s="596" t="s">
        <v>623</v>
      </c>
      <c r="J27" s="597"/>
      <c r="K27" s="133" t="s">
        <v>622</v>
      </c>
      <c r="L27" s="355"/>
      <c r="M27" s="221" t="s">
        <v>661</v>
      </c>
      <c r="O27" s="124"/>
      <c r="P27" s="125">
        <v>0</v>
      </c>
      <c r="Q27" s="126"/>
      <c r="R27" s="126"/>
      <c r="S27" s="127"/>
      <c r="T27" s="127"/>
      <c r="U27" s="127"/>
      <c r="V27" s="128"/>
      <c r="W27" s="127"/>
      <c r="X27" s="127"/>
      <c r="Y27" s="127"/>
      <c r="Z27" s="127"/>
      <c r="AA27" s="127"/>
      <c r="AB27" s="129"/>
      <c r="AC27" s="129"/>
      <c r="AD27" s="129"/>
      <c r="AE27" s="129"/>
      <c r="AF27" s="129"/>
      <c r="AG27" s="129"/>
    </row>
    <row r="28" spans="1:33" s="106" customFormat="1" ht="18" customHeight="1" x14ac:dyDescent="0.25">
      <c r="A28" s="130">
        <v>3</v>
      </c>
      <c r="B28" s="577"/>
      <c r="C28" s="578"/>
      <c r="D28" s="223"/>
      <c r="E28" s="223"/>
      <c r="F28" s="223"/>
      <c r="G28" s="131"/>
      <c r="H28" s="132"/>
      <c r="I28" s="596" t="s">
        <v>623</v>
      </c>
      <c r="J28" s="597"/>
      <c r="K28" s="133" t="s">
        <v>622</v>
      </c>
      <c r="L28" s="356"/>
      <c r="M28" s="221" t="s">
        <v>661</v>
      </c>
      <c r="O28" s="124"/>
      <c r="P28" s="125">
        <v>0</v>
      </c>
      <c r="Q28" s="126"/>
      <c r="R28" s="126"/>
      <c r="S28" s="127"/>
      <c r="T28" s="127"/>
      <c r="U28" s="127"/>
      <c r="V28" s="128"/>
      <c r="W28" s="127"/>
      <c r="X28" s="127"/>
      <c r="Y28" s="127"/>
      <c r="Z28" s="127"/>
      <c r="AA28" s="127"/>
      <c r="AB28" s="129"/>
      <c r="AC28" s="129"/>
      <c r="AD28" s="129"/>
      <c r="AE28" s="129"/>
      <c r="AF28" s="129"/>
      <c r="AG28" s="129"/>
    </row>
    <row r="29" spans="1:33" s="106" customFormat="1" ht="18" customHeight="1" x14ac:dyDescent="0.25">
      <c r="A29" s="130">
        <v>4</v>
      </c>
      <c r="B29" s="577"/>
      <c r="C29" s="578"/>
      <c r="D29" s="223"/>
      <c r="E29" s="223"/>
      <c r="F29" s="223"/>
      <c r="G29" s="131"/>
      <c r="H29" s="132"/>
      <c r="I29" s="596" t="s">
        <v>623</v>
      </c>
      <c r="J29" s="597"/>
      <c r="K29" s="133" t="s">
        <v>622</v>
      </c>
      <c r="L29" s="355"/>
      <c r="M29" s="221" t="s">
        <v>661</v>
      </c>
      <c r="O29" s="124"/>
      <c r="P29" s="125">
        <v>0</v>
      </c>
      <c r="Q29" s="126"/>
      <c r="R29" s="126"/>
      <c r="S29" s="127"/>
      <c r="T29" s="127"/>
      <c r="U29" s="127"/>
      <c r="V29" s="128"/>
      <c r="W29" s="127"/>
      <c r="X29" s="127"/>
      <c r="Y29" s="127"/>
      <c r="Z29" s="127"/>
      <c r="AA29" s="127"/>
      <c r="AB29" s="129"/>
      <c r="AC29" s="129"/>
      <c r="AD29" s="129"/>
      <c r="AE29" s="129"/>
      <c r="AF29" s="129"/>
      <c r="AG29" s="129"/>
    </row>
    <row r="30" spans="1:33" s="106" customFormat="1" ht="18" customHeight="1" x14ac:dyDescent="0.25">
      <c r="A30" s="130">
        <v>5</v>
      </c>
      <c r="B30" s="577"/>
      <c r="C30" s="578"/>
      <c r="D30" s="223"/>
      <c r="E30" s="223"/>
      <c r="F30" s="223"/>
      <c r="G30" s="131"/>
      <c r="H30" s="132"/>
      <c r="I30" s="596" t="s">
        <v>623</v>
      </c>
      <c r="J30" s="597"/>
      <c r="K30" s="133" t="s">
        <v>622</v>
      </c>
      <c r="L30" s="355"/>
      <c r="M30" s="221" t="s">
        <v>661</v>
      </c>
      <c r="O30" s="124"/>
      <c r="P30" s="125">
        <v>0</v>
      </c>
      <c r="Q30" s="126"/>
      <c r="R30" s="126"/>
      <c r="S30" s="127"/>
      <c r="T30" s="127"/>
      <c r="U30" s="127"/>
      <c r="V30" s="128"/>
      <c r="W30" s="127"/>
      <c r="X30" s="127"/>
      <c r="Y30" s="127"/>
      <c r="Z30" s="127"/>
      <c r="AA30" s="127"/>
      <c r="AB30" s="129"/>
      <c r="AC30" s="129"/>
      <c r="AD30" s="129"/>
      <c r="AE30" s="129"/>
      <c r="AF30" s="129"/>
      <c r="AG30" s="129"/>
    </row>
    <row r="31" spans="1:33" s="106" customFormat="1" ht="18" customHeight="1" x14ac:dyDescent="0.25">
      <c r="A31" s="130">
        <v>6</v>
      </c>
      <c r="B31" s="577"/>
      <c r="C31" s="579"/>
      <c r="D31" s="224"/>
      <c r="E31" s="223"/>
      <c r="F31" s="223"/>
      <c r="G31" s="131"/>
      <c r="H31" s="132"/>
      <c r="I31" s="596" t="s">
        <v>623</v>
      </c>
      <c r="J31" s="597"/>
      <c r="K31" s="133" t="s">
        <v>622</v>
      </c>
      <c r="L31" s="355"/>
      <c r="M31" s="221" t="s">
        <v>661</v>
      </c>
      <c r="O31" s="124"/>
      <c r="P31" s="125">
        <v>0</v>
      </c>
      <c r="Q31" s="126"/>
      <c r="R31" s="126"/>
      <c r="S31" s="127"/>
      <c r="T31" s="127"/>
      <c r="U31" s="127"/>
      <c r="V31" s="128"/>
      <c r="W31" s="127"/>
      <c r="X31" s="127"/>
      <c r="Y31" s="127"/>
      <c r="Z31" s="127"/>
      <c r="AA31" s="127"/>
      <c r="AB31" s="129"/>
      <c r="AC31" s="129"/>
      <c r="AD31" s="129"/>
      <c r="AE31" s="129"/>
      <c r="AF31" s="129"/>
      <c r="AG31" s="129"/>
    </row>
    <row r="32" spans="1:33" s="106" customFormat="1" ht="18" customHeight="1" x14ac:dyDescent="0.25">
      <c r="A32" s="130">
        <v>7</v>
      </c>
      <c r="B32" s="577"/>
      <c r="C32" s="578"/>
      <c r="D32" s="223"/>
      <c r="E32" s="223"/>
      <c r="F32" s="223"/>
      <c r="G32" s="131"/>
      <c r="H32" s="132"/>
      <c r="I32" s="596" t="s">
        <v>623</v>
      </c>
      <c r="J32" s="597"/>
      <c r="K32" s="133" t="s">
        <v>622</v>
      </c>
      <c r="L32" s="355"/>
      <c r="M32" s="221" t="s">
        <v>661</v>
      </c>
      <c r="O32" s="124"/>
      <c r="P32" s="125">
        <v>0</v>
      </c>
      <c r="Q32" s="126"/>
      <c r="R32" s="126"/>
      <c r="S32" s="127"/>
      <c r="T32" s="127"/>
      <c r="U32" s="127"/>
      <c r="V32" s="128"/>
      <c r="W32" s="127"/>
      <c r="X32" s="127"/>
      <c r="Y32" s="127"/>
      <c r="Z32" s="127"/>
      <c r="AA32" s="127"/>
      <c r="AB32" s="129"/>
      <c r="AC32" s="129"/>
      <c r="AD32" s="129"/>
      <c r="AE32" s="129"/>
      <c r="AF32" s="129"/>
      <c r="AG32" s="129"/>
    </row>
    <row r="33" spans="1:37" s="106" customFormat="1" ht="18" customHeight="1" x14ac:dyDescent="0.25">
      <c r="A33" s="130">
        <v>8</v>
      </c>
      <c r="B33" s="577"/>
      <c r="C33" s="578"/>
      <c r="D33" s="223"/>
      <c r="E33" s="223"/>
      <c r="F33" s="223"/>
      <c r="G33" s="131"/>
      <c r="H33" s="132"/>
      <c r="I33" s="596" t="s">
        <v>623</v>
      </c>
      <c r="J33" s="597"/>
      <c r="K33" s="133" t="s">
        <v>622</v>
      </c>
      <c r="L33" s="355"/>
      <c r="M33" s="221" t="s">
        <v>661</v>
      </c>
      <c r="O33" s="107"/>
      <c r="P33" s="134">
        <v>0</v>
      </c>
      <c r="Q33" s="126"/>
      <c r="R33" s="126"/>
      <c r="S33" s="127"/>
      <c r="T33" s="127"/>
      <c r="U33" s="127"/>
      <c r="V33" s="128"/>
      <c r="W33" s="127"/>
      <c r="X33" s="127"/>
      <c r="Y33" s="127"/>
      <c r="Z33" s="127"/>
      <c r="AA33" s="127"/>
      <c r="AB33" s="129"/>
      <c r="AC33" s="129"/>
      <c r="AD33" s="129"/>
      <c r="AE33" s="129"/>
      <c r="AF33" s="129"/>
      <c r="AG33" s="129"/>
    </row>
    <row r="34" spans="1:37" s="106" customFormat="1" ht="18" customHeight="1" x14ac:dyDescent="0.25">
      <c r="A34" s="130">
        <v>9</v>
      </c>
      <c r="B34" s="577"/>
      <c r="C34" s="578"/>
      <c r="D34" s="223"/>
      <c r="E34" s="223"/>
      <c r="F34" s="223"/>
      <c r="G34" s="131"/>
      <c r="H34" s="132"/>
      <c r="I34" s="596" t="s">
        <v>623</v>
      </c>
      <c r="J34" s="597"/>
      <c r="K34" s="133" t="s">
        <v>622</v>
      </c>
      <c r="L34" s="355"/>
      <c r="M34" s="221" t="s">
        <v>661</v>
      </c>
      <c r="O34" s="107"/>
      <c r="P34" s="134">
        <v>0</v>
      </c>
      <c r="Q34" s="126"/>
      <c r="R34" s="126"/>
      <c r="S34" s="127"/>
      <c r="T34" s="127"/>
      <c r="U34" s="127"/>
      <c r="V34" s="128"/>
      <c r="W34" s="127"/>
      <c r="X34" s="127"/>
      <c r="Y34" s="127"/>
      <c r="Z34" s="127"/>
      <c r="AA34" s="127"/>
      <c r="AB34" s="129"/>
      <c r="AC34" s="129"/>
      <c r="AD34" s="129"/>
      <c r="AE34" s="129"/>
      <c r="AF34" s="129"/>
      <c r="AG34" s="129"/>
    </row>
    <row r="35" spans="1:37" s="106" customFormat="1" ht="18" customHeight="1" x14ac:dyDescent="0.25">
      <c r="A35" s="130">
        <v>10</v>
      </c>
      <c r="B35" s="577"/>
      <c r="C35" s="578"/>
      <c r="D35" s="223"/>
      <c r="E35" s="223"/>
      <c r="F35" s="223"/>
      <c r="G35" s="131"/>
      <c r="H35" s="132"/>
      <c r="I35" s="596" t="s">
        <v>623</v>
      </c>
      <c r="J35" s="597"/>
      <c r="K35" s="135" t="s">
        <v>622</v>
      </c>
      <c r="L35" s="355"/>
      <c r="M35" s="221" t="s">
        <v>661</v>
      </c>
      <c r="O35" s="107"/>
      <c r="P35" s="134">
        <v>0</v>
      </c>
      <c r="Q35" s="126"/>
      <c r="R35" s="126"/>
      <c r="S35" s="127"/>
      <c r="T35" s="127"/>
      <c r="U35" s="127"/>
      <c r="V35" s="128"/>
      <c r="W35" s="127"/>
      <c r="X35" s="127"/>
      <c r="Y35" s="127"/>
      <c r="Z35" s="127"/>
      <c r="AA35" s="127"/>
      <c r="AB35" s="129"/>
      <c r="AC35" s="129"/>
      <c r="AD35" s="129"/>
      <c r="AE35" s="129"/>
      <c r="AF35" s="129"/>
      <c r="AG35" s="129"/>
    </row>
    <row r="36" spans="1:37" s="106" customFormat="1" ht="18" customHeight="1" x14ac:dyDescent="0.25">
      <c r="A36" s="130">
        <v>11</v>
      </c>
      <c r="B36" s="577"/>
      <c r="C36" s="578"/>
      <c r="D36" s="223"/>
      <c r="E36" s="223"/>
      <c r="F36" s="223"/>
      <c r="G36" s="131"/>
      <c r="H36" s="132"/>
      <c r="I36" s="596" t="s">
        <v>623</v>
      </c>
      <c r="J36" s="597"/>
      <c r="K36" s="133" t="s">
        <v>622</v>
      </c>
      <c r="L36" s="355"/>
      <c r="M36" s="221" t="s">
        <v>661</v>
      </c>
      <c r="O36" s="107"/>
      <c r="P36" s="134">
        <v>0</v>
      </c>
      <c r="Q36" s="126"/>
      <c r="R36" s="126"/>
      <c r="S36" s="127"/>
      <c r="T36" s="127"/>
      <c r="U36" s="127"/>
      <c r="V36" s="128"/>
      <c r="W36" s="127"/>
      <c r="X36" s="127"/>
      <c r="Y36" s="127"/>
      <c r="Z36" s="127"/>
      <c r="AA36" s="127"/>
      <c r="AB36" s="129"/>
      <c r="AC36" s="129"/>
      <c r="AD36" s="129"/>
      <c r="AE36" s="129"/>
      <c r="AF36" s="129"/>
      <c r="AG36" s="129"/>
    </row>
    <row r="37" spans="1:37" s="106" customFormat="1" ht="18" customHeight="1" x14ac:dyDescent="0.25">
      <c r="A37" s="130">
        <v>12</v>
      </c>
      <c r="B37" s="577"/>
      <c r="C37" s="578"/>
      <c r="D37" s="223"/>
      <c r="E37" s="223"/>
      <c r="F37" s="223"/>
      <c r="G37" s="131"/>
      <c r="H37" s="132"/>
      <c r="I37" s="596" t="s">
        <v>623</v>
      </c>
      <c r="J37" s="597"/>
      <c r="K37" s="133" t="s">
        <v>622</v>
      </c>
      <c r="L37" s="355"/>
      <c r="M37" s="221" t="s">
        <v>661</v>
      </c>
      <c r="O37" s="107"/>
      <c r="P37" s="134">
        <v>0</v>
      </c>
      <c r="Q37" s="126"/>
      <c r="R37" s="126"/>
      <c r="S37" s="127"/>
      <c r="T37" s="127"/>
      <c r="U37" s="127"/>
      <c r="V37" s="128"/>
      <c r="W37" s="127"/>
      <c r="X37" s="127"/>
      <c r="Y37" s="127"/>
      <c r="Z37" s="127"/>
      <c r="AA37" s="127"/>
      <c r="AB37" s="129"/>
      <c r="AC37" s="129"/>
      <c r="AD37" s="129"/>
      <c r="AE37" s="129"/>
      <c r="AF37" s="129"/>
      <c r="AG37" s="129"/>
    </row>
    <row r="38" spans="1:37" s="106" customFormat="1" ht="18" customHeight="1" x14ac:dyDescent="0.25">
      <c r="A38" s="130">
        <v>13</v>
      </c>
      <c r="B38" s="577"/>
      <c r="C38" s="578"/>
      <c r="D38" s="223"/>
      <c r="E38" s="223"/>
      <c r="F38" s="223"/>
      <c r="G38" s="131"/>
      <c r="H38" s="132"/>
      <c r="I38" s="596" t="s">
        <v>623</v>
      </c>
      <c r="J38" s="597"/>
      <c r="K38" s="133" t="s">
        <v>622</v>
      </c>
      <c r="L38" s="355"/>
      <c r="M38" s="221" t="s">
        <v>661</v>
      </c>
      <c r="O38" s="136"/>
      <c r="P38" s="137">
        <v>0</v>
      </c>
      <c r="Q38" s="126"/>
      <c r="R38" s="126"/>
      <c r="S38" s="127"/>
      <c r="T38" s="127"/>
      <c r="U38" s="127"/>
      <c r="V38" s="128"/>
      <c r="W38" s="127"/>
      <c r="X38" s="127"/>
      <c r="Y38" s="127"/>
      <c r="Z38" s="127"/>
      <c r="AA38" s="127"/>
      <c r="AB38" s="129"/>
      <c r="AC38" s="129"/>
      <c r="AD38" s="129"/>
      <c r="AE38" s="129"/>
      <c r="AF38" s="129"/>
      <c r="AG38" s="129"/>
    </row>
    <row r="39" spans="1:37" s="106" customFormat="1" ht="18" customHeight="1" x14ac:dyDescent="0.25">
      <c r="A39" s="130">
        <v>14</v>
      </c>
      <c r="B39" s="577"/>
      <c r="C39" s="578"/>
      <c r="D39" s="223"/>
      <c r="E39" s="223"/>
      <c r="F39" s="223"/>
      <c r="G39" s="131"/>
      <c r="H39" s="132"/>
      <c r="I39" s="596" t="s">
        <v>623</v>
      </c>
      <c r="J39" s="597"/>
      <c r="K39" s="133" t="s">
        <v>622</v>
      </c>
      <c r="L39" s="355"/>
      <c r="M39" s="221" t="s">
        <v>661</v>
      </c>
      <c r="O39" s="136"/>
      <c r="P39" s="134">
        <v>0</v>
      </c>
      <c r="Q39" s="126"/>
      <c r="R39" s="126"/>
      <c r="S39" s="127"/>
      <c r="T39" s="127"/>
      <c r="U39" s="127"/>
      <c r="V39" s="128"/>
      <c r="W39" s="127"/>
      <c r="X39" s="127"/>
      <c r="Y39" s="127"/>
      <c r="Z39" s="127"/>
      <c r="AA39" s="127"/>
      <c r="AB39" s="129"/>
      <c r="AC39" s="129"/>
      <c r="AD39" s="129"/>
      <c r="AE39" s="129"/>
      <c r="AF39" s="129"/>
      <c r="AG39" s="129"/>
    </row>
    <row r="40" spans="1:37" s="106" customFormat="1" ht="18" customHeight="1" x14ac:dyDescent="0.25">
      <c r="A40" s="130">
        <v>15</v>
      </c>
      <c r="B40" s="594"/>
      <c r="C40" s="595"/>
      <c r="D40" s="223"/>
      <c r="E40" s="223"/>
      <c r="F40" s="223"/>
      <c r="G40" s="138"/>
      <c r="H40" s="132"/>
      <c r="I40" s="596" t="s">
        <v>623</v>
      </c>
      <c r="J40" s="597"/>
      <c r="K40" s="139" t="s">
        <v>622</v>
      </c>
      <c r="L40" s="356"/>
      <c r="M40" s="221" t="s">
        <v>661</v>
      </c>
      <c r="O40" s="136"/>
      <c r="P40" s="134">
        <v>0</v>
      </c>
      <c r="Q40" s="126"/>
      <c r="R40" s="126"/>
      <c r="S40" s="127"/>
      <c r="T40" s="127"/>
      <c r="U40" s="127"/>
      <c r="V40" s="128"/>
      <c r="W40" s="127"/>
      <c r="X40" s="127"/>
      <c r="Y40" s="127"/>
      <c r="Z40" s="127"/>
      <c r="AA40" s="127"/>
      <c r="AB40" s="129"/>
      <c r="AC40" s="129"/>
      <c r="AD40" s="129"/>
      <c r="AE40" s="129"/>
      <c r="AF40" s="129"/>
      <c r="AG40" s="129"/>
    </row>
    <row r="41" spans="1:37" s="106" customFormat="1" ht="30" customHeight="1" x14ac:dyDescent="0.2">
      <c r="A41" s="140"/>
      <c r="B41" s="598" t="s">
        <v>1090</v>
      </c>
      <c r="C41" s="598"/>
      <c r="D41" s="598"/>
      <c r="E41" s="598"/>
      <c r="F41" s="598"/>
      <c r="G41" s="598"/>
      <c r="H41" s="598"/>
      <c r="I41" s="598"/>
      <c r="J41" s="598"/>
      <c r="K41" s="598"/>
      <c r="L41" s="598"/>
      <c r="M41" s="599"/>
      <c r="O41" s="107"/>
      <c r="P41" s="73"/>
      <c r="Q41" s="109"/>
      <c r="R41" s="109"/>
      <c r="S41" s="109"/>
      <c r="T41" s="109"/>
      <c r="U41" s="109"/>
      <c r="V41" s="73"/>
      <c r="W41" s="109"/>
      <c r="X41" s="109"/>
      <c r="Y41" s="109"/>
    </row>
    <row r="42" spans="1:37" s="106" customFormat="1" ht="15" customHeight="1" x14ac:dyDescent="0.2">
      <c r="A42" s="431"/>
      <c r="B42" s="419"/>
      <c r="C42" s="153" t="s">
        <v>1067</v>
      </c>
      <c r="D42" s="419"/>
      <c r="E42" s="419"/>
      <c r="F42" s="153" t="s">
        <v>1068</v>
      </c>
      <c r="G42" s="419"/>
      <c r="H42" s="419"/>
      <c r="I42" s="419"/>
      <c r="J42" s="419"/>
      <c r="K42" s="419"/>
      <c r="L42" s="419"/>
      <c r="M42" s="429"/>
      <c r="O42" s="107"/>
      <c r="P42" s="73"/>
      <c r="Q42" s="109"/>
      <c r="R42" s="109"/>
      <c r="S42" s="109"/>
      <c r="T42" s="109"/>
      <c r="U42" s="109"/>
      <c r="V42" s="73"/>
      <c r="W42" s="109"/>
      <c r="X42" s="109"/>
      <c r="Y42" s="109"/>
    </row>
    <row r="43" spans="1:37" s="94" customFormat="1" ht="30" customHeight="1" x14ac:dyDescent="0.2">
      <c r="A43" s="142"/>
      <c r="B43" s="661" t="s">
        <v>805</v>
      </c>
      <c r="C43" s="661"/>
      <c r="D43" s="661"/>
      <c r="E43" s="661"/>
      <c r="F43" s="661"/>
      <c r="G43" s="661"/>
      <c r="H43" s="661"/>
      <c r="I43" s="661"/>
      <c r="J43" s="661"/>
      <c r="K43" s="661"/>
      <c r="L43" s="661"/>
      <c r="M43" s="662"/>
      <c r="O43" s="143"/>
      <c r="P43" s="87"/>
      <c r="V43" s="73"/>
    </row>
    <row r="44" spans="1:37" ht="22.5" customHeight="1" x14ac:dyDescent="0.2">
      <c r="A44" s="645" t="s">
        <v>686</v>
      </c>
      <c r="B44" s="646"/>
      <c r="C44" s="646"/>
      <c r="D44" s="646"/>
      <c r="E44" s="646"/>
      <c r="F44" s="646"/>
      <c r="G44" s="646"/>
      <c r="H44" s="646"/>
      <c r="I44" s="646"/>
      <c r="J44" s="646"/>
      <c r="K44" s="646"/>
      <c r="L44" s="646"/>
      <c r="M44" s="647"/>
      <c r="N44" s="94"/>
      <c r="O44" s="143"/>
      <c r="P44" s="87"/>
      <c r="Q44" s="94"/>
      <c r="R44" s="94"/>
      <c r="S44" s="94"/>
      <c r="T44" s="94"/>
      <c r="U44" s="94"/>
      <c r="W44" s="94"/>
      <c r="X44" s="94"/>
      <c r="Y44" s="94"/>
      <c r="Z44" s="94"/>
      <c r="AA44" s="94"/>
      <c r="AB44" s="94"/>
      <c r="AC44" s="94"/>
      <c r="AD44" s="94"/>
      <c r="AE44" s="94"/>
      <c r="AF44" s="94"/>
      <c r="AG44" s="94"/>
      <c r="AH44" s="94"/>
      <c r="AI44" s="94"/>
      <c r="AJ44" s="94"/>
      <c r="AK44" s="94"/>
    </row>
    <row r="45" spans="1:37" ht="7.5" customHeight="1" x14ac:dyDescent="0.2">
      <c r="A45" s="68"/>
      <c r="B45" s="144"/>
      <c r="C45" s="69"/>
      <c r="D45" s="69"/>
      <c r="E45" s="69"/>
      <c r="F45" s="69"/>
      <c r="G45" s="69"/>
      <c r="H45" s="69"/>
      <c r="I45" s="69"/>
      <c r="J45" s="69"/>
      <c r="K45" s="69"/>
      <c r="L45" s="145"/>
      <c r="M45" s="72"/>
      <c r="N45" s="94"/>
      <c r="O45" s="143"/>
      <c r="P45" s="87"/>
      <c r="Q45" s="94"/>
      <c r="R45" s="94"/>
      <c r="S45" s="94"/>
      <c r="T45" s="94"/>
      <c r="U45" s="94"/>
      <c r="V45" s="109"/>
      <c r="W45" s="94"/>
      <c r="X45" s="94"/>
      <c r="Y45" s="94"/>
      <c r="Z45" s="94"/>
      <c r="AA45" s="94"/>
      <c r="AB45" s="94"/>
      <c r="AC45" s="94"/>
      <c r="AD45" s="94"/>
      <c r="AE45" s="94"/>
      <c r="AF45" s="94"/>
      <c r="AG45" s="94"/>
      <c r="AH45" s="94"/>
      <c r="AI45" s="94"/>
      <c r="AJ45" s="94"/>
      <c r="AK45" s="94"/>
    </row>
    <row r="46" spans="1:37" ht="22.5" customHeight="1" x14ac:dyDescent="0.2">
      <c r="A46" s="268"/>
      <c r="B46" s="269" t="s">
        <v>687</v>
      </c>
      <c r="C46" s="268"/>
      <c r="D46" s="268"/>
      <c r="E46" s="268"/>
      <c r="F46" s="146"/>
      <c r="G46" s="73"/>
      <c r="H46" s="147"/>
      <c r="I46" s="148"/>
      <c r="J46" s="148"/>
      <c r="K46" s="149"/>
      <c r="L46" s="150"/>
      <c r="M46" s="72"/>
      <c r="N46" s="94"/>
      <c r="O46" s="143"/>
      <c r="P46" s="87"/>
      <c r="Q46" s="94"/>
      <c r="R46" s="94"/>
      <c r="S46" s="94"/>
      <c r="T46" s="94"/>
      <c r="U46" s="94"/>
      <c r="V46" s="109"/>
      <c r="W46" s="94"/>
      <c r="X46" s="94"/>
      <c r="Y46" s="94"/>
      <c r="Z46" s="94"/>
      <c r="AA46" s="94"/>
      <c r="AB46" s="94"/>
      <c r="AC46" s="94"/>
      <c r="AD46" s="94"/>
      <c r="AE46" s="94"/>
      <c r="AF46" s="94"/>
      <c r="AG46" s="94"/>
      <c r="AH46" s="94"/>
      <c r="AI46" s="94"/>
      <c r="AJ46" s="94"/>
      <c r="AK46" s="94"/>
    </row>
    <row r="47" spans="1:37" ht="22.5" customHeight="1" x14ac:dyDescent="0.2">
      <c r="A47" s="267"/>
      <c r="B47" s="270" t="s">
        <v>688</v>
      </c>
      <c r="C47" s="651" t="s">
        <v>689</v>
      </c>
      <c r="D47" s="652"/>
      <c r="E47" s="652"/>
      <c r="F47" s="653"/>
      <c r="G47" s="271" t="s">
        <v>688</v>
      </c>
      <c r="H47" s="651" t="s">
        <v>689</v>
      </c>
      <c r="I47" s="652"/>
      <c r="J47" s="652"/>
      <c r="K47" s="654"/>
      <c r="L47" s="150"/>
      <c r="M47" s="72"/>
      <c r="N47" s="94"/>
      <c r="O47" s="143"/>
      <c r="P47" s="87"/>
      <c r="Q47" s="94"/>
      <c r="R47" s="94"/>
      <c r="S47" s="94"/>
      <c r="T47" s="94"/>
      <c r="U47" s="94"/>
      <c r="V47" s="109"/>
      <c r="W47" s="94"/>
      <c r="X47" s="94"/>
      <c r="Y47" s="94"/>
      <c r="Z47" s="94"/>
      <c r="AA47" s="94"/>
      <c r="AB47" s="94"/>
      <c r="AC47" s="94"/>
      <c r="AD47" s="94"/>
      <c r="AE47" s="94"/>
      <c r="AF47" s="94"/>
      <c r="AG47" s="94"/>
      <c r="AH47" s="94"/>
      <c r="AI47" s="94"/>
      <c r="AJ47" s="94"/>
      <c r="AK47" s="94"/>
    </row>
    <row r="48" spans="1:37" ht="18" customHeight="1" x14ac:dyDescent="0.2">
      <c r="A48" s="151"/>
      <c r="B48" s="274">
        <v>1</v>
      </c>
      <c r="C48" s="655"/>
      <c r="D48" s="656"/>
      <c r="E48" s="656"/>
      <c r="F48" s="657"/>
      <c r="G48" s="275">
        <v>6</v>
      </c>
      <c r="H48" s="666"/>
      <c r="I48" s="667"/>
      <c r="J48" s="667"/>
      <c r="K48" s="668"/>
      <c r="L48" s="152"/>
      <c r="M48" s="72"/>
      <c r="N48" s="94"/>
      <c r="O48" s="143"/>
      <c r="P48" s="87"/>
      <c r="Q48" s="94"/>
      <c r="R48" s="94"/>
      <c r="S48" s="94"/>
      <c r="T48" s="94"/>
      <c r="U48" s="94"/>
      <c r="V48" s="109"/>
      <c r="W48" s="94"/>
      <c r="X48" s="94"/>
      <c r="Y48" s="94"/>
      <c r="Z48" s="94"/>
      <c r="AA48" s="94"/>
      <c r="AB48" s="94"/>
      <c r="AC48" s="94"/>
      <c r="AD48" s="94"/>
      <c r="AE48" s="94"/>
      <c r="AF48" s="94"/>
      <c r="AG48" s="94"/>
      <c r="AH48" s="94"/>
      <c r="AI48" s="94"/>
      <c r="AJ48" s="94"/>
      <c r="AK48" s="94"/>
    </row>
    <row r="49" spans="1:37" ht="18" customHeight="1" x14ac:dyDescent="0.2">
      <c r="A49" s="151"/>
      <c r="B49" s="272">
        <v>2</v>
      </c>
      <c r="C49" s="658"/>
      <c r="D49" s="659"/>
      <c r="E49" s="659"/>
      <c r="F49" s="660"/>
      <c r="G49" s="276">
        <v>7</v>
      </c>
      <c r="H49" s="585"/>
      <c r="I49" s="586"/>
      <c r="J49" s="586"/>
      <c r="K49" s="587"/>
      <c r="L49" s="155"/>
      <c r="M49" s="72"/>
      <c r="N49" s="94"/>
      <c r="O49" s="143"/>
      <c r="P49" s="87"/>
      <c r="Q49" s="94"/>
      <c r="R49" s="94"/>
      <c r="S49" s="94"/>
      <c r="T49" s="94"/>
      <c r="U49" s="94"/>
      <c r="V49" s="109"/>
      <c r="W49" s="94"/>
      <c r="X49" s="94"/>
      <c r="Y49" s="94"/>
      <c r="Z49" s="94"/>
      <c r="AA49" s="94"/>
      <c r="AB49" s="94"/>
      <c r="AC49" s="94"/>
      <c r="AD49" s="94"/>
      <c r="AE49" s="94"/>
      <c r="AF49" s="94"/>
      <c r="AG49" s="94"/>
      <c r="AH49" s="94"/>
      <c r="AI49" s="94"/>
      <c r="AJ49" s="94"/>
      <c r="AK49" s="94"/>
    </row>
    <row r="50" spans="1:37" ht="18" customHeight="1" x14ac:dyDescent="0.2">
      <c r="A50" s="156"/>
      <c r="B50" s="272">
        <v>3</v>
      </c>
      <c r="C50" s="658"/>
      <c r="D50" s="659"/>
      <c r="E50" s="659"/>
      <c r="F50" s="660"/>
      <c r="G50" s="276">
        <v>8</v>
      </c>
      <c r="H50" s="585"/>
      <c r="I50" s="586"/>
      <c r="J50" s="586"/>
      <c r="K50" s="587"/>
      <c r="L50" s="155"/>
      <c r="M50" s="72"/>
      <c r="N50" s="94"/>
      <c r="O50" s="143"/>
      <c r="P50" s="87"/>
      <c r="Q50" s="94"/>
      <c r="R50" s="94"/>
      <c r="S50" s="94"/>
      <c r="T50" s="94"/>
      <c r="U50" s="94"/>
      <c r="V50" s="109"/>
      <c r="W50" s="94"/>
      <c r="X50" s="94"/>
      <c r="Y50" s="94"/>
      <c r="Z50" s="94"/>
      <c r="AA50" s="94"/>
      <c r="AB50" s="94"/>
      <c r="AC50" s="94"/>
      <c r="AD50" s="94"/>
      <c r="AE50" s="94"/>
      <c r="AF50" s="94"/>
      <c r="AG50" s="94"/>
      <c r="AH50" s="94"/>
      <c r="AI50" s="94"/>
      <c r="AJ50" s="94"/>
      <c r="AK50" s="94"/>
    </row>
    <row r="51" spans="1:37" ht="18" customHeight="1" x14ac:dyDescent="0.2">
      <c r="A51" s="151"/>
      <c r="B51" s="272">
        <v>4</v>
      </c>
      <c r="C51" s="658"/>
      <c r="D51" s="659"/>
      <c r="E51" s="659"/>
      <c r="F51" s="660"/>
      <c r="G51" s="276">
        <v>9</v>
      </c>
      <c r="H51" s="585"/>
      <c r="I51" s="586"/>
      <c r="J51" s="586"/>
      <c r="K51" s="587"/>
      <c r="L51" s="155"/>
      <c r="M51" s="72"/>
      <c r="N51" s="94"/>
      <c r="O51" s="143"/>
      <c r="P51" s="87"/>
      <c r="Q51" s="94"/>
      <c r="R51" s="94"/>
      <c r="S51" s="94"/>
      <c r="T51" s="94"/>
      <c r="U51" s="94"/>
      <c r="V51" s="109"/>
      <c r="W51" s="94"/>
      <c r="X51" s="94"/>
      <c r="Y51" s="94"/>
      <c r="Z51" s="94"/>
      <c r="AA51" s="94"/>
      <c r="AB51" s="94"/>
      <c r="AC51" s="94"/>
      <c r="AD51" s="94"/>
      <c r="AE51" s="94"/>
      <c r="AF51" s="94"/>
      <c r="AG51" s="94"/>
      <c r="AH51" s="94"/>
      <c r="AI51" s="94"/>
      <c r="AJ51" s="94"/>
      <c r="AK51" s="94"/>
    </row>
    <row r="52" spans="1:37" ht="18" customHeight="1" x14ac:dyDescent="0.2">
      <c r="A52" s="151"/>
      <c r="B52" s="273">
        <v>5</v>
      </c>
      <c r="C52" s="663"/>
      <c r="D52" s="664"/>
      <c r="E52" s="664"/>
      <c r="F52" s="665"/>
      <c r="G52" s="277">
        <v>10</v>
      </c>
      <c r="H52" s="648"/>
      <c r="I52" s="649"/>
      <c r="J52" s="649"/>
      <c r="K52" s="650"/>
      <c r="L52" s="155"/>
      <c r="M52" s="72"/>
      <c r="N52" s="94"/>
      <c r="O52" s="143"/>
      <c r="P52" s="87"/>
      <c r="Q52" s="94"/>
      <c r="R52" s="94"/>
      <c r="S52" s="94"/>
      <c r="T52" s="94"/>
      <c r="U52" s="94"/>
      <c r="V52" s="109"/>
      <c r="W52" s="94"/>
      <c r="X52" s="94"/>
      <c r="Y52" s="94"/>
      <c r="Z52" s="94"/>
      <c r="AA52" s="94"/>
      <c r="AB52" s="94"/>
      <c r="AC52" s="94"/>
      <c r="AD52" s="94"/>
      <c r="AE52" s="94"/>
      <c r="AF52" s="94"/>
      <c r="AG52" s="94"/>
      <c r="AH52" s="94"/>
      <c r="AI52" s="94"/>
      <c r="AJ52" s="94"/>
      <c r="AK52" s="94"/>
    </row>
    <row r="53" spans="1:37" ht="13.5" customHeight="1" x14ac:dyDescent="0.2">
      <c r="A53" s="151"/>
      <c r="B53" s="225"/>
      <c r="C53" s="154"/>
      <c r="E53" s="225"/>
      <c r="F53" s="155"/>
      <c r="G53" s="73"/>
      <c r="H53" s="226"/>
      <c r="I53" s="155"/>
      <c r="J53" s="73"/>
      <c r="K53" s="226"/>
      <c r="L53" s="155"/>
      <c r="M53" s="72"/>
      <c r="N53" s="94"/>
      <c r="O53" s="143"/>
      <c r="P53" s="87"/>
      <c r="Q53" s="94"/>
      <c r="R53" s="94"/>
      <c r="S53" s="94"/>
      <c r="T53" s="94"/>
      <c r="U53" s="94"/>
      <c r="V53" s="109"/>
      <c r="W53" s="94"/>
      <c r="X53" s="94"/>
      <c r="Y53" s="94"/>
      <c r="Z53" s="94"/>
      <c r="AA53" s="94"/>
      <c r="AB53" s="94"/>
      <c r="AC53" s="94"/>
      <c r="AD53" s="94"/>
      <c r="AE53" s="94"/>
      <c r="AF53" s="94"/>
      <c r="AG53" s="94"/>
      <c r="AH53" s="94"/>
      <c r="AI53" s="94"/>
      <c r="AJ53" s="94"/>
      <c r="AK53" s="94"/>
    </row>
    <row r="54" spans="1:37" ht="13.5" customHeight="1" x14ac:dyDescent="0.2">
      <c r="A54" s="151"/>
      <c r="B54" s="225" t="s">
        <v>210</v>
      </c>
      <c r="C54" s="154"/>
      <c r="E54" s="225" t="s">
        <v>292</v>
      </c>
      <c r="F54" s="155"/>
      <c r="G54" s="73"/>
      <c r="H54" s="226" t="s">
        <v>375</v>
      </c>
      <c r="I54" s="155"/>
      <c r="J54" s="73"/>
      <c r="K54" s="226" t="s">
        <v>471</v>
      </c>
      <c r="L54" s="155"/>
      <c r="M54" s="72"/>
      <c r="N54" s="94"/>
      <c r="O54" s="143"/>
      <c r="P54" s="87"/>
      <c r="Q54" s="94"/>
      <c r="R54" s="94"/>
      <c r="S54" s="94"/>
      <c r="T54" s="94"/>
      <c r="U54" s="94"/>
      <c r="V54" s="109"/>
      <c r="W54" s="94"/>
      <c r="X54" s="94"/>
      <c r="Y54" s="94"/>
      <c r="Z54" s="94"/>
      <c r="AA54" s="94"/>
      <c r="AB54" s="94"/>
      <c r="AC54" s="94"/>
      <c r="AD54" s="94"/>
      <c r="AE54" s="94"/>
      <c r="AF54" s="94"/>
      <c r="AG54" s="94"/>
      <c r="AH54" s="94"/>
      <c r="AI54" s="94"/>
      <c r="AJ54" s="94"/>
      <c r="AK54" s="94"/>
    </row>
    <row r="55" spans="1:37" ht="13.5" customHeight="1" x14ac:dyDescent="0.2">
      <c r="A55" s="151"/>
      <c r="B55" s="225" t="s">
        <v>211</v>
      </c>
      <c r="C55" s="154"/>
      <c r="E55" s="225" t="s">
        <v>775</v>
      </c>
      <c r="F55" s="155"/>
      <c r="G55" s="73"/>
      <c r="H55" s="226" t="s">
        <v>376</v>
      </c>
      <c r="I55" s="155"/>
      <c r="J55" s="73"/>
      <c r="K55" s="226" t="s">
        <v>782</v>
      </c>
      <c r="L55" s="155"/>
      <c r="M55" s="72"/>
      <c r="N55" s="94"/>
      <c r="O55" s="143"/>
      <c r="P55" s="87"/>
      <c r="Q55" s="94"/>
      <c r="R55" s="94"/>
      <c r="S55" s="94"/>
      <c r="T55" s="94"/>
      <c r="U55" s="94"/>
      <c r="V55" s="109"/>
      <c r="W55" s="94"/>
      <c r="X55" s="94"/>
      <c r="Y55" s="94"/>
      <c r="Z55" s="94"/>
      <c r="AA55" s="94"/>
      <c r="AB55" s="94"/>
      <c r="AC55" s="94"/>
      <c r="AD55" s="94"/>
      <c r="AE55" s="94"/>
      <c r="AF55" s="94"/>
      <c r="AG55" s="94"/>
      <c r="AH55" s="94"/>
      <c r="AI55" s="94"/>
      <c r="AJ55" s="94"/>
      <c r="AK55" s="94"/>
    </row>
    <row r="56" spans="1:37" ht="13.5" customHeight="1" x14ac:dyDescent="0.2">
      <c r="A56" s="151"/>
      <c r="B56" s="225" t="s">
        <v>212</v>
      </c>
      <c r="C56" s="154"/>
      <c r="E56" s="225" t="s">
        <v>776</v>
      </c>
      <c r="F56" s="155"/>
      <c r="G56" s="73"/>
      <c r="H56" s="226" t="s">
        <v>377</v>
      </c>
      <c r="I56" s="155"/>
      <c r="J56" s="73"/>
      <c r="K56" s="226" t="s">
        <v>783</v>
      </c>
      <c r="L56" s="155"/>
      <c r="M56" s="72"/>
      <c r="N56" s="94"/>
      <c r="O56" s="143"/>
      <c r="P56" s="87"/>
      <c r="Q56" s="94"/>
      <c r="R56" s="94"/>
      <c r="S56" s="94"/>
      <c r="T56" s="94"/>
      <c r="U56" s="94"/>
      <c r="V56" s="109"/>
      <c r="W56" s="94"/>
      <c r="X56" s="94"/>
      <c r="Y56" s="94"/>
      <c r="Z56" s="94"/>
      <c r="AA56" s="94"/>
      <c r="AB56" s="94"/>
      <c r="AC56" s="94"/>
      <c r="AD56" s="94"/>
      <c r="AE56" s="94"/>
      <c r="AF56" s="94"/>
      <c r="AG56" s="94"/>
      <c r="AH56" s="94"/>
      <c r="AI56" s="94"/>
      <c r="AJ56" s="94"/>
      <c r="AK56" s="94"/>
    </row>
    <row r="57" spans="1:37" ht="13.5" customHeight="1" x14ac:dyDescent="0.2">
      <c r="A57" s="151"/>
      <c r="B57" s="225" t="s">
        <v>213</v>
      </c>
      <c r="C57" s="154"/>
      <c r="E57" s="225" t="s">
        <v>293</v>
      </c>
      <c r="F57" s="155"/>
      <c r="G57" s="73"/>
      <c r="H57" s="226" t="s">
        <v>378</v>
      </c>
      <c r="I57" s="155"/>
      <c r="J57" s="73"/>
      <c r="K57" s="226" t="s">
        <v>784</v>
      </c>
      <c r="L57" s="155"/>
      <c r="M57" s="72"/>
      <c r="N57" s="94"/>
      <c r="O57" s="143"/>
      <c r="P57" s="87"/>
      <c r="Q57" s="94"/>
      <c r="R57" s="94"/>
      <c r="S57" s="94"/>
      <c r="T57" s="94"/>
      <c r="U57" s="94"/>
      <c r="V57" s="109"/>
      <c r="W57" s="94"/>
      <c r="X57" s="94"/>
      <c r="Y57" s="94"/>
      <c r="Z57" s="94"/>
      <c r="AA57" s="94"/>
      <c r="AB57" s="94"/>
      <c r="AC57" s="94"/>
      <c r="AD57" s="94"/>
      <c r="AE57" s="94"/>
      <c r="AF57" s="94"/>
      <c r="AG57" s="94"/>
      <c r="AH57" s="94"/>
      <c r="AI57" s="94"/>
      <c r="AJ57" s="94"/>
      <c r="AK57" s="94"/>
    </row>
    <row r="58" spans="1:37" ht="13.5" customHeight="1" x14ac:dyDescent="0.2">
      <c r="A58" s="151"/>
      <c r="B58" s="225" t="s">
        <v>214</v>
      </c>
      <c r="C58" s="154"/>
      <c r="E58" s="225" t="s">
        <v>1053</v>
      </c>
      <c r="F58" s="155"/>
      <c r="G58" s="73"/>
      <c r="H58" s="226" t="s">
        <v>379</v>
      </c>
      <c r="I58" s="155"/>
      <c r="J58" s="73"/>
      <c r="K58" s="226" t="s">
        <v>785</v>
      </c>
      <c r="L58" s="155"/>
      <c r="M58" s="72"/>
      <c r="N58" s="94"/>
      <c r="O58" s="143"/>
      <c r="P58" s="87"/>
      <c r="Q58" s="94"/>
      <c r="R58" s="94"/>
      <c r="S58" s="94"/>
      <c r="T58" s="94"/>
      <c r="U58" s="94"/>
      <c r="V58" s="109"/>
      <c r="W58" s="94"/>
      <c r="X58" s="94"/>
      <c r="Y58" s="94"/>
      <c r="Z58" s="94"/>
      <c r="AA58" s="94"/>
      <c r="AB58" s="94"/>
      <c r="AC58" s="94"/>
      <c r="AD58" s="94"/>
      <c r="AE58" s="94"/>
      <c r="AF58" s="94"/>
      <c r="AG58" s="94"/>
      <c r="AH58" s="94"/>
      <c r="AI58" s="94"/>
      <c r="AJ58" s="94"/>
      <c r="AK58" s="94"/>
    </row>
    <row r="59" spans="1:37" ht="13.5" customHeight="1" x14ac:dyDescent="0.2">
      <c r="A59" s="151"/>
      <c r="B59" s="225" t="s">
        <v>215</v>
      </c>
      <c r="C59" s="154"/>
      <c r="E59" s="225" t="s">
        <v>1054</v>
      </c>
      <c r="F59" s="155"/>
      <c r="G59" s="73"/>
      <c r="H59" s="226" t="s">
        <v>380</v>
      </c>
      <c r="I59" s="155"/>
      <c r="J59" s="73"/>
      <c r="K59" s="226" t="s">
        <v>786</v>
      </c>
      <c r="L59" s="155"/>
      <c r="M59" s="72"/>
      <c r="N59" s="94"/>
      <c r="O59" s="143"/>
      <c r="P59" s="87"/>
      <c r="Q59" s="94"/>
      <c r="R59" s="94"/>
      <c r="S59" s="94"/>
      <c r="T59" s="94"/>
      <c r="U59" s="94"/>
      <c r="V59" s="109"/>
      <c r="W59" s="94"/>
      <c r="X59" s="94"/>
      <c r="Y59" s="94"/>
      <c r="Z59" s="94"/>
      <c r="AA59" s="94"/>
      <c r="AB59" s="94"/>
      <c r="AC59" s="94"/>
      <c r="AD59" s="94"/>
      <c r="AE59" s="94"/>
      <c r="AF59" s="94"/>
      <c r="AG59" s="94"/>
      <c r="AH59" s="94"/>
      <c r="AI59" s="94"/>
      <c r="AJ59" s="94"/>
      <c r="AK59" s="94"/>
    </row>
    <row r="60" spans="1:37" ht="13.5" customHeight="1" x14ac:dyDescent="0.2">
      <c r="A60" s="151"/>
      <c r="B60" s="225" t="s">
        <v>216</v>
      </c>
      <c r="C60" s="154"/>
      <c r="E60" s="225" t="s">
        <v>294</v>
      </c>
      <c r="F60" s="155"/>
      <c r="G60" s="73"/>
      <c r="H60" s="226" t="s">
        <v>381</v>
      </c>
      <c r="I60" s="155"/>
      <c r="J60" s="73"/>
      <c r="K60" s="226" t="s">
        <v>787</v>
      </c>
      <c r="L60" s="155"/>
      <c r="M60" s="72"/>
      <c r="N60" s="94"/>
      <c r="O60" s="143"/>
      <c r="P60" s="87"/>
      <c r="Q60" s="94"/>
      <c r="R60" s="94"/>
      <c r="S60" s="94"/>
      <c r="T60" s="94"/>
      <c r="U60" s="94"/>
      <c r="V60" s="109"/>
      <c r="W60" s="94"/>
      <c r="X60" s="94"/>
      <c r="Y60" s="94"/>
      <c r="Z60" s="94"/>
      <c r="AA60" s="94"/>
      <c r="AB60" s="94"/>
      <c r="AC60" s="94"/>
      <c r="AD60" s="94"/>
      <c r="AE60" s="94"/>
      <c r="AF60" s="94"/>
      <c r="AG60" s="94"/>
      <c r="AH60" s="94"/>
      <c r="AI60" s="94"/>
      <c r="AJ60" s="94"/>
      <c r="AK60" s="94"/>
    </row>
    <row r="61" spans="1:37" ht="13.5" customHeight="1" x14ac:dyDescent="0.2">
      <c r="A61" s="151"/>
      <c r="B61" s="225" t="s">
        <v>217</v>
      </c>
      <c r="C61" s="154"/>
      <c r="E61" s="225" t="s">
        <v>295</v>
      </c>
      <c r="F61" s="155"/>
      <c r="G61" s="73"/>
      <c r="H61" s="226" t="s">
        <v>382</v>
      </c>
      <c r="I61" s="155"/>
      <c r="J61" s="73"/>
      <c r="K61" s="226" t="s">
        <v>788</v>
      </c>
      <c r="L61" s="155"/>
      <c r="M61" s="72"/>
      <c r="N61" s="94"/>
      <c r="O61" s="143"/>
      <c r="P61" s="87"/>
      <c r="Q61" s="94"/>
      <c r="R61" s="94"/>
      <c r="S61" s="94"/>
      <c r="T61" s="94"/>
      <c r="U61" s="94"/>
      <c r="V61" s="109"/>
      <c r="W61" s="94"/>
      <c r="X61" s="94"/>
      <c r="Y61" s="94"/>
      <c r="Z61" s="94"/>
      <c r="AA61" s="94"/>
      <c r="AB61" s="94"/>
      <c r="AC61" s="94"/>
      <c r="AD61" s="94"/>
      <c r="AE61" s="94"/>
      <c r="AF61" s="94"/>
      <c r="AG61" s="94"/>
      <c r="AH61" s="94"/>
      <c r="AI61" s="94"/>
      <c r="AJ61" s="94"/>
      <c r="AK61" s="94"/>
    </row>
    <row r="62" spans="1:37" ht="13.5" customHeight="1" x14ac:dyDescent="0.2">
      <c r="A62" s="151"/>
      <c r="B62" s="225" t="s">
        <v>218</v>
      </c>
      <c r="C62" s="154"/>
      <c r="E62" s="225" t="s">
        <v>296</v>
      </c>
      <c r="F62" s="155"/>
      <c r="G62" s="73"/>
      <c r="H62" s="226" t="s">
        <v>939</v>
      </c>
      <c r="I62" s="155"/>
      <c r="J62" s="73"/>
      <c r="K62" s="226" t="s">
        <v>472</v>
      </c>
      <c r="L62" s="155"/>
      <c r="M62" s="72"/>
      <c r="N62" s="94"/>
      <c r="O62" s="143"/>
      <c r="P62" s="87"/>
      <c r="Q62" s="94"/>
      <c r="R62" s="94"/>
      <c r="S62" s="94"/>
      <c r="T62" s="94"/>
      <c r="U62" s="94"/>
      <c r="V62" s="109"/>
      <c r="W62" s="94"/>
      <c r="X62" s="94"/>
      <c r="Y62" s="94"/>
      <c r="Z62" s="94"/>
      <c r="AA62" s="94"/>
      <c r="AB62" s="94"/>
      <c r="AC62" s="94"/>
      <c r="AD62" s="94"/>
      <c r="AE62" s="94"/>
      <c r="AF62" s="94"/>
      <c r="AG62" s="94"/>
      <c r="AH62" s="94"/>
      <c r="AI62" s="94"/>
      <c r="AJ62" s="94"/>
      <c r="AK62" s="94"/>
    </row>
    <row r="63" spans="1:37" ht="13.5" customHeight="1" x14ac:dyDescent="0.2">
      <c r="A63" s="151"/>
      <c r="B63" s="225" t="s">
        <v>219</v>
      </c>
      <c r="C63" s="154"/>
      <c r="E63" s="225" t="s">
        <v>297</v>
      </c>
      <c r="F63" s="155"/>
      <c r="G63" s="73"/>
      <c r="H63" s="226" t="s">
        <v>383</v>
      </c>
      <c r="I63" s="155"/>
      <c r="J63" s="73"/>
      <c r="K63" s="226" t="s">
        <v>1123</v>
      </c>
      <c r="L63" s="155"/>
      <c r="M63" s="72"/>
      <c r="N63" s="94"/>
      <c r="O63" s="143"/>
      <c r="P63" s="87"/>
      <c r="Q63" s="94"/>
      <c r="R63" s="94"/>
      <c r="S63" s="94"/>
      <c r="T63" s="94"/>
      <c r="U63" s="94"/>
      <c r="V63" s="109"/>
      <c r="W63" s="94"/>
      <c r="X63" s="94"/>
      <c r="Y63" s="94"/>
      <c r="Z63" s="94"/>
      <c r="AA63" s="94"/>
      <c r="AB63" s="94"/>
      <c r="AC63" s="94"/>
      <c r="AD63" s="94"/>
      <c r="AE63" s="94"/>
      <c r="AF63" s="94"/>
      <c r="AG63" s="94"/>
      <c r="AH63" s="94"/>
      <c r="AI63" s="94"/>
      <c r="AJ63" s="94"/>
      <c r="AK63" s="94"/>
    </row>
    <row r="64" spans="1:37" ht="13.5" customHeight="1" x14ac:dyDescent="0.2">
      <c r="A64" s="151"/>
      <c r="B64" s="225" t="s">
        <v>220</v>
      </c>
      <c r="C64" s="154"/>
      <c r="E64" s="225" t="s">
        <v>298</v>
      </c>
      <c r="F64" s="155"/>
      <c r="G64" s="73"/>
      <c r="H64" s="226" t="s">
        <v>384</v>
      </c>
      <c r="I64" s="155"/>
      <c r="J64" s="73"/>
      <c r="K64" s="226" t="s">
        <v>1063</v>
      </c>
      <c r="L64" s="155"/>
      <c r="M64" s="72"/>
      <c r="N64" s="94"/>
      <c r="O64" s="143"/>
      <c r="P64" s="87"/>
      <c r="Q64" s="94"/>
      <c r="R64" s="94"/>
      <c r="S64" s="94"/>
      <c r="T64" s="94"/>
      <c r="U64" s="94"/>
      <c r="V64" s="109"/>
      <c r="W64" s="94"/>
      <c r="X64" s="94"/>
      <c r="Y64" s="94"/>
      <c r="Z64" s="94"/>
      <c r="AA64" s="94"/>
      <c r="AB64" s="94"/>
      <c r="AC64" s="94"/>
      <c r="AD64" s="94"/>
      <c r="AE64" s="94"/>
      <c r="AF64" s="94"/>
      <c r="AG64" s="94"/>
      <c r="AH64" s="94"/>
      <c r="AI64" s="94"/>
      <c r="AJ64" s="94"/>
      <c r="AK64" s="94"/>
    </row>
    <row r="65" spans="1:37" ht="13.5" customHeight="1" x14ac:dyDescent="0.2">
      <c r="A65" s="151"/>
      <c r="B65" s="225" t="s">
        <v>221</v>
      </c>
      <c r="C65" s="154"/>
      <c r="E65" s="225" t="s">
        <v>299</v>
      </c>
      <c r="F65" s="155"/>
      <c r="G65" s="73"/>
      <c r="H65" s="226" t="s">
        <v>385</v>
      </c>
      <c r="I65" s="155"/>
      <c r="J65" s="73"/>
      <c r="K65" s="226" t="s">
        <v>473</v>
      </c>
      <c r="L65" s="155"/>
      <c r="M65" s="72"/>
      <c r="N65" s="94"/>
      <c r="O65" s="143"/>
      <c r="P65" s="87"/>
      <c r="Q65" s="94"/>
      <c r="R65" s="94"/>
      <c r="S65" s="94"/>
      <c r="T65" s="94"/>
      <c r="U65" s="94"/>
      <c r="V65" s="109"/>
      <c r="W65" s="94"/>
      <c r="X65" s="94"/>
      <c r="Y65" s="94"/>
      <c r="Z65" s="94"/>
      <c r="AA65" s="94"/>
      <c r="AB65" s="94"/>
      <c r="AC65" s="94"/>
      <c r="AD65" s="94"/>
      <c r="AE65" s="94"/>
      <c r="AF65" s="94"/>
      <c r="AG65" s="94"/>
      <c r="AH65" s="94"/>
      <c r="AI65" s="94"/>
      <c r="AJ65" s="94"/>
      <c r="AK65" s="94"/>
    </row>
    <row r="66" spans="1:37" ht="13.5" customHeight="1" x14ac:dyDescent="0.2">
      <c r="A66" s="151"/>
      <c r="B66" s="225" t="s">
        <v>222</v>
      </c>
      <c r="C66" s="154"/>
      <c r="E66" s="225" t="s">
        <v>300</v>
      </c>
      <c r="F66" s="155"/>
      <c r="G66" s="73"/>
      <c r="H66" s="226" t="s">
        <v>386</v>
      </c>
      <c r="I66" s="155"/>
      <c r="J66" s="73"/>
      <c r="K66" s="226" t="s">
        <v>474</v>
      </c>
      <c r="L66" s="155"/>
      <c r="M66" s="72"/>
      <c r="N66" s="94"/>
      <c r="O66" s="143"/>
      <c r="P66" s="87"/>
      <c r="Q66" s="94"/>
      <c r="R66" s="94"/>
      <c r="S66" s="94"/>
      <c r="T66" s="94"/>
      <c r="U66" s="94"/>
      <c r="V66" s="109"/>
      <c r="W66" s="94"/>
      <c r="X66" s="94"/>
      <c r="Y66" s="94"/>
      <c r="Z66" s="94"/>
      <c r="AA66" s="94"/>
      <c r="AB66" s="94"/>
      <c r="AC66" s="94"/>
      <c r="AD66" s="94"/>
      <c r="AE66" s="94"/>
      <c r="AF66" s="94"/>
      <c r="AG66" s="94"/>
      <c r="AH66" s="94"/>
      <c r="AI66" s="94"/>
      <c r="AJ66" s="94"/>
      <c r="AK66" s="94"/>
    </row>
    <row r="67" spans="1:37" ht="13.5" customHeight="1" x14ac:dyDescent="0.2">
      <c r="A67" s="151"/>
      <c r="B67" s="225" t="s">
        <v>223</v>
      </c>
      <c r="C67" s="154"/>
      <c r="E67" s="225" t="s">
        <v>1055</v>
      </c>
      <c r="F67" s="155"/>
      <c r="G67" s="73"/>
      <c r="H67" s="226" t="s">
        <v>387</v>
      </c>
      <c r="I67" s="155"/>
      <c r="J67" s="73"/>
      <c r="K67" s="226" t="s">
        <v>475</v>
      </c>
      <c r="L67" s="155"/>
      <c r="M67" s="72"/>
      <c r="N67" s="94"/>
      <c r="O67" s="143"/>
      <c r="P67" s="87"/>
      <c r="Q67" s="94"/>
      <c r="R67" s="94"/>
      <c r="S67" s="94"/>
      <c r="T67" s="94"/>
      <c r="U67" s="94"/>
      <c r="V67" s="109"/>
      <c r="W67" s="94"/>
      <c r="X67" s="94"/>
      <c r="Y67" s="94"/>
      <c r="Z67" s="94"/>
      <c r="AA67" s="94"/>
      <c r="AB67" s="94"/>
      <c r="AC67" s="94"/>
      <c r="AD67" s="94"/>
      <c r="AE67" s="94"/>
      <c r="AF67" s="94"/>
      <c r="AG67" s="94"/>
      <c r="AH67" s="94"/>
      <c r="AI67" s="94"/>
      <c r="AJ67" s="94"/>
      <c r="AK67" s="94"/>
    </row>
    <row r="68" spans="1:37" ht="13.5" customHeight="1" x14ac:dyDescent="0.2">
      <c r="A68" s="151"/>
      <c r="B68" s="225" t="s">
        <v>224</v>
      </c>
      <c r="C68" s="154"/>
      <c r="E68" s="225" t="s">
        <v>1056</v>
      </c>
      <c r="F68" s="155"/>
      <c r="G68" s="73"/>
      <c r="H68" s="226" t="s">
        <v>388</v>
      </c>
      <c r="I68" s="155"/>
      <c r="J68" s="73"/>
      <c r="K68" s="226" t="s">
        <v>940</v>
      </c>
      <c r="L68" s="155"/>
      <c r="M68" s="72"/>
      <c r="N68" s="94"/>
      <c r="O68" s="143"/>
      <c r="P68" s="87"/>
      <c r="Q68" s="94"/>
      <c r="R68" s="94"/>
      <c r="S68" s="94"/>
      <c r="T68" s="94"/>
      <c r="U68" s="94"/>
      <c r="V68" s="109"/>
      <c r="W68" s="94"/>
      <c r="X68" s="94"/>
      <c r="Y68" s="94"/>
      <c r="Z68" s="94"/>
      <c r="AA68" s="94"/>
      <c r="AB68" s="94"/>
      <c r="AC68" s="94"/>
      <c r="AD68" s="94"/>
      <c r="AE68" s="94"/>
      <c r="AF68" s="94"/>
      <c r="AG68" s="94"/>
      <c r="AH68" s="94"/>
      <c r="AI68" s="94"/>
      <c r="AJ68" s="94"/>
      <c r="AK68" s="94"/>
    </row>
    <row r="69" spans="1:37" ht="13.5" customHeight="1" x14ac:dyDescent="0.2">
      <c r="A69" s="151"/>
      <c r="B69" s="225" t="s">
        <v>225</v>
      </c>
      <c r="C69" s="154"/>
      <c r="E69" s="225" t="s">
        <v>1057</v>
      </c>
      <c r="F69" s="155"/>
      <c r="G69" s="73"/>
      <c r="H69" s="226" t="s">
        <v>389</v>
      </c>
      <c r="I69" s="155"/>
      <c r="J69" s="73"/>
      <c r="K69" s="226" t="s">
        <v>476</v>
      </c>
      <c r="L69" s="155"/>
      <c r="M69" s="72"/>
      <c r="N69" s="94"/>
      <c r="O69" s="143"/>
      <c r="P69" s="87"/>
      <c r="Q69" s="94"/>
      <c r="R69" s="94"/>
      <c r="S69" s="94"/>
      <c r="T69" s="94"/>
      <c r="U69" s="94"/>
      <c r="V69" s="109"/>
      <c r="W69" s="94"/>
      <c r="X69" s="94"/>
      <c r="Y69" s="94"/>
      <c r="Z69" s="94"/>
      <c r="AA69" s="94"/>
      <c r="AB69" s="94"/>
      <c r="AC69" s="94"/>
      <c r="AD69" s="94"/>
      <c r="AE69" s="94"/>
      <c r="AF69" s="94"/>
      <c r="AG69" s="94"/>
      <c r="AH69" s="94"/>
      <c r="AI69" s="94"/>
      <c r="AJ69" s="94"/>
      <c r="AK69" s="94"/>
    </row>
    <row r="70" spans="1:37" ht="13.5" customHeight="1" x14ac:dyDescent="0.2">
      <c r="A70" s="151"/>
      <c r="B70" s="225" t="s">
        <v>226</v>
      </c>
      <c r="C70" s="154"/>
      <c r="E70" s="225" t="s">
        <v>1035</v>
      </c>
      <c r="F70" s="155"/>
      <c r="G70" s="73"/>
      <c r="H70" s="226" t="s">
        <v>390</v>
      </c>
      <c r="I70" s="155"/>
      <c r="J70" s="73"/>
      <c r="K70" s="226" t="s">
        <v>477</v>
      </c>
      <c r="L70" s="155"/>
      <c r="M70" s="72"/>
      <c r="N70" s="94"/>
      <c r="O70" s="143"/>
      <c r="P70" s="87"/>
      <c r="Q70" s="94"/>
      <c r="R70" s="94"/>
      <c r="S70" s="94"/>
      <c r="T70" s="94"/>
      <c r="U70" s="94"/>
      <c r="V70" s="109"/>
      <c r="W70" s="94"/>
      <c r="X70" s="94"/>
      <c r="Y70" s="94"/>
      <c r="Z70" s="94"/>
      <c r="AA70" s="94"/>
      <c r="AB70" s="94"/>
      <c r="AC70" s="94"/>
      <c r="AD70" s="94"/>
      <c r="AE70" s="94"/>
      <c r="AF70" s="94"/>
      <c r="AG70" s="94"/>
      <c r="AH70" s="94"/>
      <c r="AI70" s="94"/>
      <c r="AJ70" s="94"/>
      <c r="AK70" s="94"/>
    </row>
    <row r="71" spans="1:37" ht="13.5" customHeight="1" x14ac:dyDescent="0.2">
      <c r="A71" s="151"/>
      <c r="B71" s="225" t="s">
        <v>227</v>
      </c>
      <c r="C71" s="154"/>
      <c r="E71" s="225" t="s">
        <v>301</v>
      </c>
      <c r="F71" s="155"/>
      <c r="G71" s="73"/>
      <c r="H71" s="226" t="s">
        <v>391</v>
      </c>
      <c r="I71" s="155"/>
      <c r="J71" s="73"/>
      <c r="K71" s="226" t="s">
        <v>478</v>
      </c>
      <c r="L71" s="155"/>
      <c r="M71" s="72"/>
      <c r="N71" s="94"/>
      <c r="O71" s="143"/>
      <c r="P71" s="87"/>
      <c r="Q71" s="94"/>
      <c r="R71" s="94"/>
      <c r="S71" s="94"/>
      <c r="T71" s="94"/>
      <c r="U71" s="94"/>
      <c r="V71" s="109"/>
      <c r="W71" s="94"/>
      <c r="X71" s="94"/>
      <c r="Y71" s="94"/>
      <c r="Z71" s="94"/>
      <c r="AA71" s="94"/>
      <c r="AB71" s="94"/>
      <c r="AC71" s="94"/>
      <c r="AD71" s="94"/>
      <c r="AE71" s="94"/>
      <c r="AF71" s="94"/>
      <c r="AG71" s="94"/>
      <c r="AH71" s="94"/>
      <c r="AI71" s="94"/>
      <c r="AJ71" s="94"/>
      <c r="AK71" s="94"/>
    </row>
    <row r="72" spans="1:37" ht="13.5" customHeight="1" x14ac:dyDescent="0.2">
      <c r="A72" s="151"/>
      <c r="B72" s="225" t="s">
        <v>228</v>
      </c>
      <c r="C72" s="154"/>
      <c r="E72" s="225" t="s">
        <v>302</v>
      </c>
      <c r="F72" s="155"/>
      <c r="G72" s="73"/>
      <c r="H72" s="226" t="s">
        <v>392</v>
      </c>
      <c r="I72" s="155"/>
      <c r="J72" s="73"/>
      <c r="K72" s="226" t="s">
        <v>479</v>
      </c>
      <c r="L72" s="155"/>
      <c r="M72" s="72"/>
      <c r="N72" s="94"/>
      <c r="O72" s="143"/>
      <c r="P72" s="87"/>
      <c r="Q72" s="94"/>
      <c r="R72" s="94"/>
      <c r="S72" s="94"/>
      <c r="T72" s="94"/>
      <c r="U72" s="94"/>
      <c r="V72" s="109"/>
      <c r="W72" s="94"/>
      <c r="X72" s="94"/>
      <c r="Y72" s="94"/>
      <c r="Z72" s="94"/>
      <c r="AA72" s="94"/>
      <c r="AB72" s="94"/>
      <c r="AC72" s="94"/>
      <c r="AD72" s="94"/>
      <c r="AE72" s="94"/>
      <c r="AF72" s="94"/>
      <c r="AG72" s="94"/>
      <c r="AH72" s="94"/>
      <c r="AI72" s="94"/>
      <c r="AJ72" s="94"/>
      <c r="AK72" s="94"/>
    </row>
    <row r="73" spans="1:37" ht="13.5" customHeight="1" x14ac:dyDescent="0.2">
      <c r="A73" s="151"/>
      <c r="B73" s="225" t="s">
        <v>229</v>
      </c>
      <c r="C73" s="154"/>
      <c r="E73" s="225" t="s">
        <v>303</v>
      </c>
      <c r="F73" s="155"/>
      <c r="G73" s="73"/>
      <c r="H73" s="226" t="s">
        <v>393</v>
      </c>
      <c r="I73" s="155"/>
      <c r="J73" s="73"/>
      <c r="K73" s="226" t="s">
        <v>480</v>
      </c>
      <c r="L73" s="155"/>
      <c r="M73" s="72"/>
      <c r="N73" s="94"/>
      <c r="O73" s="143"/>
      <c r="P73" s="87"/>
      <c r="Q73" s="94"/>
      <c r="R73" s="94"/>
      <c r="S73" s="94"/>
      <c r="T73" s="94"/>
      <c r="U73" s="94"/>
      <c r="V73" s="109"/>
      <c r="W73" s="94"/>
      <c r="X73" s="94"/>
      <c r="Y73" s="94"/>
      <c r="Z73" s="94"/>
      <c r="AA73" s="94"/>
      <c r="AB73" s="94"/>
      <c r="AC73" s="94"/>
      <c r="AD73" s="94"/>
      <c r="AE73" s="94"/>
      <c r="AF73" s="94"/>
      <c r="AG73" s="94"/>
      <c r="AH73" s="94"/>
      <c r="AI73" s="94"/>
      <c r="AJ73" s="94"/>
      <c r="AK73" s="94"/>
    </row>
    <row r="74" spans="1:37" ht="13.5" customHeight="1" x14ac:dyDescent="0.2">
      <c r="A74" s="151"/>
      <c r="B74" s="225" t="s">
        <v>230</v>
      </c>
      <c r="C74" s="154"/>
      <c r="E74" s="225" t="s">
        <v>304</v>
      </c>
      <c r="F74" s="155"/>
      <c r="G74" s="73"/>
      <c r="H74" s="226" t="s">
        <v>394</v>
      </c>
      <c r="I74" s="155"/>
      <c r="J74" s="73"/>
      <c r="K74" s="226" t="s">
        <v>481</v>
      </c>
      <c r="L74" s="155"/>
      <c r="M74" s="72"/>
      <c r="N74" s="94"/>
      <c r="O74" s="143"/>
      <c r="P74" s="87"/>
      <c r="Q74" s="94"/>
      <c r="R74" s="94"/>
      <c r="S74" s="94"/>
      <c r="T74" s="94"/>
      <c r="U74" s="94"/>
      <c r="V74" s="109"/>
      <c r="W74" s="94"/>
      <c r="X74" s="94"/>
      <c r="Y74" s="94"/>
      <c r="Z74" s="94"/>
      <c r="AA74" s="94"/>
      <c r="AB74" s="94"/>
      <c r="AC74" s="94"/>
      <c r="AD74" s="94"/>
      <c r="AE74" s="94"/>
      <c r="AF74" s="94"/>
      <c r="AG74" s="94"/>
      <c r="AH74" s="94"/>
      <c r="AI74" s="94"/>
      <c r="AJ74" s="94"/>
      <c r="AK74" s="94"/>
    </row>
    <row r="75" spans="1:37" ht="13.5" customHeight="1" x14ac:dyDescent="0.2">
      <c r="A75" s="151"/>
      <c r="B75" s="225" t="s">
        <v>231</v>
      </c>
      <c r="C75" s="154"/>
      <c r="E75" s="225" t="s">
        <v>305</v>
      </c>
      <c r="F75" s="155"/>
      <c r="G75" s="73"/>
      <c r="H75" s="226" t="s">
        <v>395</v>
      </c>
      <c r="I75" s="155"/>
      <c r="J75" s="73"/>
      <c r="K75" s="226" t="s">
        <v>482</v>
      </c>
      <c r="L75" s="155"/>
      <c r="M75" s="72"/>
      <c r="N75" s="94"/>
      <c r="O75" s="143"/>
      <c r="P75" s="87"/>
      <c r="Q75" s="94"/>
      <c r="R75" s="94"/>
      <c r="S75" s="94"/>
      <c r="T75" s="94"/>
      <c r="U75" s="94"/>
      <c r="V75" s="109"/>
      <c r="W75" s="94"/>
      <c r="X75" s="94"/>
      <c r="Y75" s="94"/>
      <c r="Z75" s="94"/>
      <c r="AA75" s="94"/>
      <c r="AB75" s="94"/>
      <c r="AC75" s="94"/>
      <c r="AD75" s="94"/>
      <c r="AE75" s="94"/>
      <c r="AF75" s="94"/>
      <c r="AG75" s="94"/>
      <c r="AH75" s="94"/>
      <c r="AI75" s="94"/>
      <c r="AJ75" s="94"/>
      <c r="AK75" s="94"/>
    </row>
    <row r="76" spans="1:37" ht="13.5" customHeight="1" x14ac:dyDescent="0.2">
      <c r="A76" s="151"/>
      <c r="B76" s="225" t="s">
        <v>232</v>
      </c>
      <c r="C76" s="154"/>
      <c r="E76" s="225" t="s">
        <v>306</v>
      </c>
      <c r="F76" s="155"/>
      <c r="G76" s="73"/>
      <c r="H76" s="226" t="s">
        <v>396</v>
      </c>
      <c r="I76" s="155"/>
      <c r="J76" s="73"/>
      <c r="K76" s="226" t="s">
        <v>483</v>
      </c>
      <c r="L76" s="155"/>
      <c r="M76" s="72"/>
      <c r="N76" s="94"/>
      <c r="O76" s="143"/>
      <c r="P76" s="87"/>
      <c r="Q76" s="94"/>
      <c r="R76" s="94"/>
      <c r="S76" s="94"/>
      <c r="T76" s="94"/>
      <c r="U76" s="94"/>
      <c r="V76" s="109"/>
      <c r="W76" s="94"/>
      <c r="X76" s="94"/>
      <c r="Y76" s="94"/>
      <c r="Z76" s="94"/>
      <c r="AA76" s="94"/>
      <c r="AB76" s="94"/>
      <c r="AC76" s="94"/>
      <c r="AD76" s="94"/>
      <c r="AE76" s="94"/>
      <c r="AF76" s="94"/>
      <c r="AG76" s="94"/>
      <c r="AH76" s="94"/>
      <c r="AI76" s="94"/>
      <c r="AJ76" s="94"/>
      <c r="AK76" s="94"/>
    </row>
    <row r="77" spans="1:37" ht="13.5" customHeight="1" x14ac:dyDescent="0.2">
      <c r="A77" s="151"/>
      <c r="B77" s="225" t="s">
        <v>233</v>
      </c>
      <c r="C77" s="154"/>
      <c r="E77" s="225" t="s">
        <v>307</v>
      </c>
      <c r="F77" s="155"/>
      <c r="G77" s="73"/>
      <c r="H77" s="226" t="s">
        <v>397</v>
      </c>
      <c r="I77" s="155"/>
      <c r="J77" s="73"/>
      <c r="K77" s="226" t="s">
        <v>484</v>
      </c>
      <c r="L77" s="155"/>
      <c r="M77" s="72"/>
      <c r="N77" s="94"/>
      <c r="O77" s="143"/>
      <c r="P77" s="87"/>
      <c r="Q77" s="94"/>
      <c r="R77" s="94"/>
      <c r="S77" s="94"/>
      <c r="T77" s="94"/>
      <c r="U77" s="94"/>
      <c r="V77" s="109"/>
      <c r="W77" s="94"/>
      <c r="X77" s="94"/>
      <c r="Y77" s="94"/>
      <c r="Z77" s="94"/>
      <c r="AA77" s="94"/>
      <c r="AB77" s="94"/>
      <c r="AC77" s="94"/>
      <c r="AD77" s="94"/>
      <c r="AE77" s="94"/>
      <c r="AF77" s="94"/>
      <c r="AG77" s="94"/>
      <c r="AH77" s="94"/>
      <c r="AI77" s="94"/>
      <c r="AJ77" s="94"/>
      <c r="AK77" s="94"/>
    </row>
    <row r="78" spans="1:37" ht="13.5" customHeight="1" x14ac:dyDescent="0.2">
      <c r="A78" s="151"/>
      <c r="B78" s="225" t="s">
        <v>690</v>
      </c>
      <c r="C78" s="154"/>
      <c r="E78" s="225" t="s">
        <v>308</v>
      </c>
      <c r="F78" s="155"/>
      <c r="G78" s="73"/>
      <c r="H78" s="226" t="s">
        <v>398</v>
      </c>
      <c r="I78" s="155"/>
      <c r="J78" s="73"/>
      <c r="K78" s="226" t="s">
        <v>485</v>
      </c>
      <c r="L78" s="155"/>
      <c r="M78" s="72"/>
      <c r="N78" s="94"/>
      <c r="O78" s="143"/>
      <c r="P78" s="87"/>
      <c r="Q78" s="94"/>
      <c r="R78" s="94"/>
      <c r="S78" s="94"/>
      <c r="T78" s="94"/>
      <c r="U78" s="94"/>
      <c r="V78" s="109"/>
      <c r="W78" s="94"/>
      <c r="X78" s="94"/>
      <c r="Y78" s="94"/>
      <c r="Z78" s="94"/>
      <c r="AA78" s="94"/>
      <c r="AB78" s="94"/>
      <c r="AC78" s="94"/>
      <c r="AD78" s="94"/>
      <c r="AE78" s="94"/>
      <c r="AF78" s="94"/>
      <c r="AG78" s="94"/>
      <c r="AH78" s="94"/>
      <c r="AI78" s="94"/>
      <c r="AJ78" s="94"/>
      <c r="AK78" s="94"/>
    </row>
    <row r="79" spans="1:37" ht="13.5" customHeight="1" x14ac:dyDescent="0.2">
      <c r="A79" s="151"/>
      <c r="B79" s="225" t="s">
        <v>234</v>
      </c>
      <c r="C79" s="154"/>
      <c r="E79" s="225" t="s">
        <v>309</v>
      </c>
      <c r="F79" s="155"/>
      <c r="G79" s="73"/>
      <c r="H79" s="226" t="s">
        <v>399</v>
      </c>
      <c r="I79" s="155"/>
      <c r="J79" s="73"/>
      <c r="K79" s="226" t="s">
        <v>486</v>
      </c>
      <c r="L79" s="155"/>
      <c r="M79" s="72"/>
      <c r="N79" s="94"/>
      <c r="O79" s="143"/>
      <c r="P79" s="87"/>
      <c r="Q79" s="94"/>
      <c r="R79" s="94"/>
      <c r="S79" s="94"/>
      <c r="T79" s="94"/>
      <c r="U79" s="94"/>
      <c r="V79" s="109"/>
      <c r="W79" s="94"/>
      <c r="X79" s="94"/>
      <c r="Y79" s="94"/>
      <c r="Z79" s="94"/>
      <c r="AA79" s="94"/>
      <c r="AB79" s="94"/>
      <c r="AC79" s="94"/>
      <c r="AD79" s="94"/>
      <c r="AE79" s="94"/>
      <c r="AF79" s="94"/>
      <c r="AG79" s="94"/>
      <c r="AH79" s="94"/>
      <c r="AI79" s="94"/>
      <c r="AJ79" s="94"/>
      <c r="AK79" s="94"/>
    </row>
    <row r="80" spans="1:37" ht="13.5" customHeight="1" x14ac:dyDescent="0.2">
      <c r="A80" s="151"/>
      <c r="B80" s="225" t="s">
        <v>235</v>
      </c>
      <c r="C80" s="154"/>
      <c r="E80" s="225" t="s">
        <v>310</v>
      </c>
      <c r="F80" s="155"/>
      <c r="G80" s="73"/>
      <c r="H80" s="226" t="s">
        <v>400</v>
      </c>
      <c r="I80" s="155"/>
      <c r="J80" s="73"/>
      <c r="K80" s="226" t="s">
        <v>487</v>
      </c>
      <c r="L80" s="155"/>
      <c r="M80" s="72"/>
      <c r="N80" s="94"/>
      <c r="O80" s="143"/>
      <c r="P80" s="87"/>
      <c r="Q80" s="94"/>
      <c r="R80" s="94"/>
      <c r="S80" s="94"/>
      <c r="T80" s="94"/>
      <c r="U80" s="94"/>
      <c r="V80" s="109"/>
      <c r="W80" s="94"/>
      <c r="X80" s="94"/>
      <c r="Y80" s="94"/>
      <c r="Z80" s="94"/>
      <c r="AA80" s="94"/>
      <c r="AB80" s="94"/>
      <c r="AC80" s="94"/>
      <c r="AD80" s="94"/>
      <c r="AE80" s="94"/>
      <c r="AF80" s="94"/>
      <c r="AG80" s="94"/>
      <c r="AH80" s="94"/>
      <c r="AI80" s="94"/>
      <c r="AJ80" s="94"/>
      <c r="AK80" s="94"/>
    </row>
    <row r="81" spans="1:37" ht="13.5" customHeight="1" x14ac:dyDescent="0.2">
      <c r="A81" s="151"/>
      <c r="B81" s="225" t="s">
        <v>236</v>
      </c>
      <c r="C81" s="154"/>
      <c r="E81" s="225" t="s">
        <v>311</v>
      </c>
      <c r="F81" s="155"/>
      <c r="G81" s="73"/>
      <c r="H81" s="226" t="s">
        <v>401</v>
      </c>
      <c r="I81" s="155"/>
      <c r="J81" s="73"/>
      <c r="K81" s="226" t="s">
        <v>1064</v>
      </c>
      <c r="L81" s="155"/>
      <c r="M81" s="72"/>
      <c r="N81" s="94"/>
      <c r="O81" s="143"/>
      <c r="P81" s="87"/>
      <c r="Q81" s="94"/>
      <c r="R81" s="94"/>
      <c r="S81" s="94"/>
      <c r="T81" s="94"/>
      <c r="U81" s="94"/>
      <c r="V81" s="109"/>
      <c r="W81" s="94"/>
      <c r="X81" s="94"/>
      <c r="Y81" s="94"/>
      <c r="Z81" s="94"/>
      <c r="AA81" s="94"/>
      <c r="AB81" s="94"/>
      <c r="AC81" s="94"/>
      <c r="AD81" s="94"/>
      <c r="AE81" s="94"/>
      <c r="AF81" s="94"/>
      <c r="AG81" s="94"/>
      <c r="AH81" s="94"/>
      <c r="AI81" s="94"/>
      <c r="AJ81" s="94"/>
      <c r="AK81" s="94"/>
    </row>
    <row r="82" spans="1:37" ht="13.5" customHeight="1" x14ac:dyDescent="0.2">
      <c r="A82" s="151"/>
      <c r="B82" s="225" t="s">
        <v>237</v>
      </c>
      <c r="C82" s="154"/>
      <c r="E82" s="225" t="s">
        <v>312</v>
      </c>
      <c r="F82" s="155"/>
      <c r="G82" s="73"/>
      <c r="H82" s="226" t="s">
        <v>402</v>
      </c>
      <c r="I82" s="155"/>
      <c r="J82" s="73"/>
      <c r="K82" s="226" t="s">
        <v>1065</v>
      </c>
      <c r="L82" s="155"/>
      <c r="M82" s="72"/>
      <c r="N82" s="94"/>
      <c r="O82" s="143"/>
      <c r="P82" s="87"/>
      <c r="Q82" s="94"/>
      <c r="R82" s="94"/>
      <c r="S82" s="94"/>
      <c r="T82" s="94"/>
      <c r="U82" s="94"/>
      <c r="V82" s="109"/>
      <c r="W82" s="94"/>
      <c r="X82" s="94"/>
      <c r="Y82" s="94"/>
      <c r="Z82" s="94"/>
      <c r="AA82" s="94"/>
      <c r="AB82" s="94"/>
      <c r="AC82" s="94"/>
      <c r="AD82" s="94"/>
      <c r="AE82" s="94"/>
      <c r="AF82" s="94"/>
      <c r="AG82" s="94"/>
      <c r="AH82" s="94"/>
      <c r="AI82" s="94"/>
      <c r="AJ82" s="94"/>
      <c r="AK82" s="94"/>
    </row>
    <row r="83" spans="1:37" ht="13.5" customHeight="1" x14ac:dyDescent="0.2">
      <c r="A83" s="151"/>
      <c r="B83" s="225" t="s">
        <v>238</v>
      </c>
      <c r="C83" s="154"/>
      <c r="E83" s="225" t="s">
        <v>313</v>
      </c>
      <c r="F83" s="155"/>
      <c r="G83" s="73"/>
      <c r="H83" s="226" t="s">
        <v>403</v>
      </c>
      <c r="I83" s="155"/>
      <c r="J83" s="73"/>
      <c r="K83" s="226" t="s">
        <v>1066</v>
      </c>
      <c r="L83" s="155"/>
      <c r="M83" s="72"/>
      <c r="N83" s="94"/>
      <c r="O83" s="143"/>
      <c r="P83" s="87"/>
      <c r="Q83" s="94"/>
      <c r="R83" s="94"/>
      <c r="S83" s="94"/>
      <c r="T83" s="94"/>
      <c r="U83" s="94"/>
      <c r="V83" s="109"/>
      <c r="W83" s="94"/>
      <c r="X83" s="94"/>
      <c r="Y83" s="94"/>
      <c r="Z83" s="94"/>
      <c r="AA83" s="94"/>
      <c r="AB83" s="94"/>
      <c r="AC83" s="94"/>
      <c r="AD83" s="94"/>
      <c r="AE83" s="94"/>
      <c r="AF83" s="94"/>
      <c r="AG83" s="94"/>
      <c r="AH83" s="94"/>
      <c r="AI83" s="94"/>
      <c r="AJ83" s="94"/>
      <c r="AK83" s="94"/>
    </row>
    <row r="84" spans="1:37" ht="13.5" customHeight="1" x14ac:dyDescent="0.2">
      <c r="A84" s="151"/>
      <c r="B84" s="225" t="s">
        <v>239</v>
      </c>
      <c r="C84" s="154"/>
      <c r="E84" s="225" t="s">
        <v>314</v>
      </c>
      <c r="F84" s="155"/>
      <c r="G84" s="73"/>
      <c r="H84" s="226" t="s">
        <v>404</v>
      </c>
      <c r="I84" s="155"/>
      <c r="J84" s="73"/>
      <c r="K84" s="226" t="s">
        <v>488</v>
      </c>
      <c r="L84" s="155"/>
      <c r="M84" s="72"/>
      <c r="N84" s="94"/>
      <c r="O84" s="143"/>
      <c r="P84" s="87"/>
      <c r="Q84" s="94"/>
      <c r="R84" s="94"/>
      <c r="S84" s="94"/>
      <c r="T84" s="94"/>
      <c r="U84" s="94"/>
      <c r="V84" s="109"/>
      <c r="W84" s="94"/>
      <c r="X84" s="94"/>
      <c r="Y84" s="94"/>
      <c r="Z84" s="94"/>
      <c r="AA84" s="94"/>
      <c r="AB84" s="94"/>
      <c r="AC84" s="94"/>
      <c r="AD84" s="94"/>
      <c r="AE84" s="94"/>
      <c r="AF84" s="94"/>
      <c r="AG84" s="94"/>
      <c r="AH84" s="94"/>
      <c r="AI84" s="94"/>
      <c r="AJ84" s="94"/>
      <c r="AK84" s="94"/>
    </row>
    <row r="85" spans="1:37" ht="13.5" customHeight="1" x14ac:dyDescent="0.2">
      <c r="A85" s="151"/>
      <c r="B85" s="225" t="s">
        <v>240</v>
      </c>
      <c r="C85" s="154"/>
      <c r="E85" s="225" t="s">
        <v>315</v>
      </c>
      <c r="F85" s="155"/>
      <c r="G85" s="73"/>
      <c r="H85" s="226" t="s">
        <v>405</v>
      </c>
      <c r="I85" s="155"/>
      <c r="J85" s="73"/>
      <c r="K85" s="226" t="s">
        <v>489</v>
      </c>
      <c r="L85" s="155"/>
      <c r="M85" s="72"/>
      <c r="N85" s="94"/>
      <c r="O85" s="143"/>
      <c r="P85" s="87"/>
      <c r="Q85" s="94"/>
      <c r="R85" s="94"/>
      <c r="S85" s="94"/>
      <c r="T85" s="94"/>
      <c r="U85" s="94"/>
      <c r="V85" s="109"/>
      <c r="W85" s="94"/>
      <c r="X85" s="94"/>
      <c r="Y85" s="94"/>
      <c r="Z85" s="94"/>
      <c r="AA85" s="94"/>
      <c r="AB85" s="94"/>
      <c r="AC85" s="94"/>
      <c r="AD85" s="94"/>
      <c r="AE85" s="94"/>
      <c r="AF85" s="94"/>
      <c r="AG85" s="94"/>
      <c r="AH85" s="94"/>
      <c r="AI85" s="94"/>
      <c r="AJ85" s="94"/>
      <c r="AK85" s="94"/>
    </row>
    <row r="86" spans="1:37" ht="13.5" customHeight="1" x14ac:dyDescent="0.2">
      <c r="A86" s="151"/>
      <c r="B86" s="225" t="s">
        <v>241</v>
      </c>
      <c r="C86" s="154"/>
      <c r="E86" s="225" t="s">
        <v>316</v>
      </c>
      <c r="F86" s="155"/>
      <c r="G86" s="73"/>
      <c r="H86" s="226" t="s">
        <v>406</v>
      </c>
      <c r="I86" s="155"/>
      <c r="J86" s="73"/>
      <c r="K86" s="226" t="s">
        <v>490</v>
      </c>
      <c r="L86" s="155"/>
      <c r="M86" s="72"/>
      <c r="N86" s="94"/>
      <c r="O86" s="143"/>
      <c r="P86" s="87"/>
      <c r="Q86" s="94"/>
      <c r="R86" s="94"/>
      <c r="S86" s="94"/>
      <c r="T86" s="94"/>
      <c r="U86" s="94"/>
      <c r="V86" s="109"/>
      <c r="W86" s="94"/>
      <c r="X86" s="94"/>
      <c r="Y86" s="94"/>
      <c r="Z86" s="94"/>
      <c r="AA86" s="94"/>
      <c r="AB86" s="94"/>
      <c r="AC86" s="94"/>
      <c r="AD86" s="94"/>
      <c r="AE86" s="94"/>
      <c r="AF86" s="94"/>
      <c r="AG86" s="94"/>
      <c r="AH86" s="94"/>
      <c r="AI86" s="94"/>
      <c r="AJ86" s="94"/>
      <c r="AK86" s="94"/>
    </row>
    <row r="87" spans="1:37" ht="13.5" customHeight="1" x14ac:dyDescent="0.2">
      <c r="A87" s="151"/>
      <c r="B87" s="225" t="s">
        <v>242</v>
      </c>
      <c r="C87" s="154"/>
      <c r="E87" s="225" t="s">
        <v>317</v>
      </c>
      <c r="F87" s="155"/>
      <c r="G87" s="73"/>
      <c r="H87" s="226" t="s">
        <v>407</v>
      </c>
      <c r="I87" s="155"/>
      <c r="J87" s="73"/>
      <c r="K87" s="226" t="s">
        <v>491</v>
      </c>
      <c r="L87" s="155"/>
      <c r="M87" s="72"/>
      <c r="N87" s="94"/>
      <c r="O87" s="143"/>
      <c r="P87" s="87"/>
      <c r="Q87" s="94"/>
      <c r="R87" s="94"/>
      <c r="S87" s="94"/>
      <c r="T87" s="94"/>
      <c r="U87" s="94"/>
      <c r="V87" s="109"/>
      <c r="W87" s="94"/>
      <c r="X87" s="94"/>
      <c r="Y87" s="94"/>
      <c r="Z87" s="94"/>
      <c r="AA87" s="94"/>
      <c r="AB87" s="94"/>
      <c r="AC87" s="94"/>
      <c r="AD87" s="94"/>
      <c r="AE87" s="94"/>
      <c r="AF87" s="94"/>
      <c r="AG87" s="94"/>
      <c r="AH87" s="94"/>
      <c r="AI87" s="94"/>
      <c r="AJ87" s="94"/>
      <c r="AK87" s="94"/>
    </row>
    <row r="88" spans="1:37" ht="13.5" customHeight="1" x14ac:dyDescent="0.2">
      <c r="A88" s="151"/>
      <c r="B88" s="225" t="s">
        <v>936</v>
      </c>
      <c r="C88" s="154"/>
      <c r="E88" s="225" t="s">
        <v>318</v>
      </c>
      <c r="F88" s="155"/>
      <c r="G88" s="73"/>
      <c r="H88" s="226" t="s">
        <v>408</v>
      </c>
      <c r="I88" s="155"/>
      <c r="J88" s="73"/>
      <c r="K88" s="226" t="s">
        <v>492</v>
      </c>
      <c r="L88" s="155"/>
      <c r="M88" s="72"/>
      <c r="N88" s="94"/>
      <c r="O88" s="143"/>
      <c r="P88" s="87"/>
      <c r="Q88" s="94"/>
      <c r="R88" s="94"/>
      <c r="S88" s="94"/>
      <c r="T88" s="94"/>
      <c r="U88" s="94"/>
      <c r="V88" s="109"/>
      <c r="W88" s="94"/>
      <c r="X88" s="94"/>
      <c r="Y88" s="94"/>
      <c r="Z88" s="94"/>
      <c r="AA88" s="94"/>
      <c r="AB88" s="94"/>
      <c r="AC88" s="94"/>
      <c r="AD88" s="94"/>
      <c r="AE88" s="94"/>
      <c r="AF88" s="94"/>
      <c r="AG88" s="94"/>
      <c r="AH88" s="94"/>
      <c r="AI88" s="94"/>
      <c r="AJ88" s="94"/>
      <c r="AK88" s="94"/>
    </row>
    <row r="89" spans="1:37" ht="13.5" customHeight="1" x14ac:dyDescent="0.2">
      <c r="A89" s="151"/>
      <c r="B89" s="225" t="s">
        <v>243</v>
      </c>
      <c r="C89" s="154"/>
      <c r="E89" s="225" t="s">
        <v>319</v>
      </c>
      <c r="F89" s="155"/>
      <c r="G89" s="73"/>
      <c r="H89" s="226" t="s">
        <v>409</v>
      </c>
      <c r="I89" s="155"/>
      <c r="J89" s="73"/>
      <c r="K89" s="226" t="s">
        <v>493</v>
      </c>
      <c r="L89" s="155"/>
      <c r="M89" s="72"/>
      <c r="N89" s="94"/>
      <c r="O89" s="143"/>
      <c r="P89" s="87"/>
      <c r="Q89" s="94"/>
      <c r="R89" s="94"/>
      <c r="S89" s="94"/>
      <c r="T89" s="94"/>
      <c r="U89" s="94"/>
      <c r="V89" s="109"/>
      <c r="W89" s="94"/>
      <c r="X89" s="94"/>
      <c r="Y89" s="94"/>
      <c r="Z89" s="94"/>
      <c r="AA89" s="94"/>
      <c r="AB89" s="94"/>
      <c r="AC89" s="94"/>
      <c r="AD89" s="94"/>
      <c r="AE89" s="94"/>
      <c r="AF89" s="94"/>
      <c r="AG89" s="94"/>
      <c r="AH89" s="94"/>
      <c r="AI89" s="94"/>
      <c r="AJ89" s="94"/>
      <c r="AK89" s="94"/>
    </row>
    <row r="90" spans="1:37" ht="13.5" customHeight="1" x14ac:dyDescent="0.2">
      <c r="A90" s="151"/>
      <c r="B90" s="225" t="s">
        <v>244</v>
      </c>
      <c r="C90" s="154"/>
      <c r="E90" s="225" t="s">
        <v>320</v>
      </c>
      <c r="F90" s="155"/>
      <c r="G90" s="73"/>
      <c r="H90" s="226" t="s">
        <v>410</v>
      </c>
      <c r="I90" s="155"/>
      <c r="J90" s="73"/>
      <c r="K90" s="226" t="s">
        <v>494</v>
      </c>
      <c r="L90" s="155"/>
      <c r="M90" s="72"/>
      <c r="N90" s="94"/>
      <c r="O90" s="143"/>
      <c r="P90" s="87"/>
      <c r="Q90" s="94"/>
      <c r="R90" s="94"/>
      <c r="S90" s="94"/>
      <c r="T90" s="94"/>
      <c r="U90" s="94"/>
      <c r="V90" s="109"/>
      <c r="W90" s="94"/>
      <c r="X90" s="94"/>
      <c r="Y90" s="94"/>
      <c r="Z90" s="94"/>
      <c r="AA90" s="94"/>
      <c r="AB90" s="94"/>
      <c r="AC90" s="94"/>
      <c r="AD90" s="94"/>
      <c r="AE90" s="94"/>
      <c r="AF90" s="94"/>
      <c r="AG90" s="94"/>
      <c r="AH90" s="94"/>
      <c r="AI90" s="94"/>
      <c r="AJ90" s="94"/>
      <c r="AK90" s="94"/>
    </row>
    <row r="91" spans="1:37" ht="13.5" customHeight="1" x14ac:dyDescent="0.2">
      <c r="A91" s="151"/>
      <c r="B91" s="225" t="s">
        <v>245</v>
      </c>
      <c r="C91" s="154"/>
      <c r="E91" s="225" t="s">
        <v>321</v>
      </c>
      <c r="F91" s="155"/>
      <c r="G91" s="73"/>
      <c r="H91" s="226" t="s">
        <v>411</v>
      </c>
      <c r="I91" s="155"/>
      <c r="J91" s="73"/>
      <c r="K91" s="226" t="s">
        <v>495</v>
      </c>
      <c r="L91" s="155"/>
      <c r="M91" s="72"/>
      <c r="N91" s="94"/>
      <c r="O91" s="143"/>
      <c r="P91" s="87"/>
      <c r="Q91" s="94"/>
      <c r="R91" s="94"/>
      <c r="S91" s="94"/>
      <c r="T91" s="94"/>
      <c r="U91" s="94"/>
      <c r="V91" s="109"/>
      <c r="W91" s="94"/>
      <c r="X91" s="94"/>
      <c r="Y91" s="94"/>
      <c r="Z91" s="94"/>
      <c r="AA91" s="94"/>
      <c r="AB91" s="94"/>
      <c r="AC91" s="94"/>
      <c r="AD91" s="94"/>
      <c r="AE91" s="94"/>
      <c r="AF91" s="94"/>
      <c r="AG91" s="94"/>
      <c r="AH91" s="94"/>
      <c r="AI91" s="94"/>
      <c r="AJ91" s="94"/>
      <c r="AK91" s="94"/>
    </row>
    <row r="92" spans="1:37" ht="13.5" customHeight="1" x14ac:dyDescent="0.2">
      <c r="A92" s="151"/>
      <c r="B92" s="225" t="s">
        <v>246</v>
      </c>
      <c r="C92" s="154"/>
      <c r="E92" s="225" t="s">
        <v>322</v>
      </c>
      <c r="F92" s="155"/>
      <c r="G92" s="73"/>
      <c r="H92" s="226" t="s">
        <v>412</v>
      </c>
      <c r="I92" s="155"/>
      <c r="J92" s="73"/>
      <c r="K92" s="226" t="s">
        <v>496</v>
      </c>
      <c r="L92" s="155"/>
      <c r="M92" s="72"/>
      <c r="N92" s="94"/>
      <c r="O92" s="143"/>
      <c r="P92" s="87"/>
      <c r="Q92" s="94"/>
      <c r="R92" s="94"/>
      <c r="S92" s="94"/>
      <c r="T92" s="94"/>
      <c r="U92" s="94"/>
      <c r="V92" s="109"/>
      <c r="W92" s="94"/>
      <c r="X92" s="94"/>
      <c r="Y92" s="94"/>
      <c r="Z92" s="94"/>
      <c r="AA92" s="94"/>
      <c r="AB92" s="94"/>
      <c r="AC92" s="94"/>
      <c r="AD92" s="94"/>
      <c r="AE92" s="94"/>
      <c r="AF92" s="94"/>
      <c r="AG92" s="94"/>
      <c r="AH92" s="94"/>
      <c r="AI92" s="94"/>
      <c r="AJ92" s="94"/>
      <c r="AK92" s="94"/>
    </row>
    <row r="93" spans="1:37" ht="13.5" customHeight="1" x14ac:dyDescent="0.2">
      <c r="A93" s="151"/>
      <c r="B93" s="225" t="s">
        <v>247</v>
      </c>
      <c r="C93" s="154"/>
      <c r="E93" s="225" t="s">
        <v>323</v>
      </c>
      <c r="F93" s="155"/>
      <c r="G93" s="73"/>
      <c r="H93" s="226" t="s">
        <v>413</v>
      </c>
      <c r="I93" s="155"/>
      <c r="J93" s="73"/>
      <c r="K93" s="226" t="s">
        <v>789</v>
      </c>
      <c r="L93" s="155"/>
      <c r="M93" s="72"/>
      <c r="N93" s="94"/>
      <c r="O93" s="143"/>
      <c r="P93" s="87"/>
      <c r="Q93" s="94"/>
      <c r="R93" s="94"/>
      <c r="S93" s="94"/>
      <c r="T93" s="94"/>
      <c r="U93" s="94"/>
      <c r="V93" s="109"/>
      <c r="W93" s="94"/>
      <c r="X93" s="94"/>
      <c r="Y93" s="94"/>
      <c r="Z93" s="94"/>
      <c r="AA93" s="94"/>
      <c r="AB93" s="94"/>
      <c r="AC93" s="94"/>
      <c r="AD93" s="94"/>
      <c r="AE93" s="94"/>
      <c r="AF93" s="94"/>
      <c r="AG93" s="94"/>
      <c r="AH93" s="94"/>
      <c r="AI93" s="94"/>
      <c r="AJ93" s="94"/>
      <c r="AK93" s="94"/>
    </row>
    <row r="94" spans="1:37" ht="13.5" customHeight="1" x14ac:dyDescent="0.2">
      <c r="A94" s="151"/>
      <c r="B94" s="225" t="s">
        <v>248</v>
      </c>
      <c r="C94" s="154"/>
      <c r="E94" s="225" t="s">
        <v>692</v>
      </c>
      <c r="F94" s="155"/>
      <c r="G94" s="73"/>
      <c r="H94" s="226" t="s">
        <v>414</v>
      </c>
      <c r="I94" s="155"/>
      <c r="J94" s="73"/>
      <c r="K94" s="226" t="s">
        <v>497</v>
      </c>
      <c r="L94" s="155"/>
      <c r="M94" s="72"/>
      <c r="N94" s="94"/>
      <c r="O94" s="143"/>
      <c r="P94" s="87"/>
      <c r="Q94" s="94"/>
      <c r="R94" s="94"/>
      <c r="S94" s="94"/>
      <c r="T94" s="94"/>
      <c r="U94" s="94"/>
      <c r="V94" s="109"/>
      <c r="W94" s="94"/>
      <c r="X94" s="94"/>
      <c r="Y94" s="94"/>
      <c r="Z94" s="94"/>
      <c r="AA94" s="94"/>
      <c r="AB94" s="94"/>
      <c r="AC94" s="94"/>
      <c r="AD94" s="94"/>
      <c r="AE94" s="94"/>
      <c r="AF94" s="94"/>
      <c r="AG94" s="94"/>
      <c r="AH94" s="94"/>
      <c r="AI94" s="94"/>
      <c r="AJ94" s="94"/>
      <c r="AK94" s="94"/>
    </row>
    <row r="95" spans="1:37" ht="13.5" customHeight="1" x14ac:dyDescent="0.2">
      <c r="A95" s="151"/>
      <c r="B95" s="225" t="s">
        <v>249</v>
      </c>
      <c r="C95" s="154"/>
      <c r="E95" s="225" t="s">
        <v>324</v>
      </c>
      <c r="F95" s="155"/>
      <c r="G95" s="73"/>
      <c r="H95" s="226" t="s">
        <v>415</v>
      </c>
      <c r="I95" s="155"/>
      <c r="J95" s="73"/>
      <c r="K95" s="226" t="s">
        <v>790</v>
      </c>
      <c r="L95" s="155"/>
      <c r="M95" s="72"/>
      <c r="N95" s="94"/>
      <c r="O95" s="143"/>
      <c r="P95" s="87"/>
      <c r="Q95" s="94"/>
      <c r="R95" s="94"/>
      <c r="S95" s="94"/>
      <c r="T95" s="94"/>
      <c r="U95" s="94"/>
      <c r="V95" s="109"/>
      <c r="W95" s="94"/>
      <c r="X95" s="94"/>
      <c r="Y95" s="94"/>
      <c r="Z95" s="94"/>
      <c r="AA95" s="94"/>
      <c r="AB95" s="94"/>
      <c r="AC95" s="94"/>
      <c r="AD95" s="94"/>
      <c r="AE95" s="94"/>
      <c r="AF95" s="94"/>
      <c r="AG95" s="94"/>
      <c r="AH95" s="94"/>
      <c r="AI95" s="94"/>
      <c r="AJ95" s="94"/>
      <c r="AK95" s="94"/>
    </row>
    <row r="96" spans="1:37" ht="13.5" customHeight="1" x14ac:dyDescent="0.2">
      <c r="A96" s="151"/>
      <c r="B96" s="225" t="s">
        <v>1099</v>
      </c>
      <c r="C96" s="154"/>
      <c r="E96" s="225" t="s">
        <v>693</v>
      </c>
      <c r="F96" s="155"/>
      <c r="G96" s="73"/>
      <c r="H96" s="226" t="s">
        <v>416</v>
      </c>
      <c r="I96" s="155"/>
      <c r="J96" s="73"/>
      <c r="K96" s="226" t="s">
        <v>498</v>
      </c>
      <c r="L96" s="155"/>
      <c r="M96" s="72"/>
      <c r="N96" s="94"/>
      <c r="O96" s="143"/>
      <c r="P96" s="87"/>
      <c r="Q96" s="94"/>
      <c r="R96" s="94"/>
      <c r="S96" s="94"/>
      <c r="T96" s="94"/>
      <c r="U96" s="94"/>
      <c r="V96" s="109"/>
      <c r="W96" s="94"/>
      <c r="X96" s="94"/>
      <c r="Y96" s="94"/>
      <c r="Z96" s="94"/>
      <c r="AA96" s="94"/>
      <c r="AB96" s="94"/>
      <c r="AC96" s="94"/>
      <c r="AD96" s="94"/>
      <c r="AE96" s="94"/>
      <c r="AF96" s="94"/>
      <c r="AG96" s="94"/>
      <c r="AH96" s="94"/>
      <c r="AI96" s="94"/>
      <c r="AJ96" s="94"/>
      <c r="AK96" s="94"/>
    </row>
    <row r="97" spans="1:37" ht="13.5" customHeight="1" x14ac:dyDescent="0.2">
      <c r="A97" s="151"/>
      <c r="B97" s="225" t="s">
        <v>250</v>
      </c>
      <c r="C97" s="154"/>
      <c r="E97" s="225" t="s">
        <v>325</v>
      </c>
      <c r="F97" s="155"/>
      <c r="G97" s="73"/>
      <c r="H97" s="226" t="s">
        <v>417</v>
      </c>
      <c r="I97" s="155"/>
      <c r="J97" s="73"/>
      <c r="K97" s="226" t="s">
        <v>499</v>
      </c>
      <c r="L97" s="155"/>
      <c r="M97" s="72"/>
      <c r="N97" s="94"/>
      <c r="O97" s="143"/>
      <c r="P97" s="87"/>
      <c r="Q97" s="94"/>
      <c r="R97" s="94"/>
      <c r="S97" s="94"/>
      <c r="T97" s="94"/>
      <c r="U97" s="94"/>
      <c r="V97" s="109"/>
      <c r="W97" s="94"/>
      <c r="X97" s="94"/>
      <c r="Y97" s="94"/>
      <c r="Z97" s="94"/>
      <c r="AA97" s="94"/>
      <c r="AB97" s="94"/>
      <c r="AC97" s="94"/>
      <c r="AD97" s="94"/>
      <c r="AE97" s="94"/>
      <c r="AF97" s="94"/>
      <c r="AG97" s="94"/>
      <c r="AH97" s="94"/>
      <c r="AI97" s="94"/>
      <c r="AJ97" s="94"/>
      <c r="AK97" s="94"/>
    </row>
    <row r="98" spans="1:37" ht="13.5" customHeight="1" x14ac:dyDescent="0.2">
      <c r="A98" s="151"/>
      <c r="B98" s="225" t="s">
        <v>1046</v>
      </c>
      <c r="C98" s="154"/>
      <c r="E98" s="225" t="s">
        <v>326</v>
      </c>
      <c r="F98" s="155"/>
      <c r="G98" s="73"/>
      <c r="H98" s="226" t="s">
        <v>418</v>
      </c>
      <c r="I98" s="155"/>
      <c r="J98" s="73"/>
      <c r="K98" s="226" t="s">
        <v>500</v>
      </c>
      <c r="L98" s="155"/>
      <c r="M98" s="72"/>
      <c r="N98" s="94"/>
      <c r="O98" s="143"/>
      <c r="P98" s="87"/>
      <c r="Q98" s="94"/>
      <c r="R98" s="94"/>
      <c r="S98" s="94"/>
      <c r="T98" s="94"/>
      <c r="U98" s="94"/>
      <c r="V98" s="109"/>
      <c r="W98" s="94"/>
      <c r="X98" s="94"/>
      <c r="Y98" s="94"/>
      <c r="Z98" s="94"/>
      <c r="AA98" s="94"/>
      <c r="AB98" s="94"/>
      <c r="AC98" s="94"/>
      <c r="AD98" s="94"/>
      <c r="AE98" s="94"/>
      <c r="AF98" s="94"/>
      <c r="AG98" s="94"/>
      <c r="AH98" s="94"/>
      <c r="AI98" s="94"/>
      <c r="AJ98" s="94"/>
      <c r="AK98" s="94"/>
    </row>
    <row r="99" spans="1:37" ht="13.5" customHeight="1" x14ac:dyDescent="0.2">
      <c r="A99" s="151"/>
      <c r="B99" s="225" t="s">
        <v>777</v>
      </c>
      <c r="C99" s="154"/>
      <c r="E99" s="225" t="s">
        <v>327</v>
      </c>
      <c r="F99" s="155"/>
      <c r="G99" s="73"/>
      <c r="H99" s="226" t="s">
        <v>419</v>
      </c>
      <c r="I99" s="155"/>
      <c r="J99" s="73"/>
      <c r="K99" s="226" t="s">
        <v>501</v>
      </c>
      <c r="L99" s="155"/>
      <c r="M99" s="72"/>
      <c r="N99" s="94"/>
      <c r="O99" s="143"/>
      <c r="P99" s="87"/>
      <c r="Q99" s="94"/>
      <c r="R99" s="94"/>
      <c r="S99" s="94"/>
      <c r="T99" s="94"/>
      <c r="U99" s="94"/>
      <c r="V99" s="109"/>
      <c r="W99" s="94"/>
      <c r="X99" s="94"/>
      <c r="Y99" s="94"/>
      <c r="Z99" s="94"/>
      <c r="AA99" s="94"/>
      <c r="AB99" s="94"/>
      <c r="AC99" s="94"/>
      <c r="AD99" s="94"/>
      <c r="AE99" s="94"/>
      <c r="AF99" s="94"/>
      <c r="AG99" s="94"/>
      <c r="AH99" s="94"/>
      <c r="AI99" s="94"/>
      <c r="AJ99" s="94"/>
      <c r="AK99" s="94"/>
    </row>
    <row r="100" spans="1:37" ht="13.5" customHeight="1" x14ac:dyDescent="0.2">
      <c r="A100" s="151"/>
      <c r="B100" s="225" t="s">
        <v>778</v>
      </c>
      <c r="C100" s="154"/>
      <c r="E100" s="225" t="s">
        <v>1058</v>
      </c>
      <c r="F100" s="155"/>
      <c r="G100" s="73"/>
      <c r="H100" s="226" t="s">
        <v>420</v>
      </c>
      <c r="I100" s="155"/>
      <c r="J100" s="73"/>
      <c r="K100" s="226" t="s">
        <v>502</v>
      </c>
      <c r="L100" s="155"/>
      <c r="M100" s="72"/>
      <c r="N100" s="94"/>
      <c r="O100" s="143"/>
      <c r="P100" s="87"/>
      <c r="Q100" s="94"/>
      <c r="R100" s="94"/>
      <c r="S100" s="94"/>
      <c r="T100" s="94"/>
      <c r="U100" s="94"/>
      <c r="V100" s="109"/>
      <c r="W100" s="94"/>
      <c r="X100" s="94"/>
      <c r="Y100" s="94"/>
      <c r="Z100" s="94"/>
      <c r="AA100" s="94"/>
      <c r="AB100" s="94"/>
      <c r="AC100" s="94"/>
      <c r="AD100" s="94"/>
      <c r="AE100" s="94"/>
      <c r="AF100" s="94"/>
      <c r="AG100" s="94"/>
      <c r="AH100" s="94"/>
      <c r="AI100" s="94"/>
      <c r="AJ100" s="94"/>
      <c r="AK100" s="94"/>
    </row>
    <row r="101" spans="1:37" ht="13.5" customHeight="1" x14ac:dyDescent="0.2">
      <c r="A101" s="151"/>
      <c r="B101" s="225" t="s">
        <v>1047</v>
      </c>
      <c r="C101" s="154"/>
      <c r="E101" s="225" t="s">
        <v>328</v>
      </c>
      <c r="F101" s="155"/>
      <c r="G101" s="73"/>
      <c r="H101" s="226" t="s">
        <v>421</v>
      </c>
      <c r="I101" s="155"/>
      <c r="J101" s="73"/>
      <c r="K101" s="226" t="s">
        <v>503</v>
      </c>
      <c r="L101" s="155"/>
      <c r="M101" s="72"/>
      <c r="N101" s="94"/>
      <c r="O101" s="143"/>
      <c r="P101" s="87"/>
      <c r="Q101" s="94"/>
      <c r="R101" s="94"/>
      <c r="S101" s="94"/>
      <c r="T101" s="94"/>
      <c r="U101" s="94"/>
      <c r="V101" s="109"/>
      <c r="W101" s="94"/>
      <c r="X101" s="94"/>
      <c r="Y101" s="94"/>
      <c r="Z101" s="94"/>
      <c r="AA101" s="94"/>
      <c r="AB101" s="94"/>
      <c r="AC101" s="94"/>
      <c r="AD101" s="94"/>
      <c r="AE101" s="94"/>
      <c r="AF101" s="94"/>
      <c r="AG101" s="94"/>
      <c r="AH101" s="94"/>
      <c r="AI101" s="94"/>
      <c r="AJ101" s="94"/>
      <c r="AK101" s="94"/>
    </row>
    <row r="102" spans="1:37" ht="13.5" customHeight="1" x14ac:dyDescent="0.2">
      <c r="A102" s="151"/>
      <c r="B102" s="225" t="s">
        <v>779</v>
      </c>
      <c r="C102" s="154"/>
      <c r="E102" s="225" t="s">
        <v>1093</v>
      </c>
      <c r="F102" s="155"/>
      <c r="G102" s="73"/>
      <c r="H102" s="226" t="s">
        <v>422</v>
      </c>
      <c r="I102" s="155"/>
      <c r="J102" s="73"/>
      <c r="K102" s="226" t="s">
        <v>504</v>
      </c>
      <c r="L102" s="155"/>
      <c r="M102" s="72"/>
      <c r="N102" s="94"/>
      <c r="O102" s="143"/>
      <c r="P102" s="87"/>
      <c r="Q102" s="94"/>
      <c r="R102" s="94"/>
      <c r="S102" s="94"/>
      <c r="T102" s="94"/>
      <c r="U102" s="94"/>
      <c r="V102" s="109"/>
      <c r="W102" s="94"/>
      <c r="X102" s="94"/>
      <c r="Y102" s="94"/>
      <c r="Z102" s="94"/>
      <c r="AA102" s="94"/>
      <c r="AB102" s="94"/>
      <c r="AC102" s="94"/>
      <c r="AD102" s="94"/>
      <c r="AE102" s="94"/>
      <c r="AF102" s="94"/>
      <c r="AG102" s="94"/>
      <c r="AH102" s="94"/>
      <c r="AI102" s="94"/>
      <c r="AJ102" s="94"/>
      <c r="AK102" s="94"/>
    </row>
    <row r="103" spans="1:37" ht="13.5" customHeight="1" x14ac:dyDescent="0.2">
      <c r="A103" s="151"/>
      <c r="B103" s="225" t="s">
        <v>780</v>
      </c>
      <c r="C103" s="154"/>
      <c r="E103" s="225" t="s">
        <v>329</v>
      </c>
      <c r="F103" s="155"/>
      <c r="G103" s="73"/>
      <c r="H103" s="226" t="s">
        <v>423</v>
      </c>
      <c r="I103" s="155"/>
      <c r="J103" s="73"/>
      <c r="K103" s="226" t="s">
        <v>505</v>
      </c>
      <c r="L103" s="155"/>
      <c r="M103" s="72"/>
      <c r="N103" s="94"/>
      <c r="O103" s="143"/>
      <c r="P103" s="87"/>
      <c r="Q103" s="94"/>
      <c r="R103" s="94"/>
      <c r="S103" s="94"/>
      <c r="T103" s="94"/>
      <c r="U103" s="94"/>
      <c r="V103" s="109"/>
      <c r="W103" s="94"/>
      <c r="X103" s="94"/>
      <c r="Y103" s="94"/>
      <c r="Z103" s="94"/>
      <c r="AA103" s="94"/>
      <c r="AB103" s="94"/>
      <c r="AC103" s="94"/>
      <c r="AD103" s="94"/>
      <c r="AE103" s="94"/>
      <c r="AF103" s="94"/>
      <c r="AG103" s="94"/>
      <c r="AH103" s="94"/>
      <c r="AI103" s="94"/>
      <c r="AJ103" s="94"/>
      <c r="AK103" s="94"/>
    </row>
    <row r="104" spans="1:37" ht="13.5" customHeight="1" x14ac:dyDescent="0.2">
      <c r="A104" s="151"/>
      <c r="B104" s="225" t="s">
        <v>781</v>
      </c>
      <c r="C104" s="154"/>
      <c r="E104" s="225" t="s">
        <v>330</v>
      </c>
      <c r="F104" s="155"/>
      <c r="G104" s="73"/>
      <c r="H104" s="226" t="s">
        <v>424</v>
      </c>
      <c r="I104" s="155"/>
      <c r="J104" s="73"/>
      <c r="K104" s="226" t="s">
        <v>506</v>
      </c>
      <c r="L104" s="155"/>
      <c r="M104" s="72"/>
      <c r="N104" s="94"/>
      <c r="O104" s="143"/>
      <c r="P104" s="87"/>
      <c r="Q104" s="94"/>
      <c r="R104" s="94"/>
      <c r="S104" s="94"/>
      <c r="T104" s="94"/>
      <c r="U104" s="94"/>
      <c r="V104" s="109"/>
      <c r="W104" s="94"/>
      <c r="X104" s="94"/>
      <c r="Y104" s="94"/>
      <c r="Z104" s="94"/>
      <c r="AA104" s="94"/>
      <c r="AB104" s="94"/>
      <c r="AC104" s="94"/>
      <c r="AD104" s="94"/>
      <c r="AE104" s="94"/>
      <c r="AF104" s="94"/>
      <c r="AG104" s="94"/>
      <c r="AH104" s="94"/>
      <c r="AI104" s="94"/>
      <c r="AJ104" s="94"/>
      <c r="AK104" s="94"/>
    </row>
    <row r="105" spans="1:37" ht="13.5" customHeight="1" x14ac:dyDescent="0.2">
      <c r="A105" s="151"/>
      <c r="B105" s="225" t="s">
        <v>1048</v>
      </c>
      <c r="C105" s="154"/>
      <c r="E105" s="225" t="s">
        <v>331</v>
      </c>
      <c r="F105" s="155"/>
      <c r="G105" s="73"/>
      <c r="H105" s="226" t="s">
        <v>425</v>
      </c>
      <c r="I105" s="155"/>
      <c r="J105" s="73"/>
      <c r="K105" s="226" t="s">
        <v>507</v>
      </c>
      <c r="L105" s="155"/>
      <c r="M105" s="72"/>
      <c r="N105" s="94"/>
      <c r="O105" s="143"/>
      <c r="P105" s="87"/>
      <c r="Q105" s="94"/>
      <c r="R105" s="94"/>
      <c r="S105" s="94"/>
      <c r="T105" s="94"/>
      <c r="U105" s="94"/>
      <c r="V105" s="109"/>
      <c r="W105" s="94"/>
      <c r="X105" s="94"/>
      <c r="Y105" s="94"/>
      <c r="Z105" s="94"/>
      <c r="AA105" s="94"/>
      <c r="AB105" s="94"/>
      <c r="AC105" s="94"/>
      <c r="AD105" s="94"/>
      <c r="AE105" s="94"/>
      <c r="AF105" s="94"/>
      <c r="AG105" s="94"/>
      <c r="AH105" s="94"/>
      <c r="AI105" s="94"/>
      <c r="AJ105" s="94"/>
      <c r="AK105" s="94"/>
    </row>
    <row r="106" spans="1:37" ht="13.5" customHeight="1" x14ac:dyDescent="0.2">
      <c r="A106" s="151"/>
      <c r="B106" s="225" t="s">
        <v>1049</v>
      </c>
      <c r="C106" s="154"/>
      <c r="E106" s="225" t="s">
        <v>332</v>
      </c>
      <c r="F106" s="155"/>
      <c r="G106" s="73"/>
      <c r="H106" s="226" t="s">
        <v>426</v>
      </c>
      <c r="I106" s="155"/>
      <c r="J106" s="73"/>
      <c r="K106" s="226" t="s">
        <v>508</v>
      </c>
      <c r="L106" s="155"/>
      <c r="M106" s="72"/>
      <c r="N106" s="94"/>
      <c r="O106" s="143"/>
      <c r="P106" s="87"/>
      <c r="Q106" s="94"/>
      <c r="R106" s="94"/>
      <c r="S106" s="94"/>
      <c r="T106" s="94"/>
      <c r="U106" s="94"/>
      <c r="V106" s="109"/>
      <c r="W106" s="94"/>
      <c r="X106" s="94"/>
      <c r="Y106" s="94"/>
      <c r="Z106" s="94"/>
      <c r="AA106" s="94"/>
      <c r="AB106" s="94"/>
      <c r="AC106" s="94"/>
      <c r="AD106" s="94"/>
      <c r="AE106" s="94"/>
      <c r="AF106" s="94"/>
      <c r="AG106" s="94"/>
      <c r="AH106" s="94"/>
      <c r="AI106" s="94"/>
      <c r="AJ106" s="94"/>
      <c r="AK106" s="94"/>
    </row>
    <row r="107" spans="1:37" ht="13.5" customHeight="1" x14ac:dyDescent="0.2">
      <c r="A107" s="151"/>
      <c r="B107" s="225" t="s">
        <v>1050</v>
      </c>
      <c r="C107" s="154"/>
      <c r="E107" s="225" t="s">
        <v>333</v>
      </c>
      <c r="F107" s="155"/>
      <c r="G107" s="73"/>
      <c r="H107" s="226" t="s">
        <v>427</v>
      </c>
      <c r="I107" s="155"/>
      <c r="J107" s="73"/>
      <c r="K107" s="226" t="s">
        <v>1091</v>
      </c>
      <c r="L107" s="155"/>
      <c r="M107" s="72"/>
      <c r="N107" s="94"/>
      <c r="O107" s="143"/>
      <c r="P107" s="87"/>
      <c r="Q107" s="94"/>
      <c r="R107" s="94"/>
      <c r="S107" s="94"/>
      <c r="T107" s="94"/>
      <c r="U107" s="94"/>
      <c r="V107" s="109"/>
      <c r="W107" s="94"/>
      <c r="X107" s="94"/>
      <c r="Y107" s="94"/>
      <c r="Z107" s="94"/>
      <c r="AA107" s="94"/>
      <c r="AB107" s="94"/>
      <c r="AC107" s="94"/>
      <c r="AD107" s="94"/>
      <c r="AE107" s="94"/>
      <c r="AF107" s="94"/>
      <c r="AG107" s="94"/>
      <c r="AH107" s="94"/>
      <c r="AI107" s="94"/>
      <c r="AJ107" s="94"/>
      <c r="AK107" s="94"/>
    </row>
    <row r="108" spans="1:37" ht="13.5" customHeight="1" x14ac:dyDescent="0.2">
      <c r="A108" s="151"/>
      <c r="B108" s="225" t="s">
        <v>251</v>
      </c>
      <c r="C108" s="154"/>
      <c r="E108" s="225" t="s">
        <v>334</v>
      </c>
      <c r="F108" s="155"/>
      <c r="G108" s="73"/>
      <c r="H108" s="226" t="s">
        <v>428</v>
      </c>
      <c r="I108" s="155"/>
      <c r="J108" s="73"/>
      <c r="K108" s="226" t="s">
        <v>791</v>
      </c>
      <c r="L108" s="155"/>
      <c r="M108" s="72"/>
      <c r="N108" s="94"/>
      <c r="O108" s="143"/>
      <c r="P108" s="87"/>
      <c r="Q108" s="94"/>
      <c r="R108" s="94"/>
      <c r="S108" s="94"/>
      <c r="T108" s="94"/>
      <c r="U108" s="94"/>
      <c r="V108" s="109"/>
      <c r="W108" s="94"/>
      <c r="X108" s="94"/>
      <c r="Y108" s="94"/>
      <c r="Z108" s="94"/>
      <c r="AA108" s="94"/>
      <c r="AB108" s="94"/>
      <c r="AC108" s="94"/>
      <c r="AD108" s="94"/>
      <c r="AE108" s="94"/>
      <c r="AF108" s="94"/>
      <c r="AG108" s="94"/>
      <c r="AH108" s="94"/>
      <c r="AI108" s="94"/>
      <c r="AJ108" s="94"/>
      <c r="AK108" s="94"/>
    </row>
    <row r="109" spans="1:37" ht="13.5" customHeight="1" x14ac:dyDescent="0.2">
      <c r="A109" s="151"/>
      <c r="B109" s="225" t="s">
        <v>252</v>
      </c>
      <c r="C109" s="154"/>
      <c r="E109" s="225" t="s">
        <v>335</v>
      </c>
      <c r="F109" s="155"/>
      <c r="G109" s="73"/>
      <c r="H109" s="226" t="s">
        <v>429</v>
      </c>
      <c r="I109" s="155"/>
      <c r="J109" s="73"/>
      <c r="K109" s="226" t="s">
        <v>509</v>
      </c>
      <c r="L109" s="155"/>
      <c r="M109" s="72"/>
      <c r="N109" s="94"/>
      <c r="O109" s="143"/>
      <c r="P109" s="87"/>
      <c r="Q109" s="94"/>
      <c r="R109" s="94"/>
      <c r="S109" s="94"/>
      <c r="T109" s="94"/>
      <c r="U109" s="94"/>
      <c r="V109" s="109"/>
      <c r="W109" s="94"/>
      <c r="X109" s="94"/>
      <c r="Y109" s="94"/>
      <c r="Z109" s="94"/>
      <c r="AA109" s="94"/>
      <c r="AB109" s="94"/>
      <c r="AC109" s="94"/>
      <c r="AD109" s="94"/>
      <c r="AE109" s="94"/>
      <c r="AF109" s="94"/>
      <c r="AG109" s="94"/>
      <c r="AH109" s="94"/>
      <c r="AI109" s="94"/>
      <c r="AJ109" s="94"/>
      <c r="AK109" s="94"/>
    </row>
    <row r="110" spans="1:37" ht="13.5" customHeight="1" x14ac:dyDescent="0.2">
      <c r="A110" s="151"/>
      <c r="B110" s="225" t="s">
        <v>253</v>
      </c>
      <c r="C110" s="154"/>
      <c r="E110" s="225" t="s">
        <v>336</v>
      </c>
      <c r="F110" s="155"/>
      <c r="G110" s="73"/>
      <c r="H110" s="226" t="s">
        <v>430</v>
      </c>
      <c r="I110" s="155"/>
      <c r="J110" s="73"/>
      <c r="K110" s="226" t="s">
        <v>510</v>
      </c>
      <c r="L110" s="155"/>
      <c r="M110" s="72"/>
      <c r="N110" s="94"/>
      <c r="O110" s="143"/>
      <c r="P110" s="87"/>
      <c r="Q110" s="94"/>
      <c r="R110" s="94"/>
      <c r="S110" s="94"/>
      <c r="T110" s="94"/>
      <c r="U110" s="94"/>
      <c r="V110" s="109"/>
      <c r="W110" s="94"/>
      <c r="X110" s="94"/>
      <c r="Y110" s="94"/>
      <c r="Z110" s="94"/>
      <c r="AA110" s="94"/>
      <c r="AB110" s="94"/>
      <c r="AC110" s="94"/>
      <c r="AD110" s="94"/>
      <c r="AE110" s="94"/>
      <c r="AF110" s="94"/>
      <c r="AG110" s="94"/>
      <c r="AH110" s="94"/>
      <c r="AI110" s="94"/>
      <c r="AJ110" s="94"/>
      <c r="AK110" s="94"/>
    </row>
    <row r="111" spans="1:37" ht="13.5" customHeight="1" x14ac:dyDescent="0.2">
      <c r="A111" s="151"/>
      <c r="B111" s="225" t="s">
        <v>1051</v>
      </c>
      <c r="C111" s="154"/>
      <c r="E111" s="225" t="s">
        <v>337</v>
      </c>
      <c r="F111" s="155"/>
      <c r="G111" s="73"/>
      <c r="H111" s="226" t="s">
        <v>431</v>
      </c>
      <c r="I111" s="155"/>
      <c r="J111" s="73"/>
      <c r="K111" s="226" t="s">
        <v>511</v>
      </c>
      <c r="L111" s="155"/>
      <c r="M111" s="72"/>
      <c r="N111" s="94"/>
      <c r="O111" s="143"/>
      <c r="P111" s="87"/>
      <c r="Q111" s="94"/>
      <c r="R111" s="94"/>
      <c r="S111" s="94"/>
      <c r="T111" s="94"/>
      <c r="U111" s="94"/>
      <c r="V111" s="109"/>
      <c r="W111" s="94"/>
      <c r="X111" s="94"/>
      <c r="Y111" s="94"/>
      <c r="Z111" s="94"/>
      <c r="AA111" s="94"/>
      <c r="AB111" s="94"/>
      <c r="AC111" s="94"/>
      <c r="AD111" s="94"/>
      <c r="AE111" s="94"/>
      <c r="AF111" s="94"/>
      <c r="AG111" s="94"/>
      <c r="AH111" s="94"/>
      <c r="AI111" s="94"/>
      <c r="AJ111" s="94"/>
      <c r="AK111" s="94"/>
    </row>
    <row r="112" spans="1:37" ht="13.5" customHeight="1" x14ac:dyDescent="0.2">
      <c r="A112" s="151"/>
      <c r="B112" s="225" t="s">
        <v>254</v>
      </c>
      <c r="C112" s="154"/>
      <c r="E112" s="225" t="s">
        <v>338</v>
      </c>
      <c r="F112" s="155"/>
      <c r="G112" s="73"/>
      <c r="H112" s="226" t="s">
        <v>432</v>
      </c>
      <c r="I112" s="155"/>
      <c r="J112" s="73"/>
      <c r="K112" s="226" t="s">
        <v>512</v>
      </c>
      <c r="L112" s="155"/>
      <c r="M112" s="72"/>
      <c r="N112" s="94"/>
      <c r="O112" s="143"/>
      <c r="P112" s="87"/>
      <c r="Q112" s="94"/>
      <c r="R112" s="94"/>
      <c r="S112" s="94"/>
      <c r="T112" s="94"/>
      <c r="U112" s="94"/>
      <c r="V112" s="109"/>
      <c r="W112" s="94"/>
      <c r="X112" s="94"/>
      <c r="Y112" s="94"/>
      <c r="Z112" s="94"/>
      <c r="AA112" s="94"/>
      <c r="AB112" s="94"/>
      <c r="AC112" s="94"/>
      <c r="AD112" s="94"/>
      <c r="AE112" s="94"/>
      <c r="AF112" s="94"/>
      <c r="AG112" s="94"/>
      <c r="AH112" s="94"/>
      <c r="AI112" s="94"/>
      <c r="AJ112" s="94"/>
      <c r="AK112" s="94"/>
    </row>
    <row r="113" spans="1:37" ht="13.5" customHeight="1" x14ac:dyDescent="0.2">
      <c r="A113" s="151"/>
      <c r="B113" s="225" t="s">
        <v>255</v>
      </c>
      <c r="C113" s="154"/>
      <c r="E113" s="225" t="s">
        <v>339</v>
      </c>
      <c r="F113" s="155"/>
      <c r="G113" s="73"/>
      <c r="H113" s="226" t="s">
        <v>433</v>
      </c>
      <c r="I113" s="155"/>
      <c r="J113" s="73"/>
      <c r="K113" s="226" t="s">
        <v>513</v>
      </c>
      <c r="L113" s="155"/>
      <c r="M113" s="72"/>
      <c r="N113" s="94"/>
      <c r="O113" s="143"/>
      <c r="P113" s="87"/>
      <c r="Q113" s="94"/>
      <c r="R113" s="94"/>
      <c r="S113" s="94"/>
      <c r="T113" s="94"/>
      <c r="U113" s="94"/>
      <c r="V113" s="109"/>
      <c r="W113" s="94"/>
      <c r="X113" s="94"/>
      <c r="Y113" s="94"/>
      <c r="Z113" s="94"/>
      <c r="AA113" s="94"/>
      <c r="AB113" s="94"/>
      <c r="AC113" s="94"/>
      <c r="AD113" s="94"/>
      <c r="AE113" s="94"/>
      <c r="AF113" s="94"/>
      <c r="AG113" s="94"/>
      <c r="AH113" s="94"/>
      <c r="AI113" s="94"/>
      <c r="AJ113" s="94"/>
      <c r="AK113" s="94"/>
    </row>
    <row r="114" spans="1:37" ht="13.5" customHeight="1" x14ac:dyDescent="0.2">
      <c r="A114" s="151"/>
      <c r="B114" s="225" t="s">
        <v>256</v>
      </c>
      <c r="C114" s="154"/>
      <c r="E114" s="225" t="s">
        <v>340</v>
      </c>
      <c r="F114" s="155"/>
      <c r="G114" s="73"/>
      <c r="H114" s="226" t="s">
        <v>434</v>
      </c>
      <c r="I114" s="155"/>
      <c r="J114" s="73"/>
      <c r="K114" s="226" t="s">
        <v>514</v>
      </c>
      <c r="L114" s="155"/>
      <c r="M114" s="72"/>
      <c r="N114" s="94"/>
      <c r="O114" s="143"/>
      <c r="P114" s="87"/>
      <c r="Q114" s="94"/>
      <c r="R114" s="94"/>
      <c r="S114" s="94"/>
      <c r="T114" s="94"/>
      <c r="U114" s="94"/>
      <c r="V114" s="109"/>
      <c r="W114" s="94"/>
      <c r="X114" s="94"/>
      <c r="Y114" s="94"/>
      <c r="Z114" s="94"/>
      <c r="AA114" s="94"/>
      <c r="AB114" s="94"/>
      <c r="AC114" s="94"/>
      <c r="AD114" s="94"/>
      <c r="AE114" s="94"/>
      <c r="AF114" s="94"/>
      <c r="AG114" s="94"/>
      <c r="AH114" s="94"/>
      <c r="AI114" s="94"/>
      <c r="AJ114" s="94"/>
      <c r="AK114" s="94"/>
    </row>
    <row r="115" spans="1:37" ht="13.5" customHeight="1" x14ac:dyDescent="0.2">
      <c r="A115" s="151"/>
      <c r="B115" s="225" t="s">
        <v>257</v>
      </c>
      <c r="C115" s="154"/>
      <c r="E115" s="225" t="s">
        <v>341</v>
      </c>
      <c r="F115" s="155"/>
      <c r="G115" s="73"/>
      <c r="H115" s="226" t="s">
        <v>435</v>
      </c>
      <c r="I115" s="155"/>
      <c r="J115" s="73"/>
      <c r="K115" s="226" t="s">
        <v>515</v>
      </c>
      <c r="L115" s="155"/>
      <c r="M115" s="72"/>
      <c r="N115" s="94"/>
      <c r="O115" s="143"/>
      <c r="P115" s="87"/>
      <c r="Q115" s="94"/>
      <c r="R115" s="94"/>
      <c r="S115" s="94"/>
      <c r="T115" s="94"/>
      <c r="U115" s="94"/>
      <c r="V115" s="109"/>
      <c r="W115" s="94"/>
      <c r="X115" s="94"/>
      <c r="Y115" s="94"/>
      <c r="Z115" s="94"/>
      <c r="AA115" s="94"/>
      <c r="AB115" s="94"/>
      <c r="AC115" s="94"/>
      <c r="AD115" s="94"/>
      <c r="AE115" s="94"/>
      <c r="AF115" s="94"/>
      <c r="AG115" s="94"/>
      <c r="AH115" s="94"/>
      <c r="AI115" s="94"/>
      <c r="AJ115" s="94"/>
      <c r="AK115" s="94"/>
    </row>
    <row r="116" spans="1:37" ht="13.5" customHeight="1" x14ac:dyDescent="0.2">
      <c r="A116" s="151"/>
      <c r="B116" s="225" t="s">
        <v>258</v>
      </c>
      <c r="C116" s="154"/>
      <c r="E116" s="225" t="s">
        <v>342</v>
      </c>
      <c r="F116" s="155"/>
      <c r="G116" s="73"/>
      <c r="H116" s="226" t="s">
        <v>436</v>
      </c>
      <c r="I116" s="155"/>
      <c r="J116" s="73"/>
      <c r="K116" s="226" t="s">
        <v>516</v>
      </c>
      <c r="L116" s="155"/>
      <c r="M116" s="72"/>
      <c r="N116" s="94"/>
      <c r="O116" s="143"/>
      <c r="P116" s="87"/>
      <c r="Q116" s="94"/>
      <c r="R116" s="94"/>
      <c r="S116" s="94"/>
      <c r="T116" s="94"/>
      <c r="U116" s="94"/>
      <c r="V116" s="109"/>
      <c r="W116" s="94"/>
      <c r="X116" s="94"/>
      <c r="Y116" s="94"/>
      <c r="Z116" s="94"/>
      <c r="AA116" s="94"/>
      <c r="AB116" s="94"/>
      <c r="AC116" s="94"/>
      <c r="AD116" s="94"/>
      <c r="AE116" s="94"/>
      <c r="AF116" s="94"/>
      <c r="AG116" s="94"/>
      <c r="AH116" s="94"/>
      <c r="AI116" s="94"/>
      <c r="AJ116" s="94"/>
      <c r="AK116" s="94"/>
    </row>
    <row r="117" spans="1:37" ht="13.5" customHeight="1" x14ac:dyDescent="0.2">
      <c r="A117" s="151"/>
      <c r="B117" s="225" t="s">
        <v>259</v>
      </c>
      <c r="C117" s="154"/>
      <c r="E117" s="225" t="s">
        <v>343</v>
      </c>
      <c r="F117" s="155"/>
      <c r="G117" s="73"/>
      <c r="H117" s="226" t="s">
        <v>437</v>
      </c>
      <c r="I117" s="155"/>
      <c r="J117" s="73"/>
      <c r="K117" s="226" t="s">
        <v>517</v>
      </c>
      <c r="L117" s="155"/>
      <c r="M117" s="72"/>
      <c r="N117" s="94"/>
      <c r="O117" s="143"/>
      <c r="P117" s="87"/>
      <c r="Q117" s="94"/>
      <c r="R117" s="94"/>
      <c r="S117" s="94"/>
      <c r="T117" s="94"/>
      <c r="U117" s="94"/>
      <c r="V117" s="109"/>
      <c r="W117" s="94"/>
      <c r="X117" s="94"/>
      <c r="Y117" s="94"/>
      <c r="Z117" s="94"/>
      <c r="AA117" s="94"/>
      <c r="AB117" s="94"/>
      <c r="AC117" s="94"/>
      <c r="AD117" s="94"/>
      <c r="AE117" s="94"/>
      <c r="AF117" s="94"/>
      <c r="AG117" s="94"/>
      <c r="AH117" s="94"/>
      <c r="AI117" s="94"/>
      <c r="AJ117" s="94"/>
      <c r="AK117" s="94"/>
    </row>
    <row r="118" spans="1:37" ht="13.5" customHeight="1" x14ac:dyDescent="0.2">
      <c r="A118" s="151"/>
      <c r="B118" s="225" t="s">
        <v>260</v>
      </c>
      <c r="C118" s="154"/>
      <c r="E118" s="225" t="s">
        <v>344</v>
      </c>
      <c r="F118" s="155"/>
      <c r="G118" s="73"/>
      <c r="H118" s="226" t="s">
        <v>438</v>
      </c>
      <c r="I118" s="155"/>
      <c r="J118" s="73"/>
      <c r="K118" s="226" t="s">
        <v>518</v>
      </c>
      <c r="L118" s="155"/>
      <c r="M118" s="72"/>
      <c r="N118" s="94"/>
      <c r="O118" s="143"/>
      <c r="P118" s="87"/>
      <c r="Q118" s="94"/>
      <c r="R118" s="94"/>
      <c r="S118" s="94"/>
      <c r="T118" s="94"/>
      <c r="U118" s="94"/>
      <c r="V118" s="109"/>
      <c r="W118" s="94"/>
      <c r="X118" s="94"/>
      <c r="Y118" s="94"/>
      <c r="Z118" s="94"/>
      <c r="AA118" s="94"/>
      <c r="AB118" s="94"/>
      <c r="AC118" s="94"/>
      <c r="AD118" s="94"/>
      <c r="AE118" s="94"/>
      <c r="AF118" s="94"/>
      <c r="AG118" s="94"/>
      <c r="AH118" s="94"/>
      <c r="AI118" s="94"/>
      <c r="AJ118" s="94"/>
      <c r="AK118" s="94"/>
    </row>
    <row r="119" spans="1:37" ht="13.5" customHeight="1" x14ac:dyDescent="0.2">
      <c r="A119" s="151"/>
      <c r="B119" s="225" t="s">
        <v>261</v>
      </c>
      <c r="C119" s="154"/>
      <c r="E119" s="225" t="s">
        <v>345</v>
      </c>
      <c r="F119" s="155"/>
      <c r="G119" s="73"/>
      <c r="H119" s="226" t="s">
        <v>439</v>
      </c>
      <c r="I119" s="155"/>
      <c r="J119" s="73"/>
      <c r="K119" s="226" t="s">
        <v>519</v>
      </c>
      <c r="L119" s="155"/>
      <c r="M119" s="72"/>
      <c r="N119" s="94"/>
      <c r="O119" s="143"/>
      <c r="P119" s="87"/>
      <c r="Q119" s="94"/>
      <c r="R119" s="94"/>
      <c r="S119" s="94"/>
      <c r="T119" s="94"/>
      <c r="U119" s="94"/>
      <c r="V119" s="109"/>
      <c r="W119" s="94"/>
      <c r="X119" s="94"/>
      <c r="Y119" s="94"/>
      <c r="Z119" s="94"/>
      <c r="AA119" s="94"/>
      <c r="AB119" s="94"/>
      <c r="AC119" s="94"/>
      <c r="AD119" s="94"/>
      <c r="AE119" s="94"/>
      <c r="AF119" s="94"/>
      <c r="AG119" s="94"/>
      <c r="AH119" s="94"/>
      <c r="AI119" s="94"/>
      <c r="AJ119" s="94"/>
      <c r="AK119" s="94"/>
    </row>
    <row r="120" spans="1:37" ht="13.5" customHeight="1" x14ac:dyDescent="0.2">
      <c r="A120" s="151"/>
      <c r="B120" s="225" t="s">
        <v>262</v>
      </c>
      <c r="C120" s="154"/>
      <c r="E120" s="225" t="s">
        <v>346</v>
      </c>
      <c r="F120" s="155"/>
      <c r="G120" s="73"/>
      <c r="H120" s="226" t="s">
        <v>440</v>
      </c>
      <c r="I120" s="155"/>
      <c r="J120" s="73"/>
      <c r="K120" s="226" t="s">
        <v>520</v>
      </c>
      <c r="L120" s="155"/>
      <c r="M120" s="72"/>
      <c r="N120" s="94"/>
      <c r="O120" s="143"/>
      <c r="P120" s="87"/>
      <c r="Q120" s="94"/>
      <c r="R120" s="94"/>
      <c r="S120" s="94"/>
      <c r="T120" s="94"/>
      <c r="U120" s="94"/>
      <c r="V120" s="109"/>
      <c r="W120" s="94"/>
      <c r="X120" s="94"/>
      <c r="Y120" s="94"/>
      <c r="Z120" s="94"/>
      <c r="AA120" s="94"/>
      <c r="AB120" s="94"/>
      <c r="AC120" s="94"/>
      <c r="AD120" s="94"/>
      <c r="AE120" s="94"/>
      <c r="AF120" s="94"/>
      <c r="AG120" s="94"/>
      <c r="AH120" s="94"/>
      <c r="AI120" s="94"/>
      <c r="AJ120" s="94"/>
      <c r="AK120" s="94"/>
    </row>
    <row r="121" spans="1:37" ht="13.5" customHeight="1" x14ac:dyDescent="0.2">
      <c r="A121" s="151"/>
      <c r="B121" s="225" t="s">
        <v>263</v>
      </c>
      <c r="C121" s="154"/>
      <c r="E121" s="225" t="s">
        <v>347</v>
      </c>
      <c r="F121" s="155"/>
      <c r="G121" s="73"/>
      <c r="H121" s="226" t="s">
        <v>441</v>
      </c>
      <c r="I121" s="155"/>
      <c r="J121" s="73"/>
      <c r="K121" s="226" t="s">
        <v>521</v>
      </c>
      <c r="L121" s="155"/>
      <c r="M121" s="72"/>
      <c r="N121" s="94"/>
      <c r="O121" s="143"/>
      <c r="P121" s="87"/>
      <c r="Q121" s="94"/>
      <c r="R121" s="94"/>
      <c r="S121" s="94"/>
      <c r="T121" s="94"/>
      <c r="U121" s="94"/>
      <c r="V121" s="109"/>
      <c r="W121" s="94"/>
      <c r="X121" s="94"/>
      <c r="Y121" s="94"/>
      <c r="Z121" s="94"/>
      <c r="AA121" s="94"/>
      <c r="AB121" s="94"/>
      <c r="AC121" s="94"/>
      <c r="AD121" s="94"/>
      <c r="AE121" s="94"/>
      <c r="AF121" s="94"/>
      <c r="AG121" s="94"/>
      <c r="AH121" s="94"/>
      <c r="AI121" s="94"/>
      <c r="AJ121" s="94"/>
      <c r="AK121" s="94"/>
    </row>
    <row r="122" spans="1:37" ht="13.5" customHeight="1" x14ac:dyDescent="0.2">
      <c r="A122" s="151"/>
      <c r="B122" s="225" t="s">
        <v>691</v>
      </c>
      <c r="C122" s="154"/>
      <c r="E122" s="225" t="s">
        <v>348</v>
      </c>
      <c r="F122" s="155"/>
      <c r="G122" s="73"/>
      <c r="H122" s="226" t="s">
        <v>442</v>
      </c>
      <c r="I122" s="155"/>
      <c r="J122" s="73"/>
      <c r="K122" s="226" t="s">
        <v>522</v>
      </c>
      <c r="L122" s="155"/>
      <c r="M122" s="72"/>
      <c r="N122" s="94"/>
      <c r="O122" s="143"/>
      <c r="P122" s="87"/>
      <c r="Q122" s="94"/>
      <c r="R122" s="94"/>
      <c r="S122" s="94"/>
      <c r="T122" s="94"/>
      <c r="U122" s="94"/>
      <c r="V122" s="109"/>
      <c r="W122" s="94"/>
      <c r="X122" s="94"/>
      <c r="Y122" s="94"/>
      <c r="Z122" s="94"/>
      <c r="AA122" s="94"/>
      <c r="AB122" s="94"/>
      <c r="AC122" s="94"/>
      <c r="AD122" s="94"/>
      <c r="AE122" s="94"/>
      <c r="AF122" s="94"/>
      <c r="AG122" s="94"/>
      <c r="AH122" s="94"/>
      <c r="AI122" s="94"/>
      <c r="AJ122" s="94"/>
      <c r="AK122" s="94"/>
    </row>
    <row r="123" spans="1:37" ht="13.5" customHeight="1" x14ac:dyDescent="0.2">
      <c r="A123" s="151"/>
      <c r="B123" s="225" t="s">
        <v>264</v>
      </c>
      <c r="C123" s="154"/>
      <c r="E123" s="225" t="s">
        <v>349</v>
      </c>
      <c r="F123" s="155"/>
      <c r="G123" s="73"/>
      <c r="H123" s="226" t="s">
        <v>443</v>
      </c>
      <c r="I123" s="155"/>
      <c r="J123" s="73"/>
      <c r="K123" s="226" t="s">
        <v>523</v>
      </c>
      <c r="L123" s="155"/>
      <c r="M123" s="72"/>
      <c r="N123" s="94"/>
      <c r="O123" s="143"/>
      <c r="P123" s="87"/>
      <c r="Q123" s="94"/>
      <c r="R123" s="94"/>
      <c r="S123" s="94"/>
      <c r="T123" s="94"/>
      <c r="U123" s="94"/>
      <c r="V123" s="109"/>
      <c r="W123" s="94"/>
      <c r="X123" s="94"/>
      <c r="Y123" s="94"/>
      <c r="Z123" s="94"/>
      <c r="AA123" s="94"/>
      <c r="AB123" s="94"/>
      <c r="AC123" s="94"/>
      <c r="AD123" s="94"/>
      <c r="AE123" s="94"/>
      <c r="AF123" s="94"/>
      <c r="AG123" s="94"/>
      <c r="AH123" s="94"/>
      <c r="AI123" s="94"/>
      <c r="AJ123" s="94"/>
      <c r="AK123" s="94"/>
    </row>
    <row r="124" spans="1:37" ht="13.5" customHeight="1" x14ac:dyDescent="0.2">
      <c r="A124" s="151"/>
      <c r="B124" s="225" t="s">
        <v>265</v>
      </c>
      <c r="C124" s="154"/>
      <c r="E124" s="225" t="s">
        <v>350</v>
      </c>
      <c r="F124" s="155"/>
      <c r="G124" s="73"/>
      <c r="H124" s="226" t="s">
        <v>444</v>
      </c>
      <c r="I124" s="155"/>
      <c r="J124" s="73"/>
      <c r="K124" s="226" t="s">
        <v>524</v>
      </c>
      <c r="L124" s="155"/>
      <c r="M124" s="72"/>
      <c r="N124" s="94"/>
      <c r="O124" s="143"/>
      <c r="P124" s="87"/>
      <c r="Q124" s="94"/>
      <c r="R124" s="94"/>
      <c r="S124" s="94"/>
      <c r="T124" s="94"/>
      <c r="U124" s="94"/>
      <c r="V124" s="109"/>
      <c r="W124" s="94"/>
      <c r="X124" s="94"/>
      <c r="Y124" s="94"/>
      <c r="Z124" s="94"/>
      <c r="AA124" s="94"/>
      <c r="AB124" s="94"/>
      <c r="AC124" s="94"/>
      <c r="AD124" s="94"/>
      <c r="AE124" s="94"/>
      <c r="AF124" s="94"/>
      <c r="AG124" s="94"/>
      <c r="AH124" s="94"/>
      <c r="AI124" s="94"/>
      <c r="AJ124" s="94"/>
      <c r="AK124" s="94"/>
    </row>
    <row r="125" spans="1:37" ht="13.5" customHeight="1" x14ac:dyDescent="0.2">
      <c r="A125" s="151"/>
      <c r="B125" s="225" t="s">
        <v>266</v>
      </c>
      <c r="C125" s="154"/>
      <c r="E125" s="225" t="s">
        <v>351</v>
      </c>
      <c r="F125" s="155"/>
      <c r="G125" s="73"/>
      <c r="H125" s="226" t="s">
        <v>445</v>
      </c>
      <c r="I125" s="155"/>
      <c r="J125" s="73"/>
      <c r="K125" s="226" t="s">
        <v>525</v>
      </c>
      <c r="L125" s="155"/>
      <c r="M125" s="72"/>
      <c r="N125" s="94"/>
      <c r="O125" s="143"/>
      <c r="P125" s="87"/>
      <c r="Q125" s="94"/>
      <c r="R125" s="94"/>
      <c r="S125" s="94"/>
      <c r="T125" s="94"/>
      <c r="U125" s="94"/>
      <c r="V125" s="109"/>
      <c r="W125" s="94"/>
      <c r="X125" s="94"/>
      <c r="Y125" s="94"/>
      <c r="Z125" s="94"/>
      <c r="AA125" s="94"/>
      <c r="AB125" s="94"/>
      <c r="AC125" s="94"/>
      <c r="AD125" s="94"/>
      <c r="AE125" s="94"/>
      <c r="AF125" s="94"/>
      <c r="AG125" s="94"/>
      <c r="AH125" s="94"/>
      <c r="AI125" s="94"/>
      <c r="AJ125" s="94"/>
      <c r="AK125" s="94"/>
    </row>
    <row r="126" spans="1:37" ht="13.5" customHeight="1" x14ac:dyDescent="0.2">
      <c r="A126" s="151"/>
      <c r="B126" s="225" t="s">
        <v>267</v>
      </c>
      <c r="C126" s="154"/>
      <c r="E126" s="225" t="s">
        <v>352</v>
      </c>
      <c r="F126" s="155"/>
      <c r="G126" s="73"/>
      <c r="H126" s="226" t="s">
        <v>446</v>
      </c>
      <c r="I126" s="155"/>
      <c r="J126" s="73"/>
      <c r="K126" s="226" t="s">
        <v>526</v>
      </c>
      <c r="L126" s="155"/>
      <c r="M126" s="72"/>
      <c r="N126" s="94"/>
      <c r="O126" s="143"/>
      <c r="P126" s="87"/>
      <c r="Q126" s="94"/>
      <c r="R126" s="94"/>
      <c r="S126" s="94"/>
      <c r="T126" s="94"/>
      <c r="U126" s="94"/>
      <c r="V126" s="109"/>
      <c r="W126" s="94"/>
      <c r="X126" s="94"/>
      <c r="Y126" s="94"/>
      <c r="Z126" s="94"/>
      <c r="AA126" s="94"/>
      <c r="AB126" s="94"/>
      <c r="AC126" s="94"/>
      <c r="AD126" s="94"/>
      <c r="AE126" s="94"/>
      <c r="AF126" s="94"/>
      <c r="AG126" s="94"/>
      <c r="AH126" s="94"/>
      <c r="AI126" s="94"/>
      <c r="AJ126" s="94"/>
      <c r="AK126" s="94"/>
    </row>
    <row r="127" spans="1:37" ht="13.5" customHeight="1" x14ac:dyDescent="0.2">
      <c r="A127" s="151"/>
      <c r="B127" s="225" t="s">
        <v>268</v>
      </c>
      <c r="C127" s="154"/>
      <c r="E127" s="225" t="s">
        <v>353</v>
      </c>
      <c r="F127" s="155"/>
      <c r="G127" s="73"/>
      <c r="H127" s="226" t="s">
        <v>447</v>
      </c>
      <c r="I127" s="155"/>
      <c r="J127" s="73"/>
      <c r="K127" s="226" t="s">
        <v>527</v>
      </c>
      <c r="L127" s="155"/>
      <c r="M127" s="72"/>
      <c r="N127" s="94"/>
      <c r="O127" s="143"/>
      <c r="P127" s="87"/>
      <c r="Q127" s="94"/>
      <c r="R127" s="94"/>
      <c r="S127" s="94"/>
      <c r="T127" s="94"/>
      <c r="U127" s="94"/>
      <c r="V127" s="109"/>
      <c r="W127" s="94"/>
      <c r="X127" s="94"/>
      <c r="Y127" s="94"/>
      <c r="Z127" s="94"/>
      <c r="AA127" s="94"/>
      <c r="AB127" s="94"/>
      <c r="AC127" s="94"/>
      <c r="AD127" s="94"/>
      <c r="AE127" s="94"/>
      <c r="AF127" s="94"/>
      <c r="AG127" s="94"/>
      <c r="AH127" s="94"/>
      <c r="AI127" s="94"/>
      <c r="AJ127" s="94"/>
      <c r="AK127" s="94"/>
    </row>
    <row r="128" spans="1:37" ht="13.5" customHeight="1" x14ac:dyDescent="0.2">
      <c r="A128" s="151"/>
      <c r="B128" s="225" t="s">
        <v>269</v>
      </c>
      <c r="C128" s="154"/>
      <c r="E128" s="225" t="s">
        <v>354</v>
      </c>
      <c r="F128" s="155"/>
      <c r="G128" s="73"/>
      <c r="H128" s="226" t="s">
        <v>448</v>
      </c>
      <c r="I128" s="155"/>
      <c r="J128" s="73"/>
      <c r="K128" s="226" t="s">
        <v>1088</v>
      </c>
      <c r="L128" s="155"/>
      <c r="M128" s="72"/>
      <c r="N128" s="94"/>
      <c r="O128" s="143"/>
      <c r="P128" s="87"/>
      <c r="Q128" s="94"/>
      <c r="R128" s="94"/>
      <c r="S128" s="94"/>
      <c r="T128" s="94"/>
      <c r="U128" s="94"/>
      <c r="V128" s="109"/>
      <c r="W128" s="94"/>
      <c r="X128" s="94"/>
      <c r="Y128" s="94"/>
      <c r="Z128" s="94"/>
      <c r="AA128" s="94"/>
      <c r="AB128" s="94"/>
      <c r="AC128" s="94"/>
      <c r="AD128" s="94"/>
      <c r="AE128" s="94"/>
      <c r="AF128" s="94"/>
      <c r="AG128" s="94"/>
      <c r="AH128" s="94"/>
      <c r="AI128" s="94"/>
      <c r="AJ128" s="94"/>
      <c r="AK128" s="94"/>
    </row>
    <row r="129" spans="1:37" ht="13.5" customHeight="1" x14ac:dyDescent="0.2">
      <c r="A129" s="151"/>
      <c r="B129" s="225" t="s">
        <v>937</v>
      </c>
      <c r="C129" s="154"/>
      <c r="E129" s="225" t="s">
        <v>355</v>
      </c>
      <c r="F129" s="155"/>
      <c r="G129" s="73"/>
      <c r="H129" s="226" t="s">
        <v>449</v>
      </c>
      <c r="I129" s="155"/>
      <c r="J129" s="73"/>
      <c r="K129" s="226" t="s">
        <v>528</v>
      </c>
      <c r="L129" s="155"/>
      <c r="M129" s="72"/>
      <c r="N129" s="94"/>
      <c r="O129" s="143"/>
      <c r="P129" s="87"/>
      <c r="Q129" s="94"/>
      <c r="R129" s="94"/>
      <c r="S129" s="94"/>
      <c r="T129" s="94"/>
      <c r="U129" s="94"/>
      <c r="V129" s="109"/>
      <c r="W129" s="94"/>
      <c r="X129" s="94"/>
      <c r="Y129" s="94"/>
      <c r="Z129" s="94"/>
      <c r="AA129" s="94"/>
      <c r="AB129" s="94"/>
      <c r="AC129" s="94"/>
      <c r="AD129" s="94"/>
      <c r="AE129" s="94"/>
      <c r="AF129" s="94"/>
      <c r="AG129" s="94"/>
      <c r="AH129" s="94"/>
      <c r="AI129" s="94"/>
      <c r="AJ129" s="94"/>
      <c r="AK129" s="94"/>
    </row>
    <row r="130" spans="1:37" ht="13.5" customHeight="1" x14ac:dyDescent="0.2">
      <c r="A130" s="151"/>
      <c r="B130" s="225" t="s">
        <v>938</v>
      </c>
      <c r="C130" s="154"/>
      <c r="E130" s="225" t="s">
        <v>356</v>
      </c>
      <c r="F130" s="155"/>
      <c r="G130" s="73"/>
      <c r="H130" s="226" t="s">
        <v>450</v>
      </c>
      <c r="I130" s="155"/>
      <c r="J130" s="73"/>
      <c r="K130" s="226" t="s">
        <v>529</v>
      </c>
      <c r="L130" s="155"/>
      <c r="M130" s="72"/>
      <c r="N130" s="94"/>
      <c r="O130" s="143"/>
      <c r="P130" s="87"/>
      <c r="Q130" s="94"/>
      <c r="R130" s="94"/>
      <c r="S130" s="94"/>
      <c r="T130" s="94"/>
      <c r="U130" s="94"/>
      <c r="V130" s="109"/>
      <c r="W130" s="94"/>
      <c r="X130" s="94"/>
      <c r="Y130" s="94"/>
      <c r="Z130" s="94"/>
      <c r="AA130" s="94"/>
      <c r="AB130" s="94"/>
      <c r="AC130" s="94"/>
      <c r="AD130" s="94"/>
      <c r="AE130" s="94"/>
      <c r="AF130" s="94"/>
      <c r="AG130" s="94"/>
      <c r="AH130" s="94"/>
      <c r="AI130" s="94"/>
      <c r="AJ130" s="94"/>
      <c r="AK130" s="94"/>
    </row>
    <row r="131" spans="1:37" ht="13.5" customHeight="1" x14ac:dyDescent="0.2">
      <c r="A131" s="151"/>
      <c r="B131" s="225" t="s">
        <v>270</v>
      </c>
      <c r="C131" s="154"/>
      <c r="E131" s="225" t="s">
        <v>357</v>
      </c>
      <c r="F131" s="155"/>
      <c r="G131" s="73"/>
      <c r="H131" s="226" t="s">
        <v>451</v>
      </c>
      <c r="I131" s="155"/>
      <c r="J131" s="73"/>
      <c r="K131" s="226" t="s">
        <v>530</v>
      </c>
      <c r="L131" s="155"/>
      <c r="M131" s="72"/>
      <c r="N131" s="94"/>
      <c r="O131" s="143"/>
      <c r="P131" s="87"/>
      <c r="Q131" s="94"/>
      <c r="R131" s="94"/>
      <c r="S131" s="94"/>
      <c r="T131" s="94"/>
      <c r="U131" s="94"/>
      <c r="V131" s="109"/>
      <c r="W131" s="94"/>
      <c r="X131" s="94"/>
      <c r="Y131" s="94"/>
      <c r="Z131" s="94"/>
      <c r="AA131" s="94"/>
      <c r="AB131" s="94"/>
      <c r="AC131" s="94"/>
      <c r="AD131" s="94"/>
      <c r="AE131" s="94"/>
      <c r="AF131" s="94"/>
      <c r="AG131" s="94"/>
      <c r="AH131" s="94"/>
      <c r="AI131" s="94"/>
      <c r="AJ131" s="94"/>
      <c r="AK131" s="94"/>
    </row>
    <row r="132" spans="1:37" ht="13.5" customHeight="1" x14ac:dyDescent="0.2">
      <c r="A132" s="151"/>
      <c r="B132" s="225" t="s">
        <v>271</v>
      </c>
      <c r="C132" s="154"/>
      <c r="E132" s="225" t="s">
        <v>358</v>
      </c>
      <c r="F132" s="155"/>
      <c r="G132" s="73"/>
      <c r="H132" s="226" t="s">
        <v>1061</v>
      </c>
      <c r="I132" s="155"/>
      <c r="J132" s="73"/>
      <c r="K132" s="226" t="s">
        <v>531</v>
      </c>
      <c r="L132" s="155"/>
      <c r="M132" s="72"/>
      <c r="N132" s="94"/>
      <c r="O132" s="143"/>
      <c r="P132" s="87"/>
      <c r="Q132" s="94"/>
      <c r="R132" s="94"/>
      <c r="S132" s="94"/>
      <c r="T132" s="94"/>
      <c r="U132" s="94"/>
      <c r="V132" s="109"/>
      <c r="W132" s="94"/>
      <c r="X132" s="94"/>
      <c r="Y132" s="94"/>
      <c r="Z132" s="94"/>
      <c r="AA132" s="94"/>
      <c r="AB132" s="94"/>
      <c r="AC132" s="94"/>
      <c r="AD132" s="94"/>
      <c r="AE132" s="94"/>
      <c r="AF132" s="94"/>
      <c r="AG132" s="94"/>
      <c r="AH132" s="94"/>
      <c r="AI132" s="94"/>
      <c r="AJ132" s="94"/>
      <c r="AK132" s="94"/>
    </row>
    <row r="133" spans="1:37" ht="13.5" customHeight="1" x14ac:dyDescent="0.2">
      <c r="A133" s="151"/>
      <c r="B133" s="225" t="s">
        <v>272</v>
      </c>
      <c r="C133" s="154"/>
      <c r="E133" s="225" t="s">
        <v>694</v>
      </c>
      <c r="F133" s="155"/>
      <c r="G133" s="73"/>
      <c r="H133" s="226" t="s">
        <v>1062</v>
      </c>
      <c r="I133" s="155"/>
      <c r="J133" s="73"/>
      <c r="K133" s="226" t="s">
        <v>532</v>
      </c>
      <c r="L133" s="155"/>
      <c r="M133" s="72"/>
      <c r="N133" s="94"/>
      <c r="O133" s="143"/>
      <c r="P133" s="87"/>
      <c r="Q133" s="94"/>
      <c r="R133" s="94"/>
      <c r="S133" s="94"/>
      <c r="T133" s="94"/>
      <c r="U133" s="94"/>
      <c r="V133" s="109"/>
      <c r="W133" s="94"/>
      <c r="X133" s="94"/>
      <c r="Y133" s="94"/>
      <c r="Z133" s="94"/>
      <c r="AA133" s="94"/>
      <c r="AB133" s="94"/>
      <c r="AC133" s="94"/>
      <c r="AD133" s="94"/>
      <c r="AE133" s="94"/>
      <c r="AF133" s="94"/>
      <c r="AG133" s="94"/>
      <c r="AH133" s="94"/>
      <c r="AI133" s="94"/>
      <c r="AJ133" s="94"/>
      <c r="AK133" s="94"/>
    </row>
    <row r="134" spans="1:37" ht="13.5" customHeight="1" x14ac:dyDescent="0.2">
      <c r="A134" s="151"/>
      <c r="B134" s="225" t="s">
        <v>273</v>
      </c>
      <c r="C134" s="154"/>
      <c r="E134" s="225" t="s">
        <v>1117</v>
      </c>
      <c r="F134" s="155"/>
      <c r="G134" s="73"/>
      <c r="H134" s="226" t="s">
        <v>452</v>
      </c>
      <c r="I134" s="155"/>
      <c r="J134" s="73"/>
      <c r="K134" s="226" t="s">
        <v>792</v>
      </c>
      <c r="L134" s="155"/>
      <c r="M134" s="72"/>
      <c r="N134" s="94"/>
      <c r="O134" s="143"/>
      <c r="P134" s="87"/>
      <c r="Q134" s="94"/>
      <c r="R134" s="94"/>
      <c r="S134" s="94"/>
      <c r="T134" s="94"/>
      <c r="U134" s="94"/>
      <c r="V134" s="109"/>
      <c r="W134" s="94"/>
      <c r="X134" s="94"/>
      <c r="Y134" s="94"/>
      <c r="Z134" s="94"/>
      <c r="AA134" s="94"/>
      <c r="AB134" s="94"/>
      <c r="AC134" s="94"/>
      <c r="AD134" s="94"/>
      <c r="AE134" s="94"/>
      <c r="AF134" s="94"/>
      <c r="AG134" s="94"/>
      <c r="AH134" s="94"/>
      <c r="AI134" s="94"/>
      <c r="AJ134" s="94"/>
      <c r="AK134" s="94"/>
    </row>
    <row r="135" spans="1:37" ht="13.5" customHeight="1" x14ac:dyDescent="0.2">
      <c r="A135" s="151"/>
      <c r="B135" s="225" t="s">
        <v>274</v>
      </c>
      <c r="C135" s="154"/>
      <c r="E135" s="225" t="s">
        <v>359</v>
      </c>
      <c r="F135" s="155"/>
      <c r="G135" s="73"/>
      <c r="H135" s="226" t="s">
        <v>453</v>
      </c>
      <c r="I135" s="155"/>
      <c r="J135" s="73"/>
      <c r="K135" s="226" t="s">
        <v>533</v>
      </c>
      <c r="L135" s="155"/>
      <c r="M135" s="72"/>
      <c r="N135" s="94"/>
      <c r="O135" s="143"/>
      <c r="P135" s="87"/>
      <c r="Q135" s="94"/>
      <c r="R135" s="94"/>
      <c r="S135" s="94"/>
      <c r="T135" s="94"/>
      <c r="U135" s="94"/>
      <c r="V135" s="109"/>
      <c r="W135" s="94"/>
      <c r="X135" s="94"/>
      <c r="Y135" s="94"/>
      <c r="Z135" s="94"/>
      <c r="AA135" s="94"/>
      <c r="AB135" s="94"/>
      <c r="AC135" s="94"/>
      <c r="AD135" s="94"/>
      <c r="AE135" s="94"/>
      <c r="AF135" s="94"/>
      <c r="AG135" s="94"/>
      <c r="AH135" s="94"/>
      <c r="AI135" s="94"/>
      <c r="AJ135" s="94"/>
      <c r="AK135" s="94"/>
    </row>
    <row r="136" spans="1:37" ht="13.5" customHeight="1" x14ac:dyDescent="0.2">
      <c r="A136" s="151"/>
      <c r="B136" s="225" t="s">
        <v>275</v>
      </c>
      <c r="C136" s="154"/>
      <c r="E136" s="225" t="s">
        <v>360</v>
      </c>
      <c r="F136" s="155"/>
      <c r="G136" s="73"/>
      <c r="H136" s="226" t="s">
        <v>454</v>
      </c>
      <c r="I136" s="155"/>
      <c r="J136" s="73"/>
      <c r="K136" s="226" t="s">
        <v>534</v>
      </c>
      <c r="L136" s="155"/>
      <c r="M136" s="72"/>
      <c r="N136" s="94"/>
      <c r="O136" s="143"/>
      <c r="P136" s="87"/>
      <c r="Q136" s="94"/>
      <c r="R136" s="94"/>
      <c r="S136" s="94"/>
      <c r="T136" s="94"/>
      <c r="U136" s="94"/>
      <c r="V136" s="109"/>
      <c r="W136" s="94"/>
      <c r="X136" s="94"/>
      <c r="Y136" s="94"/>
      <c r="Z136" s="94"/>
      <c r="AA136" s="94"/>
      <c r="AB136" s="94"/>
      <c r="AC136" s="94"/>
      <c r="AD136" s="94"/>
      <c r="AE136" s="94"/>
      <c r="AF136" s="94"/>
      <c r="AG136" s="94"/>
      <c r="AH136" s="94"/>
      <c r="AI136" s="94"/>
      <c r="AJ136" s="94"/>
      <c r="AK136" s="94"/>
    </row>
    <row r="137" spans="1:37" ht="13.5" customHeight="1" x14ac:dyDescent="0.2">
      <c r="A137" s="151"/>
      <c r="B137" s="225" t="s">
        <v>276</v>
      </c>
      <c r="C137" s="154"/>
      <c r="E137" s="225" t="s">
        <v>361</v>
      </c>
      <c r="F137" s="155"/>
      <c r="G137" s="73"/>
      <c r="H137" s="226" t="s">
        <v>455</v>
      </c>
      <c r="I137" s="155"/>
      <c r="J137" s="73"/>
      <c r="K137" s="226" t="s">
        <v>535</v>
      </c>
      <c r="L137" s="155"/>
      <c r="M137" s="72"/>
      <c r="N137" s="94"/>
      <c r="O137" s="143"/>
      <c r="P137" s="87"/>
      <c r="Q137" s="94"/>
      <c r="R137" s="94"/>
      <c r="S137" s="94"/>
      <c r="T137" s="94"/>
      <c r="U137" s="94"/>
      <c r="V137" s="109"/>
      <c r="W137" s="94"/>
      <c r="X137" s="94"/>
      <c r="Y137" s="94"/>
      <c r="Z137" s="94"/>
      <c r="AA137" s="94"/>
      <c r="AB137" s="94"/>
      <c r="AC137" s="94"/>
      <c r="AD137" s="94"/>
      <c r="AE137" s="94"/>
      <c r="AF137" s="94"/>
      <c r="AG137" s="94"/>
      <c r="AH137" s="94"/>
      <c r="AI137" s="94"/>
      <c r="AJ137" s="94"/>
      <c r="AK137" s="94"/>
    </row>
    <row r="138" spans="1:37" ht="13.5" customHeight="1" x14ac:dyDescent="0.2">
      <c r="A138" s="151"/>
      <c r="B138" s="225" t="s">
        <v>277</v>
      </c>
      <c r="C138" s="154"/>
      <c r="E138" s="225" t="s">
        <v>362</v>
      </c>
      <c r="F138" s="155"/>
      <c r="G138" s="73"/>
      <c r="H138" s="226" t="s">
        <v>456</v>
      </c>
      <c r="I138" s="155"/>
      <c r="J138" s="73"/>
      <c r="K138" s="226" t="s">
        <v>536</v>
      </c>
      <c r="L138" s="155"/>
      <c r="M138" s="72"/>
      <c r="N138" s="94"/>
      <c r="O138" s="143"/>
      <c r="P138" s="87"/>
      <c r="Q138" s="94"/>
      <c r="R138" s="94"/>
      <c r="S138" s="94"/>
      <c r="T138" s="94"/>
      <c r="U138" s="94"/>
      <c r="V138" s="109"/>
      <c r="W138" s="94"/>
      <c r="X138" s="94"/>
      <c r="Y138" s="94"/>
      <c r="Z138" s="94"/>
      <c r="AA138" s="94"/>
      <c r="AB138" s="94"/>
      <c r="AC138" s="94"/>
      <c r="AD138" s="94"/>
      <c r="AE138" s="94"/>
      <c r="AF138" s="94"/>
      <c r="AG138" s="94"/>
      <c r="AH138" s="94"/>
      <c r="AI138" s="94"/>
      <c r="AJ138" s="94"/>
      <c r="AK138" s="94"/>
    </row>
    <row r="139" spans="1:37" ht="13.5" customHeight="1" x14ac:dyDescent="0.2">
      <c r="A139" s="151"/>
      <c r="B139" s="225" t="s">
        <v>278</v>
      </c>
      <c r="C139" s="154"/>
      <c r="E139" s="225" t="s">
        <v>363</v>
      </c>
      <c r="F139" s="155"/>
      <c r="G139" s="73"/>
      <c r="H139" s="226" t="s">
        <v>457</v>
      </c>
      <c r="I139" s="155"/>
      <c r="J139" s="73"/>
      <c r="K139" s="226" t="s">
        <v>1116</v>
      </c>
      <c r="L139" s="155"/>
      <c r="M139" s="72"/>
      <c r="N139" s="94"/>
      <c r="O139" s="143"/>
      <c r="P139" s="87"/>
      <c r="Q139" s="94"/>
      <c r="R139" s="94"/>
      <c r="S139" s="94"/>
      <c r="T139" s="94"/>
      <c r="U139" s="94"/>
      <c r="V139" s="109"/>
      <c r="W139" s="94"/>
      <c r="X139" s="94"/>
      <c r="Y139" s="94"/>
      <c r="Z139" s="94"/>
      <c r="AA139" s="94"/>
      <c r="AB139" s="94"/>
      <c r="AC139" s="94"/>
      <c r="AD139" s="94"/>
      <c r="AE139" s="94"/>
      <c r="AF139" s="94"/>
      <c r="AG139" s="94"/>
      <c r="AH139" s="94"/>
      <c r="AI139" s="94"/>
      <c r="AJ139" s="94"/>
      <c r="AK139" s="94"/>
    </row>
    <row r="140" spans="1:37" ht="13.5" customHeight="1" x14ac:dyDescent="0.2">
      <c r="A140" s="151"/>
      <c r="B140" s="225" t="s">
        <v>279</v>
      </c>
      <c r="C140" s="154"/>
      <c r="E140" s="225" t="s">
        <v>364</v>
      </c>
      <c r="F140" s="155"/>
      <c r="G140" s="73"/>
      <c r="H140" s="226" t="s">
        <v>458</v>
      </c>
      <c r="I140" s="155"/>
      <c r="J140" s="73"/>
      <c r="K140" s="226" t="s">
        <v>537</v>
      </c>
      <c r="L140" s="155"/>
      <c r="M140" s="72"/>
      <c r="N140" s="94"/>
      <c r="O140" s="143"/>
      <c r="P140" s="87"/>
      <c r="Q140" s="94"/>
      <c r="R140" s="94"/>
      <c r="S140" s="94"/>
      <c r="T140" s="94"/>
      <c r="U140" s="94"/>
      <c r="V140" s="109"/>
      <c r="W140" s="94"/>
      <c r="X140" s="94"/>
      <c r="Y140" s="94"/>
      <c r="Z140" s="94"/>
      <c r="AA140" s="94"/>
      <c r="AB140" s="94"/>
      <c r="AC140" s="94"/>
      <c r="AD140" s="94"/>
      <c r="AE140" s="94"/>
      <c r="AF140" s="94"/>
      <c r="AG140" s="94"/>
      <c r="AH140" s="94"/>
      <c r="AI140" s="94"/>
      <c r="AJ140" s="94"/>
      <c r="AK140" s="94"/>
    </row>
    <row r="141" spans="1:37" ht="13.5" customHeight="1" x14ac:dyDescent="0.2">
      <c r="A141" s="151"/>
      <c r="B141" s="225" t="s">
        <v>280</v>
      </c>
      <c r="C141" s="154"/>
      <c r="E141" s="225" t="s">
        <v>365</v>
      </c>
      <c r="F141" s="155"/>
      <c r="G141" s="73"/>
      <c r="H141" s="226" t="s">
        <v>459</v>
      </c>
      <c r="I141" s="155"/>
      <c r="J141" s="73"/>
      <c r="K141" s="226" t="s">
        <v>538</v>
      </c>
      <c r="L141" s="155"/>
      <c r="M141" s="72"/>
      <c r="N141" s="94"/>
      <c r="O141" s="143"/>
      <c r="P141" s="87"/>
      <c r="Q141" s="94"/>
      <c r="R141" s="94"/>
      <c r="S141" s="94"/>
      <c r="T141" s="94"/>
      <c r="U141" s="94"/>
      <c r="V141" s="109"/>
      <c r="W141" s="94"/>
      <c r="X141" s="94"/>
      <c r="Y141" s="94"/>
      <c r="Z141" s="94"/>
      <c r="AA141" s="94"/>
      <c r="AB141" s="94"/>
      <c r="AC141" s="94"/>
      <c r="AD141" s="94"/>
      <c r="AE141" s="94"/>
      <c r="AF141" s="94"/>
      <c r="AG141" s="94"/>
      <c r="AH141" s="94"/>
      <c r="AI141" s="94"/>
      <c r="AJ141" s="94"/>
      <c r="AK141" s="94"/>
    </row>
    <row r="142" spans="1:37" ht="13.5" customHeight="1" x14ac:dyDescent="0.2">
      <c r="A142" s="151"/>
      <c r="B142" s="225" t="s">
        <v>281</v>
      </c>
      <c r="C142" s="154"/>
      <c r="E142" s="225" t="s">
        <v>1118</v>
      </c>
      <c r="F142" s="155"/>
      <c r="G142" s="73"/>
      <c r="H142" s="226" t="s">
        <v>460</v>
      </c>
      <c r="I142" s="155"/>
      <c r="J142" s="73"/>
      <c r="K142" s="226" t="s">
        <v>539</v>
      </c>
      <c r="L142" s="155"/>
      <c r="M142" s="72"/>
      <c r="N142" s="94"/>
      <c r="O142" s="143"/>
      <c r="P142" s="87"/>
      <c r="Q142" s="94"/>
      <c r="R142" s="94"/>
      <c r="S142" s="94"/>
      <c r="T142" s="94"/>
      <c r="U142" s="94"/>
      <c r="V142" s="109"/>
      <c r="W142" s="94"/>
      <c r="X142" s="94"/>
      <c r="Y142" s="94"/>
      <c r="Z142" s="94"/>
      <c r="AA142" s="94"/>
      <c r="AB142" s="94"/>
      <c r="AC142" s="94"/>
      <c r="AD142" s="94"/>
      <c r="AE142" s="94"/>
      <c r="AF142" s="94"/>
      <c r="AG142" s="94"/>
      <c r="AH142" s="94"/>
      <c r="AI142" s="94"/>
      <c r="AJ142" s="94"/>
      <c r="AK142" s="94"/>
    </row>
    <row r="143" spans="1:37" ht="13.5" customHeight="1" x14ac:dyDescent="0.2">
      <c r="A143" s="151"/>
      <c r="B143" s="225" t="s">
        <v>282</v>
      </c>
      <c r="C143" s="154"/>
      <c r="E143" s="225" t="s">
        <v>366</v>
      </c>
      <c r="F143" s="155"/>
      <c r="G143" s="73"/>
      <c r="H143" s="226" t="s">
        <v>461</v>
      </c>
      <c r="I143" s="155"/>
      <c r="J143" s="73"/>
      <c r="K143" s="226" t="s">
        <v>540</v>
      </c>
      <c r="L143" s="155"/>
      <c r="M143" s="72"/>
      <c r="N143" s="94"/>
      <c r="O143" s="143"/>
      <c r="P143" s="87"/>
      <c r="Q143" s="94"/>
      <c r="R143" s="94"/>
      <c r="S143" s="94"/>
      <c r="T143" s="94"/>
      <c r="U143" s="94"/>
      <c r="V143" s="109"/>
      <c r="W143" s="94"/>
      <c r="X143" s="94"/>
      <c r="Y143" s="94"/>
      <c r="Z143" s="94"/>
      <c r="AA143" s="94"/>
      <c r="AB143" s="94"/>
      <c r="AC143" s="94"/>
      <c r="AD143" s="94"/>
      <c r="AE143" s="94"/>
      <c r="AF143" s="94"/>
      <c r="AG143" s="94"/>
      <c r="AH143" s="94"/>
      <c r="AI143" s="94"/>
      <c r="AJ143" s="94"/>
      <c r="AK143" s="94"/>
    </row>
    <row r="144" spans="1:37" ht="13.5" customHeight="1" x14ac:dyDescent="0.2">
      <c r="A144" s="151"/>
      <c r="B144" s="225" t="s">
        <v>283</v>
      </c>
      <c r="C144" s="154"/>
      <c r="E144" s="225" t="s">
        <v>367</v>
      </c>
      <c r="F144" s="155"/>
      <c r="G144" s="73"/>
      <c r="H144" s="226" t="s">
        <v>462</v>
      </c>
      <c r="I144" s="155"/>
      <c r="J144" s="73"/>
      <c r="K144" s="226" t="s">
        <v>541</v>
      </c>
      <c r="L144" s="155"/>
      <c r="M144" s="72"/>
      <c r="N144" s="94"/>
      <c r="O144" s="143"/>
      <c r="P144" s="87"/>
      <c r="Q144" s="94"/>
      <c r="R144" s="94"/>
      <c r="S144" s="94"/>
      <c r="T144" s="94"/>
      <c r="U144" s="94"/>
      <c r="V144" s="109"/>
      <c r="W144" s="94"/>
      <c r="X144" s="94"/>
      <c r="Y144" s="94"/>
      <c r="Z144" s="94"/>
      <c r="AA144" s="94"/>
      <c r="AB144" s="94"/>
      <c r="AC144" s="94"/>
      <c r="AD144" s="94"/>
      <c r="AE144" s="94"/>
      <c r="AF144" s="94"/>
      <c r="AG144" s="94"/>
      <c r="AH144" s="94"/>
      <c r="AI144" s="94"/>
      <c r="AJ144" s="94"/>
      <c r="AK144" s="94"/>
    </row>
    <row r="145" spans="1:37" ht="13.5" customHeight="1" x14ac:dyDescent="0.2">
      <c r="A145" s="151"/>
      <c r="B145" s="225" t="s">
        <v>284</v>
      </c>
      <c r="C145" s="154"/>
      <c r="E145" s="225" t="s">
        <v>368</v>
      </c>
      <c r="F145" s="155"/>
      <c r="G145" s="73"/>
      <c r="H145" s="226" t="s">
        <v>463</v>
      </c>
      <c r="I145" s="155"/>
      <c r="J145" s="73"/>
      <c r="K145" s="226" t="s">
        <v>542</v>
      </c>
      <c r="L145" s="155"/>
      <c r="M145" s="72"/>
      <c r="N145" s="94"/>
      <c r="O145" s="143"/>
      <c r="P145" s="87"/>
      <c r="Q145" s="94"/>
      <c r="R145" s="94"/>
      <c r="S145" s="94"/>
      <c r="T145" s="94"/>
      <c r="U145" s="94"/>
      <c r="V145" s="109"/>
      <c r="W145" s="94"/>
      <c r="X145" s="94"/>
      <c r="Y145" s="94"/>
      <c r="Z145" s="94"/>
      <c r="AA145" s="94"/>
      <c r="AB145" s="94"/>
      <c r="AC145" s="94"/>
      <c r="AD145" s="94"/>
      <c r="AE145" s="94"/>
      <c r="AF145" s="94"/>
      <c r="AG145" s="94"/>
      <c r="AH145" s="94"/>
      <c r="AI145" s="94"/>
      <c r="AJ145" s="94"/>
      <c r="AK145" s="94"/>
    </row>
    <row r="146" spans="1:37" ht="13.5" customHeight="1" x14ac:dyDescent="0.2">
      <c r="A146" s="151"/>
      <c r="B146" s="225" t="s">
        <v>285</v>
      </c>
      <c r="C146" s="154"/>
      <c r="E146" s="278" t="s">
        <v>369</v>
      </c>
      <c r="F146" s="155"/>
      <c r="G146" s="73"/>
      <c r="H146" s="226" t="s">
        <v>464</v>
      </c>
      <c r="I146" s="155"/>
      <c r="J146" s="73"/>
      <c r="K146" s="226" t="s">
        <v>543</v>
      </c>
      <c r="L146" s="155"/>
      <c r="M146" s="72"/>
      <c r="N146" s="94"/>
      <c r="O146" s="143"/>
      <c r="P146" s="87"/>
      <c r="Q146" s="94"/>
      <c r="R146" s="94"/>
      <c r="S146" s="94"/>
      <c r="T146" s="94"/>
      <c r="U146" s="94"/>
      <c r="V146" s="109"/>
      <c r="W146" s="94"/>
      <c r="X146" s="94"/>
      <c r="Y146" s="94"/>
      <c r="Z146" s="94"/>
      <c r="AA146" s="94"/>
      <c r="AB146" s="94"/>
      <c r="AC146" s="94"/>
      <c r="AD146" s="94"/>
      <c r="AE146" s="94"/>
      <c r="AF146" s="94"/>
      <c r="AG146" s="94"/>
      <c r="AH146" s="94"/>
      <c r="AI146" s="94"/>
      <c r="AJ146" s="94"/>
      <c r="AK146" s="94"/>
    </row>
    <row r="147" spans="1:37" ht="13.5" customHeight="1" x14ac:dyDescent="0.2">
      <c r="A147" s="151"/>
      <c r="B147" s="225" t="s">
        <v>286</v>
      </c>
      <c r="C147" s="154"/>
      <c r="E147" s="278" t="s">
        <v>370</v>
      </c>
      <c r="F147" s="155"/>
      <c r="G147" s="73"/>
      <c r="H147" s="226" t="s">
        <v>465</v>
      </c>
      <c r="I147" s="155"/>
      <c r="J147" s="73"/>
      <c r="K147" s="226" t="s">
        <v>544</v>
      </c>
      <c r="L147" s="155"/>
      <c r="M147" s="72"/>
      <c r="N147" s="94"/>
      <c r="O147" s="143"/>
      <c r="P147" s="87"/>
      <c r="Q147" s="94"/>
      <c r="R147" s="94"/>
      <c r="S147" s="94"/>
      <c r="T147" s="94"/>
      <c r="U147" s="94"/>
      <c r="V147" s="109"/>
      <c r="W147" s="94"/>
      <c r="X147" s="94"/>
      <c r="Y147" s="94"/>
      <c r="Z147" s="94"/>
      <c r="AA147" s="94"/>
      <c r="AB147" s="94"/>
      <c r="AC147" s="94"/>
      <c r="AD147" s="94"/>
      <c r="AE147" s="94"/>
      <c r="AF147" s="94"/>
      <c r="AG147" s="94"/>
      <c r="AH147" s="94"/>
      <c r="AI147" s="94"/>
      <c r="AJ147" s="94"/>
      <c r="AK147" s="94"/>
    </row>
    <row r="148" spans="1:37" ht="13.5" customHeight="1" x14ac:dyDescent="0.2">
      <c r="A148" s="151"/>
      <c r="B148" s="225" t="s">
        <v>1052</v>
      </c>
      <c r="C148" s="154"/>
      <c r="E148" s="278" t="s">
        <v>371</v>
      </c>
      <c r="F148" s="155"/>
      <c r="G148" s="73"/>
      <c r="H148" s="226" t="s">
        <v>1092</v>
      </c>
      <c r="I148" s="155"/>
      <c r="J148" s="73"/>
      <c r="K148" s="226" t="s">
        <v>545</v>
      </c>
      <c r="L148" s="155"/>
      <c r="M148" s="72"/>
      <c r="N148" s="94"/>
      <c r="O148" s="143"/>
      <c r="P148" s="87"/>
      <c r="Q148" s="94"/>
      <c r="R148" s="94"/>
      <c r="S148" s="94"/>
      <c r="T148" s="94"/>
      <c r="U148" s="94"/>
      <c r="V148" s="109"/>
      <c r="W148" s="94"/>
      <c r="X148" s="94"/>
      <c r="Y148" s="94"/>
      <c r="Z148" s="94"/>
      <c r="AA148" s="94"/>
      <c r="AB148" s="94"/>
      <c r="AC148" s="94"/>
      <c r="AD148" s="94"/>
      <c r="AE148" s="94"/>
      <c r="AF148" s="94"/>
      <c r="AG148" s="94"/>
      <c r="AH148" s="94"/>
      <c r="AI148" s="94"/>
      <c r="AJ148" s="94"/>
      <c r="AK148" s="94"/>
    </row>
    <row r="149" spans="1:37" ht="13.5" customHeight="1" x14ac:dyDescent="0.2">
      <c r="A149" s="151"/>
      <c r="B149" s="225" t="s">
        <v>287</v>
      </c>
      <c r="C149" s="154"/>
      <c r="E149" s="226" t="s">
        <v>1059</v>
      </c>
      <c r="F149" s="155"/>
      <c r="G149" s="73"/>
      <c r="H149" s="226" t="s">
        <v>466</v>
      </c>
      <c r="I149" s="155"/>
      <c r="J149" s="73"/>
      <c r="K149" s="226" t="s">
        <v>546</v>
      </c>
      <c r="L149" s="155"/>
      <c r="M149" s="72"/>
      <c r="N149" s="94"/>
      <c r="O149" s="143"/>
      <c r="P149" s="87"/>
      <c r="Q149" s="94"/>
      <c r="R149" s="94"/>
      <c r="S149" s="94"/>
      <c r="T149" s="94"/>
      <c r="U149" s="94"/>
      <c r="V149" s="109"/>
      <c r="W149" s="94"/>
      <c r="X149" s="94"/>
      <c r="Y149" s="94"/>
      <c r="Z149" s="94"/>
      <c r="AA149" s="94"/>
      <c r="AB149" s="94"/>
      <c r="AC149" s="94"/>
      <c r="AD149" s="94"/>
      <c r="AE149" s="94"/>
      <c r="AF149" s="94"/>
      <c r="AG149" s="94"/>
      <c r="AH149" s="94"/>
      <c r="AI149" s="94"/>
      <c r="AJ149" s="94"/>
      <c r="AK149" s="94"/>
    </row>
    <row r="150" spans="1:37" ht="13.5" customHeight="1" x14ac:dyDescent="0.2">
      <c r="A150" s="151"/>
      <c r="B150" s="225" t="s">
        <v>288</v>
      </c>
      <c r="C150" s="154"/>
      <c r="E150" s="226" t="s">
        <v>1060</v>
      </c>
      <c r="F150" s="155"/>
      <c r="G150" s="73"/>
      <c r="H150" s="226" t="s">
        <v>467</v>
      </c>
      <c r="I150" s="155"/>
      <c r="J150" s="73"/>
      <c r="K150" s="226" t="s">
        <v>547</v>
      </c>
      <c r="L150" s="155"/>
      <c r="M150" s="72"/>
      <c r="N150" s="94"/>
      <c r="O150" s="143"/>
      <c r="P150" s="87"/>
      <c r="Q150" s="94"/>
      <c r="R150" s="94"/>
      <c r="S150" s="94"/>
      <c r="T150" s="94"/>
      <c r="U150" s="94"/>
      <c r="V150" s="109"/>
      <c r="W150" s="94"/>
      <c r="X150" s="94"/>
      <c r="Y150" s="94"/>
      <c r="Z150" s="94"/>
      <c r="AA150" s="94"/>
      <c r="AB150" s="94"/>
      <c r="AC150" s="94"/>
      <c r="AD150" s="94"/>
      <c r="AE150" s="94"/>
      <c r="AF150" s="94"/>
      <c r="AG150" s="94"/>
      <c r="AH150" s="94"/>
      <c r="AI150" s="94"/>
      <c r="AJ150" s="94"/>
      <c r="AK150" s="94"/>
    </row>
    <row r="151" spans="1:37" ht="13.5" customHeight="1" x14ac:dyDescent="0.2">
      <c r="A151" s="151"/>
      <c r="B151" s="225" t="s">
        <v>289</v>
      </c>
      <c r="C151" s="154"/>
      <c r="E151" s="226" t="s">
        <v>372</v>
      </c>
      <c r="F151" s="155"/>
      <c r="G151" s="73"/>
      <c r="H151" s="226" t="s">
        <v>468</v>
      </c>
      <c r="I151" s="155"/>
      <c r="J151" s="73"/>
      <c r="K151" s="226" t="s">
        <v>548</v>
      </c>
      <c r="L151" s="155"/>
      <c r="M151" s="72"/>
      <c r="N151" s="94"/>
      <c r="O151" s="143"/>
      <c r="P151" s="87"/>
      <c r="Q151" s="94"/>
      <c r="R151" s="94"/>
      <c r="S151" s="94"/>
      <c r="T151" s="94"/>
      <c r="U151" s="94"/>
      <c r="V151" s="109"/>
      <c r="W151" s="94"/>
      <c r="X151" s="94"/>
      <c r="Y151" s="94"/>
      <c r="Z151" s="94"/>
      <c r="AA151" s="94"/>
      <c r="AB151" s="94"/>
      <c r="AC151" s="94"/>
      <c r="AD151" s="94"/>
      <c r="AE151" s="94"/>
      <c r="AF151" s="94"/>
      <c r="AG151" s="94"/>
      <c r="AH151" s="94"/>
      <c r="AI151" s="94"/>
      <c r="AJ151" s="94"/>
      <c r="AK151" s="94"/>
    </row>
    <row r="152" spans="1:37" ht="13.5" customHeight="1" x14ac:dyDescent="0.2">
      <c r="A152" s="151"/>
      <c r="B152" s="225" t="s">
        <v>290</v>
      </c>
      <c r="C152" s="154"/>
      <c r="E152" s="226" t="s">
        <v>373</v>
      </c>
      <c r="F152" s="155"/>
      <c r="G152" s="73"/>
      <c r="H152" s="226" t="s">
        <v>1104</v>
      </c>
      <c r="I152" s="155"/>
      <c r="J152" s="73"/>
      <c r="K152" s="226" t="s">
        <v>549</v>
      </c>
      <c r="L152" s="155"/>
      <c r="M152" s="72"/>
      <c r="N152" s="94"/>
      <c r="O152" s="143"/>
      <c r="P152" s="87"/>
      <c r="Q152" s="94"/>
      <c r="R152" s="94"/>
      <c r="S152" s="94"/>
      <c r="T152" s="94"/>
      <c r="U152" s="94"/>
      <c r="V152" s="109"/>
      <c r="W152" s="94"/>
      <c r="X152" s="94"/>
      <c r="Y152" s="94"/>
      <c r="Z152" s="94"/>
      <c r="AA152" s="94"/>
      <c r="AB152" s="94"/>
      <c r="AC152" s="94"/>
      <c r="AD152" s="94"/>
      <c r="AE152" s="94"/>
      <c r="AF152" s="94"/>
      <c r="AG152" s="94"/>
      <c r="AH152" s="94"/>
      <c r="AI152" s="94"/>
      <c r="AJ152" s="94"/>
      <c r="AK152" s="94"/>
    </row>
    <row r="153" spans="1:37" ht="13.5" customHeight="1" x14ac:dyDescent="0.2">
      <c r="A153" s="151"/>
      <c r="B153" s="225" t="s">
        <v>291</v>
      </c>
      <c r="C153" s="154"/>
      <c r="E153" s="226" t="s">
        <v>1103</v>
      </c>
      <c r="F153" s="155"/>
      <c r="G153" s="73"/>
      <c r="H153" s="226" t="s">
        <v>470</v>
      </c>
      <c r="I153" s="155"/>
      <c r="J153" s="73"/>
      <c r="K153" s="226"/>
      <c r="L153" s="155"/>
      <c r="M153" s="72"/>
      <c r="N153" s="94"/>
      <c r="O153" s="143"/>
      <c r="P153" s="87"/>
      <c r="Q153" s="94"/>
      <c r="R153" s="94"/>
      <c r="S153" s="94"/>
      <c r="T153" s="94"/>
      <c r="U153" s="94"/>
      <c r="V153" s="109"/>
      <c r="W153" s="94"/>
      <c r="X153" s="94"/>
      <c r="Y153" s="94"/>
      <c r="Z153" s="94"/>
      <c r="AA153" s="94"/>
      <c r="AB153" s="94"/>
      <c r="AC153" s="94"/>
      <c r="AD153" s="94"/>
      <c r="AE153" s="94"/>
      <c r="AF153" s="94"/>
      <c r="AG153" s="94"/>
      <c r="AH153" s="94"/>
      <c r="AI153" s="94"/>
      <c r="AJ153" s="94"/>
      <c r="AK153" s="94"/>
    </row>
    <row r="154" spans="1:37" ht="13.5" customHeight="1" x14ac:dyDescent="0.2">
      <c r="A154" s="151"/>
      <c r="B154" s="73"/>
      <c r="C154" s="154"/>
      <c r="E154" s="157"/>
      <c r="F154" s="155"/>
      <c r="G154" s="73"/>
      <c r="H154" s="73"/>
      <c r="I154" s="155"/>
      <c r="J154" s="73"/>
      <c r="K154" s="73"/>
      <c r="L154" s="155"/>
      <c r="M154" s="72"/>
      <c r="N154" s="94"/>
      <c r="O154" s="143"/>
      <c r="P154" s="87"/>
      <c r="Q154" s="94"/>
      <c r="R154" s="94"/>
      <c r="S154" s="94"/>
      <c r="T154" s="94"/>
      <c r="U154" s="94"/>
      <c r="V154" s="109"/>
      <c r="W154" s="94"/>
      <c r="X154" s="94"/>
      <c r="Y154" s="94"/>
      <c r="Z154" s="94"/>
      <c r="AA154" s="94"/>
      <c r="AB154" s="94"/>
      <c r="AC154" s="94"/>
      <c r="AD154" s="94"/>
      <c r="AE154" s="94"/>
      <c r="AF154" s="94"/>
      <c r="AG154" s="94"/>
      <c r="AH154" s="94"/>
      <c r="AI154" s="94"/>
      <c r="AJ154" s="94"/>
      <c r="AK154" s="94"/>
    </row>
    <row r="155" spans="1:37" customFormat="1" ht="22.5" customHeight="1" x14ac:dyDescent="0.2">
      <c r="A155" s="672" t="s">
        <v>1069</v>
      </c>
      <c r="B155" s="671"/>
      <c r="C155" s="671"/>
      <c r="D155" s="671"/>
      <c r="E155" s="671"/>
      <c r="F155" s="671"/>
      <c r="G155" s="671"/>
      <c r="H155" s="671"/>
      <c r="I155" s="671"/>
      <c r="J155" s="671"/>
      <c r="K155" s="671"/>
      <c r="L155" s="671"/>
      <c r="M155" s="673"/>
      <c r="O155" s="240"/>
      <c r="P155" s="240"/>
      <c r="Q155" s="240"/>
      <c r="R155" s="240"/>
      <c r="S155" s="249"/>
      <c r="T155" s="34"/>
      <c r="U155" s="240"/>
      <c r="V155" s="240"/>
      <c r="W155" s="240"/>
      <c r="X155" s="240"/>
      <c r="Y155" s="240"/>
      <c r="Z155" s="240"/>
      <c r="AA155" s="240"/>
      <c r="AB155" s="240"/>
      <c r="AC155" s="240"/>
      <c r="AD155" s="240"/>
      <c r="AE155" s="240"/>
      <c r="AF155" s="240"/>
      <c r="AG155" s="240"/>
      <c r="AH155" s="240"/>
      <c r="AI155" s="240"/>
      <c r="AJ155" s="240"/>
      <c r="AK155" s="411"/>
    </row>
    <row r="156" spans="1:37" customFormat="1" ht="7.5" customHeight="1" x14ac:dyDescent="0.2">
      <c r="A156" s="401"/>
      <c r="L156" s="410"/>
      <c r="M156" s="24"/>
      <c r="O156" s="240"/>
      <c r="P156" s="240"/>
      <c r="Q156" s="240"/>
      <c r="R156" s="240"/>
      <c r="S156" s="249"/>
      <c r="T156" s="17"/>
      <c r="U156" s="240"/>
      <c r="V156" s="240"/>
      <c r="W156" s="240"/>
      <c r="X156" s="240"/>
      <c r="Y156" s="240"/>
      <c r="Z156" s="240"/>
      <c r="AA156" s="240"/>
      <c r="AB156" s="240"/>
      <c r="AC156" s="240"/>
      <c r="AD156" s="240"/>
      <c r="AE156" s="240"/>
      <c r="AF156" s="240"/>
      <c r="AG156" s="240"/>
      <c r="AH156" s="240"/>
      <c r="AI156" s="240"/>
      <c r="AJ156" s="240"/>
      <c r="AK156" s="411"/>
    </row>
    <row r="157" spans="1:37" customFormat="1" ht="14.25" customHeight="1" x14ac:dyDescent="0.2">
      <c r="A157" s="401"/>
      <c r="B157" s="392"/>
      <c r="F157" s="76"/>
      <c r="H157" s="394" t="s">
        <v>999</v>
      </c>
      <c r="I157" s="395"/>
      <c r="M157" s="24"/>
      <c r="O157" s="240"/>
      <c r="P157" s="240"/>
      <c r="Q157" s="240"/>
      <c r="R157" s="240"/>
      <c r="S157" s="249"/>
      <c r="T157" s="17"/>
      <c r="U157" s="240"/>
      <c r="V157" s="240"/>
      <c r="W157" s="240"/>
      <c r="X157" s="240"/>
      <c r="Y157" s="240"/>
      <c r="Z157" s="240"/>
      <c r="AA157" s="240"/>
      <c r="AB157" s="240"/>
      <c r="AC157" s="240"/>
      <c r="AD157" s="240"/>
      <c r="AE157" s="240"/>
      <c r="AF157" s="240"/>
      <c r="AG157" s="240"/>
      <c r="AH157" s="240"/>
      <c r="AI157" s="240"/>
      <c r="AJ157" s="240"/>
      <c r="AK157" s="411"/>
    </row>
    <row r="158" spans="1:37" customFormat="1" ht="12" customHeight="1" x14ac:dyDescent="0.2">
      <c r="A158" s="401"/>
      <c r="M158" s="24"/>
      <c r="O158" s="240"/>
      <c r="P158" s="240"/>
      <c r="Q158" s="240"/>
      <c r="R158" s="240"/>
      <c r="S158" s="240"/>
      <c r="T158" s="240"/>
      <c r="U158" s="240"/>
      <c r="V158" s="240"/>
      <c r="W158" s="240"/>
      <c r="X158" s="240"/>
      <c r="Y158" s="240"/>
      <c r="Z158" s="240"/>
      <c r="AA158" s="240"/>
      <c r="AB158" s="240"/>
      <c r="AC158" s="240"/>
      <c r="AD158" s="240"/>
      <c r="AE158" s="240"/>
      <c r="AF158" s="240"/>
      <c r="AG158" s="240"/>
      <c r="AH158" s="240"/>
      <c r="AI158" s="240"/>
      <c r="AJ158" s="240"/>
      <c r="AK158" s="411"/>
    </row>
    <row r="159" spans="1:37" customFormat="1" ht="12.75" customHeight="1" x14ac:dyDescent="0.2">
      <c r="A159" s="401"/>
      <c r="B159" s="191" t="s">
        <v>1003</v>
      </c>
      <c r="C159" s="408"/>
      <c r="D159" s="408"/>
      <c r="E159" s="408"/>
      <c r="F159" s="393" t="s">
        <v>1010</v>
      </c>
      <c r="G159" s="397" t="s">
        <v>199</v>
      </c>
      <c r="H159" s="388" t="s">
        <v>195</v>
      </c>
      <c r="M159" s="24"/>
      <c r="O159" s="240"/>
      <c r="P159" s="240"/>
      <c r="Q159" s="240"/>
      <c r="R159" s="240"/>
      <c r="S159" s="240"/>
      <c r="T159" s="240"/>
      <c r="U159" s="240"/>
      <c r="V159" s="240"/>
      <c r="W159" s="240"/>
      <c r="X159" s="240"/>
      <c r="Y159" s="240"/>
      <c r="Z159" s="240"/>
      <c r="AA159" s="240"/>
      <c r="AB159" s="240"/>
      <c r="AC159" s="240"/>
      <c r="AD159" s="240"/>
      <c r="AE159" s="240"/>
      <c r="AF159" s="240"/>
      <c r="AG159" s="240"/>
      <c r="AH159" s="240"/>
      <c r="AI159" s="240"/>
      <c r="AJ159" s="240"/>
      <c r="AK159" s="411"/>
    </row>
    <row r="160" spans="1:37" customFormat="1" ht="12.75" customHeight="1" x14ac:dyDescent="0.2">
      <c r="A160" s="401"/>
      <c r="C160" s="409"/>
      <c r="D160" s="409"/>
      <c r="E160" s="400"/>
      <c r="F160" s="407"/>
      <c r="G160" s="398" t="s">
        <v>199</v>
      </c>
      <c r="H160" s="399" t="s">
        <v>196</v>
      </c>
      <c r="M160" s="24"/>
      <c r="O160" s="240"/>
      <c r="P160" s="240"/>
      <c r="Q160" s="240"/>
      <c r="R160" s="240"/>
      <c r="S160" s="249"/>
      <c r="T160" s="17"/>
      <c r="U160" s="240"/>
      <c r="V160" s="240"/>
      <c r="W160" s="240"/>
      <c r="X160" s="240"/>
      <c r="Y160" s="240"/>
      <c r="Z160" s="240"/>
      <c r="AA160" s="240"/>
      <c r="AB160" s="240"/>
      <c r="AC160" s="240"/>
      <c r="AD160" s="240"/>
      <c r="AE160" s="240"/>
      <c r="AF160" s="240"/>
      <c r="AG160" s="240"/>
      <c r="AH160" s="240"/>
      <c r="AI160" s="240"/>
      <c r="AJ160" s="240"/>
      <c r="AK160" s="411"/>
    </row>
    <row r="161" spans="1:118" customFormat="1" ht="12.75" customHeight="1" x14ac:dyDescent="0.2">
      <c r="A161" s="401"/>
      <c r="C161" s="409"/>
      <c r="D161" s="409"/>
      <c r="E161" s="400"/>
      <c r="F161" s="407"/>
      <c r="G161" s="397" t="s">
        <v>199</v>
      </c>
      <c r="H161" s="388" t="s">
        <v>197</v>
      </c>
      <c r="M161" s="24"/>
      <c r="O161" s="240"/>
      <c r="P161" s="240"/>
      <c r="Q161" s="240"/>
      <c r="R161" s="240"/>
      <c r="S161" s="249"/>
      <c r="T161" s="17"/>
      <c r="U161" s="240"/>
      <c r="V161" s="240"/>
      <c r="W161" s="240"/>
      <c r="X161" s="240"/>
      <c r="Y161" s="240"/>
      <c r="Z161" s="240"/>
      <c r="AA161" s="240"/>
      <c r="AB161" s="240"/>
      <c r="AC161" s="240"/>
      <c r="AD161" s="240"/>
      <c r="AE161" s="240"/>
      <c r="AF161" s="240"/>
      <c r="AG161" s="240"/>
      <c r="AH161" s="240"/>
      <c r="AI161" s="240"/>
      <c r="AJ161" s="240"/>
      <c r="AK161" s="411"/>
    </row>
    <row r="162" spans="1:118" customFormat="1" ht="12.75" customHeight="1" x14ac:dyDescent="0.2">
      <c r="A162" s="401"/>
      <c r="B162" t="s">
        <v>1002</v>
      </c>
      <c r="C162" s="409"/>
      <c r="D162" s="409"/>
      <c r="E162" s="400"/>
      <c r="F162" s="407"/>
      <c r="G162" s="397" t="s">
        <v>199</v>
      </c>
      <c r="H162" s="388" t="s">
        <v>198</v>
      </c>
      <c r="J162" s="390"/>
      <c r="K162" s="390"/>
      <c r="M162" s="24"/>
      <c r="O162" s="240"/>
      <c r="P162" s="240"/>
      <c r="Q162" s="240"/>
      <c r="R162" s="240"/>
      <c r="S162" s="249"/>
      <c r="T162" s="17"/>
      <c r="U162" s="240"/>
      <c r="V162" s="240"/>
      <c r="W162" s="240"/>
      <c r="X162" s="240"/>
      <c r="Y162" s="240"/>
      <c r="Z162" s="240"/>
      <c r="AA162" s="240"/>
      <c r="AB162" s="240"/>
      <c r="AC162" s="240"/>
      <c r="AD162" s="240"/>
      <c r="AE162" s="240"/>
      <c r="AF162" s="240"/>
      <c r="AG162" s="240"/>
      <c r="AH162" s="240"/>
      <c r="AI162" s="240"/>
      <c r="AJ162" s="240"/>
      <c r="AK162" s="411"/>
    </row>
    <row r="163" spans="1:118" customFormat="1" ht="12.75" customHeight="1" x14ac:dyDescent="0.2">
      <c r="A163" s="401"/>
      <c r="C163" s="409"/>
      <c r="D163" s="409"/>
      <c r="E163" s="400"/>
      <c r="F163" s="407"/>
      <c r="H163" s="389"/>
      <c r="I163" s="389"/>
      <c r="J163" s="389"/>
      <c r="K163" s="389"/>
      <c r="M163" s="24"/>
      <c r="O163" s="240"/>
      <c r="P163" s="240"/>
      <c r="Q163" s="240"/>
      <c r="R163" s="240"/>
      <c r="S163" s="240"/>
      <c r="T163" s="240"/>
      <c r="U163" s="240"/>
      <c r="V163" s="240"/>
      <c r="W163" s="240"/>
      <c r="X163" s="240"/>
      <c r="Y163" s="240"/>
      <c r="Z163" s="240"/>
      <c r="AA163" s="240"/>
      <c r="AB163" s="240"/>
      <c r="AC163" s="240"/>
      <c r="AD163" s="240"/>
      <c r="AE163" s="240"/>
      <c r="AF163" s="240"/>
      <c r="AG163" s="240"/>
      <c r="AH163" s="240"/>
      <c r="AI163" s="240"/>
      <c r="AJ163" s="240"/>
      <c r="AK163" s="411"/>
    </row>
    <row r="164" spans="1:118" s="369" customFormat="1" ht="22.5" customHeight="1" x14ac:dyDescent="0.25">
      <c r="A164" s="669" t="s">
        <v>1070</v>
      </c>
      <c r="B164" s="670"/>
      <c r="C164" s="670"/>
      <c r="D164" s="670"/>
      <c r="E164" s="670"/>
      <c r="F164" s="670"/>
      <c r="G164" s="670"/>
      <c r="H164" s="670"/>
      <c r="I164" s="670"/>
      <c r="J164" s="670"/>
      <c r="K164" s="670"/>
      <c r="L164" s="670"/>
      <c r="M164" s="670"/>
      <c r="N164" s="374"/>
      <c r="O164" s="374"/>
      <c r="P164" s="374"/>
      <c r="Q164" s="374"/>
      <c r="R164" s="374"/>
      <c r="S164" s="374"/>
      <c r="T164" s="374"/>
      <c r="U164" s="374"/>
      <c r="V164" s="374"/>
      <c r="W164" s="374"/>
      <c r="X164" s="374"/>
      <c r="Y164" s="374"/>
      <c r="Z164" s="374"/>
      <c r="AA164" s="374"/>
      <c r="AB164" s="374"/>
      <c r="AC164" s="374"/>
      <c r="AD164" s="374"/>
      <c r="AE164" s="374"/>
      <c r="AF164" s="374"/>
      <c r="AG164" s="374"/>
      <c r="AH164" s="374"/>
      <c r="AI164" s="374"/>
      <c r="AJ164" s="374"/>
      <c r="AK164" s="412"/>
      <c r="AL164" s="374"/>
      <c r="AM164" s="374"/>
      <c r="AN164" s="374"/>
      <c r="AO164" s="374"/>
      <c r="AP164" s="374"/>
      <c r="AQ164" s="374"/>
      <c r="AR164" s="374"/>
      <c r="AS164" s="374"/>
      <c r="AT164" s="374"/>
      <c r="AU164" s="374"/>
      <c r="AV164" s="374"/>
      <c r="AW164" s="374"/>
      <c r="AX164" s="374"/>
      <c r="AY164" s="374"/>
      <c r="AZ164" s="374"/>
      <c r="BA164" s="374"/>
      <c r="BB164" s="374"/>
      <c r="BC164" s="367"/>
      <c r="BD164" s="367"/>
      <c r="BE164" s="367"/>
      <c r="BF164" s="368"/>
      <c r="BG164" s="368"/>
      <c r="BH164" s="368"/>
      <c r="BI164" s="368"/>
      <c r="BJ164" s="368"/>
      <c r="BK164" s="368"/>
      <c r="BL164" s="368"/>
      <c r="BM164" s="368"/>
      <c r="BN164" s="368"/>
      <c r="BO164" s="368"/>
      <c r="BP164" s="368"/>
      <c r="BQ164" s="368"/>
      <c r="BR164" s="368"/>
      <c r="BS164" s="368"/>
      <c r="BT164" s="368"/>
      <c r="BU164" s="368"/>
      <c r="BV164" s="368"/>
      <c r="BW164" s="368"/>
      <c r="BX164" s="368"/>
      <c r="BY164" s="368"/>
      <c r="BZ164" s="368"/>
      <c r="CA164" s="368"/>
      <c r="CB164" s="368"/>
      <c r="CC164" s="368"/>
      <c r="CD164" s="368"/>
      <c r="CE164" s="368"/>
      <c r="CF164" s="368"/>
      <c r="CG164" s="368"/>
      <c r="CH164" s="368"/>
      <c r="CI164" s="368"/>
      <c r="CJ164" s="368"/>
      <c r="CK164" s="368"/>
      <c r="CL164" s="368"/>
      <c r="CM164" s="368"/>
      <c r="CN164" s="368"/>
      <c r="CO164" s="368"/>
      <c r="CP164" s="368"/>
      <c r="CQ164" s="368"/>
      <c r="CR164" s="368"/>
      <c r="CS164" s="368"/>
      <c r="CT164" s="368"/>
      <c r="CU164" s="368"/>
      <c r="CV164" s="368"/>
      <c r="CW164" s="368"/>
      <c r="CX164" s="368"/>
      <c r="CY164" s="368"/>
      <c r="DE164" s="367"/>
      <c r="DF164" s="367"/>
      <c r="DG164" s="367"/>
      <c r="DH164" s="367"/>
      <c r="DI164" s="367"/>
      <c r="DJ164" s="367"/>
      <c r="DK164" s="367"/>
      <c r="DL164" s="367"/>
      <c r="DM164" s="367"/>
      <c r="DN164" s="367"/>
    </row>
    <row r="165" spans="1:118" s="369" customFormat="1" ht="6.75" customHeight="1" x14ac:dyDescent="0.2">
      <c r="A165" s="384"/>
      <c r="B165" s="385"/>
      <c r="C165" s="385"/>
      <c r="D165" s="385"/>
      <c r="E165" s="385"/>
      <c r="F165" s="385"/>
      <c r="G165" s="385"/>
      <c r="H165" s="385"/>
      <c r="I165" s="385"/>
      <c r="J165" s="385"/>
      <c r="K165" s="385"/>
      <c r="L165" s="385"/>
      <c r="M165" s="445"/>
      <c r="N165" s="367"/>
      <c r="O165" s="367"/>
      <c r="P165" s="367"/>
      <c r="Q165" s="367"/>
      <c r="R165" s="367"/>
      <c r="S165" s="367"/>
      <c r="T165" s="367"/>
      <c r="U165" s="367"/>
      <c r="V165" s="367"/>
      <c r="W165" s="367"/>
      <c r="X165" s="367"/>
      <c r="Y165" s="367"/>
      <c r="Z165" s="367"/>
      <c r="AA165" s="367"/>
      <c r="AB165" s="367"/>
      <c r="AC165" s="367"/>
      <c r="AD165" s="367"/>
      <c r="AE165" s="367"/>
      <c r="AF165" s="367"/>
      <c r="AG165" s="367"/>
      <c r="AH165" s="367"/>
      <c r="AI165" s="367"/>
      <c r="AJ165" s="367"/>
      <c r="AK165" s="413"/>
      <c r="AL165" s="367"/>
      <c r="AM165" s="367"/>
      <c r="AN165" s="367"/>
      <c r="AO165" s="367"/>
      <c r="AP165" s="367"/>
      <c r="AQ165" s="367"/>
      <c r="AR165" s="367"/>
      <c r="AS165" s="367"/>
      <c r="AT165" s="367"/>
      <c r="AU165" s="367"/>
      <c r="AV165" s="367"/>
      <c r="AW165" s="367"/>
      <c r="AX165" s="367"/>
      <c r="AY165" s="367"/>
      <c r="AZ165" s="367"/>
      <c r="BA165" s="367"/>
      <c r="BB165" s="367"/>
      <c r="BC165" s="367"/>
      <c r="BD165" s="367"/>
      <c r="BE165" s="367"/>
      <c r="BF165" s="368"/>
      <c r="BG165" s="368"/>
      <c r="BH165" s="368"/>
      <c r="BI165" s="368"/>
      <c r="BJ165" s="368"/>
      <c r="BK165" s="368"/>
      <c r="BL165" s="368"/>
      <c r="BM165" s="368"/>
      <c r="BN165" s="368"/>
      <c r="BO165" s="368"/>
      <c r="BP165" s="368"/>
      <c r="BQ165" s="368"/>
      <c r="BR165" s="368"/>
      <c r="BS165" s="368"/>
      <c r="BT165" s="368"/>
      <c r="BU165" s="368"/>
      <c r="BV165" s="368"/>
      <c r="BW165" s="368"/>
      <c r="BX165" s="368"/>
      <c r="BY165" s="368"/>
      <c r="BZ165" s="368"/>
      <c r="CA165" s="368"/>
      <c r="CB165" s="368"/>
      <c r="CC165" s="368"/>
      <c r="CD165" s="368"/>
      <c r="CE165" s="368"/>
      <c r="CF165" s="368"/>
      <c r="CG165" s="368"/>
      <c r="CH165" s="368"/>
      <c r="CI165" s="368"/>
      <c r="CJ165" s="368"/>
      <c r="CK165" s="368"/>
      <c r="CL165" s="368"/>
      <c r="CM165" s="368"/>
      <c r="CN165" s="368"/>
      <c r="CO165" s="368"/>
      <c r="CP165" s="368"/>
      <c r="CQ165" s="368"/>
      <c r="CR165" s="368"/>
      <c r="CS165" s="368"/>
      <c r="CT165" s="368"/>
      <c r="CU165" s="368"/>
      <c r="CV165" s="368"/>
      <c r="CW165" s="368"/>
      <c r="CX165" s="368"/>
      <c r="CY165" s="368"/>
      <c r="DE165" s="367"/>
      <c r="DF165" s="367"/>
      <c r="DG165" s="367"/>
      <c r="DH165" s="367"/>
      <c r="DI165" s="367"/>
      <c r="DJ165" s="367"/>
      <c r="DK165" s="367"/>
      <c r="DL165" s="367"/>
      <c r="DM165" s="367"/>
      <c r="DN165" s="367"/>
    </row>
    <row r="166" spans="1:118" s="369" customFormat="1" ht="20.25" customHeight="1" x14ac:dyDescent="0.2">
      <c r="A166" s="423" t="s">
        <v>993</v>
      </c>
      <c r="B166" s="430"/>
      <c r="C166" s="430"/>
      <c r="D166" s="430"/>
      <c r="E166" s="430"/>
      <c r="F166" s="430"/>
      <c r="G166" s="430"/>
      <c r="H166" s="430"/>
      <c r="I166" s="430"/>
      <c r="J166" s="430"/>
      <c r="K166" s="430"/>
      <c r="L166" s="430"/>
      <c r="M166" s="446"/>
      <c r="N166" s="372"/>
      <c r="O166" s="372"/>
      <c r="P166" s="372"/>
      <c r="Q166" s="372"/>
      <c r="R166" s="372"/>
      <c r="S166" s="372"/>
      <c r="T166" s="372"/>
      <c r="U166" s="372"/>
      <c r="V166" s="372"/>
      <c r="W166" s="372"/>
      <c r="X166" s="372"/>
      <c r="Y166" s="372"/>
      <c r="Z166" s="372"/>
      <c r="AA166" s="372"/>
      <c r="AB166" s="372"/>
      <c r="AC166" s="372"/>
      <c r="AD166" s="372"/>
      <c r="AE166" s="372"/>
      <c r="AF166" s="372"/>
      <c r="AG166" s="372"/>
      <c r="AH166" s="372"/>
      <c r="AI166" s="372"/>
      <c r="AJ166" s="372"/>
      <c r="AK166" s="414"/>
      <c r="AL166" s="372"/>
      <c r="AM166" s="372"/>
      <c r="AN166" s="372"/>
      <c r="AO166" s="372"/>
      <c r="AP166" s="372"/>
      <c r="AQ166" s="372"/>
      <c r="AR166" s="372"/>
      <c r="AS166" s="372"/>
      <c r="AT166" s="372"/>
      <c r="AU166" s="372"/>
      <c r="AV166" s="372"/>
      <c r="AW166" s="372"/>
      <c r="AX166" s="372"/>
      <c r="AY166" s="372"/>
      <c r="AZ166" s="372"/>
      <c r="BA166" s="372"/>
      <c r="BB166" s="372"/>
      <c r="BC166" s="367"/>
      <c r="BD166" s="367"/>
      <c r="BE166" s="367"/>
      <c r="BF166" s="368"/>
      <c r="BG166" s="368"/>
      <c r="BH166" s="368"/>
      <c r="BI166" s="368"/>
      <c r="BJ166" s="368"/>
      <c r="BK166" s="368"/>
      <c r="BL166" s="368"/>
      <c r="BM166" s="368"/>
      <c r="BN166" s="368"/>
      <c r="BO166" s="368"/>
      <c r="BP166" s="368"/>
      <c r="BQ166" s="368"/>
      <c r="BR166" s="368"/>
      <c r="BS166" s="368"/>
      <c r="BT166" s="368"/>
      <c r="BU166" s="368"/>
      <c r="BV166" s="368"/>
      <c r="BW166" s="368"/>
      <c r="BX166" s="368"/>
      <c r="BY166" s="368"/>
      <c r="BZ166" s="368"/>
      <c r="CA166" s="368"/>
      <c r="CB166" s="368"/>
      <c r="CC166" s="368"/>
      <c r="CD166" s="368"/>
      <c r="CE166" s="368"/>
      <c r="CF166" s="368"/>
      <c r="CG166" s="368"/>
      <c r="CH166" s="368"/>
      <c r="CI166" s="368"/>
      <c r="CJ166" s="368"/>
      <c r="CK166" s="368"/>
      <c r="CL166" s="368"/>
      <c r="CM166" s="368"/>
      <c r="CN166" s="368"/>
      <c r="CO166" s="368"/>
      <c r="CP166" s="368"/>
      <c r="CQ166" s="368"/>
      <c r="CR166" s="368"/>
      <c r="CS166" s="368"/>
      <c r="CT166" s="368"/>
      <c r="CU166" s="368"/>
      <c r="CV166" s="368"/>
      <c r="CW166" s="368"/>
      <c r="CX166" s="368"/>
      <c r="CY166" s="368"/>
      <c r="DE166" s="367"/>
      <c r="DF166" s="367"/>
      <c r="DG166" s="367"/>
      <c r="DH166" s="367"/>
      <c r="DI166" s="367"/>
      <c r="DJ166" s="367"/>
      <c r="DK166" s="367"/>
      <c r="DL166" s="367"/>
      <c r="DM166" s="367"/>
      <c r="DN166" s="367"/>
    </row>
    <row r="167" spans="1:118" s="369" customFormat="1" ht="12.75" customHeight="1" x14ac:dyDescent="0.2">
      <c r="A167" s="441" t="s">
        <v>994</v>
      </c>
      <c r="B167" s="426"/>
      <c r="C167" s="426"/>
      <c r="D167" s="426"/>
      <c r="E167" s="426"/>
      <c r="F167" s="426"/>
      <c r="G167" s="426"/>
      <c r="H167" s="426"/>
      <c r="I167" s="426"/>
      <c r="J167" s="426"/>
      <c r="K167" s="426"/>
      <c r="L167" s="426"/>
      <c r="M167" s="447"/>
      <c r="N167" s="370"/>
      <c r="O167" s="370"/>
      <c r="P167" s="370"/>
      <c r="Q167" s="370"/>
      <c r="R167" s="370"/>
      <c r="S167" s="370"/>
      <c r="T167" s="370"/>
      <c r="U167" s="370"/>
      <c r="V167" s="370"/>
      <c r="W167" s="370"/>
      <c r="X167" s="370"/>
      <c r="Y167" s="370"/>
      <c r="Z167" s="370"/>
      <c r="AA167" s="370"/>
      <c r="AB167" s="370"/>
      <c r="AC167" s="370"/>
      <c r="AD167" s="370"/>
      <c r="AE167" s="370"/>
      <c r="AF167" s="370"/>
      <c r="AG167" s="370"/>
      <c r="AH167" s="370"/>
      <c r="AI167" s="370"/>
      <c r="AJ167" s="370"/>
      <c r="AK167" s="415"/>
      <c r="AL167" s="370"/>
      <c r="AM167" s="370"/>
      <c r="AN167" s="370"/>
      <c r="AO167" s="370"/>
      <c r="AP167" s="370"/>
      <c r="AQ167" s="370"/>
      <c r="AR167" s="370"/>
      <c r="AS167" s="370"/>
      <c r="AT167" s="370"/>
      <c r="AU167" s="370"/>
      <c r="AV167" s="370"/>
      <c r="AW167" s="370"/>
      <c r="AX167" s="370"/>
      <c r="AY167" s="370"/>
      <c r="AZ167" s="370"/>
      <c r="BA167" s="370"/>
      <c r="BB167" s="370"/>
      <c r="BC167" s="367"/>
      <c r="BD167" s="367"/>
      <c r="BE167" s="367"/>
      <c r="BF167" s="368"/>
      <c r="BG167" s="368"/>
      <c r="BH167" s="368"/>
      <c r="BI167" s="368"/>
      <c r="BJ167" s="368"/>
      <c r="BK167" s="368"/>
      <c r="BL167" s="368"/>
      <c r="BM167" s="368"/>
      <c r="BN167" s="368"/>
      <c r="BO167" s="368"/>
      <c r="BP167" s="368"/>
      <c r="BQ167" s="368"/>
      <c r="BR167" s="368"/>
      <c r="BS167" s="368"/>
      <c r="BT167" s="368"/>
      <c r="BU167" s="368"/>
      <c r="BV167" s="368"/>
      <c r="BW167" s="368"/>
      <c r="BX167" s="368"/>
      <c r="BY167" s="368"/>
      <c r="BZ167" s="368"/>
      <c r="CA167" s="368"/>
      <c r="CB167" s="368"/>
      <c r="CC167" s="368"/>
      <c r="CD167" s="368"/>
      <c r="CE167" s="368"/>
      <c r="CF167" s="368"/>
      <c r="CG167" s="368"/>
      <c r="CH167" s="368"/>
      <c r="CI167" s="368"/>
      <c r="CJ167" s="368"/>
      <c r="CK167" s="368"/>
      <c r="CL167" s="368"/>
      <c r="CM167" s="368"/>
      <c r="CN167" s="368"/>
      <c r="CO167" s="368"/>
      <c r="CP167" s="368"/>
      <c r="CQ167" s="368"/>
      <c r="CR167" s="368"/>
      <c r="CS167" s="368"/>
      <c r="CT167" s="368"/>
      <c r="CU167" s="368"/>
      <c r="CV167" s="368"/>
      <c r="CW167" s="368"/>
      <c r="CX167" s="368"/>
      <c r="CY167" s="368"/>
      <c r="DE167" s="367"/>
      <c r="DF167" s="367"/>
      <c r="DG167" s="367"/>
      <c r="DH167" s="367"/>
      <c r="DI167" s="367"/>
      <c r="DJ167" s="367"/>
      <c r="DK167" s="367"/>
      <c r="DL167" s="367"/>
      <c r="DM167" s="367"/>
      <c r="DN167" s="367"/>
    </row>
    <row r="168" spans="1:118" s="369" customFormat="1" ht="14.25" customHeight="1" x14ac:dyDescent="0.2">
      <c r="A168" s="370"/>
      <c r="B168" s="442" t="s">
        <v>1045</v>
      </c>
      <c r="C168" s="370"/>
      <c r="D168" s="370"/>
      <c r="E168" s="370"/>
      <c r="F168" s="370"/>
      <c r="G168" s="370"/>
      <c r="H168" s="370"/>
      <c r="I168" s="370"/>
      <c r="J168" s="370"/>
      <c r="K168" s="370"/>
      <c r="L168" s="370"/>
      <c r="M168" s="448"/>
      <c r="N168" s="370"/>
      <c r="O168" s="370"/>
      <c r="P168" s="370"/>
      <c r="Q168" s="370"/>
      <c r="R168" s="370"/>
      <c r="S168" s="370"/>
      <c r="T168" s="370"/>
      <c r="U168" s="370"/>
      <c r="V168" s="370"/>
      <c r="W168" s="370"/>
      <c r="X168" s="370"/>
      <c r="Y168" s="370"/>
      <c r="Z168" s="370"/>
      <c r="AA168" s="370"/>
      <c r="AB168" s="370"/>
      <c r="AC168" s="370"/>
      <c r="AD168" s="370"/>
      <c r="AE168" s="370"/>
      <c r="AF168" s="370"/>
      <c r="AG168" s="370"/>
      <c r="AH168" s="370"/>
      <c r="AI168" s="370"/>
      <c r="AJ168" s="370"/>
      <c r="AK168" s="415"/>
      <c r="AL168" s="370"/>
      <c r="AM168" s="370"/>
      <c r="AN168" s="370"/>
      <c r="AO168" s="370"/>
      <c r="AP168" s="370"/>
      <c r="AQ168" s="370"/>
      <c r="AR168" s="370"/>
      <c r="AS168" s="370"/>
      <c r="AT168" s="370"/>
      <c r="AU168" s="370"/>
      <c r="AV168" s="370"/>
      <c r="AW168" s="370"/>
      <c r="AX168" s="370"/>
      <c r="AY168" s="370"/>
      <c r="AZ168" s="370"/>
      <c r="BA168" s="370"/>
      <c r="BB168" s="370"/>
      <c r="BC168" s="367"/>
      <c r="BD168" s="367"/>
      <c r="BE168" s="367"/>
      <c r="BF168" s="368"/>
      <c r="BG168" s="368"/>
      <c r="BH168" s="368"/>
      <c r="BI168" s="368"/>
      <c r="BJ168" s="368"/>
      <c r="BK168" s="368"/>
      <c r="BL168" s="368"/>
      <c r="BM168" s="368"/>
      <c r="BN168" s="368"/>
      <c r="BO168" s="368"/>
      <c r="BP168" s="368"/>
      <c r="BQ168" s="368"/>
      <c r="BR168" s="368"/>
      <c r="BS168" s="368"/>
      <c r="BT168" s="368"/>
      <c r="BU168" s="368"/>
      <c r="BV168" s="368"/>
      <c r="BW168" s="368"/>
      <c r="BX168" s="368"/>
      <c r="BY168" s="368"/>
      <c r="BZ168" s="368"/>
      <c r="CA168" s="368"/>
      <c r="CB168" s="368"/>
      <c r="CC168" s="368"/>
      <c r="CD168" s="368"/>
      <c r="CE168" s="368"/>
      <c r="CF168" s="368"/>
      <c r="CG168" s="368"/>
      <c r="CH168" s="368"/>
      <c r="CI168" s="368"/>
      <c r="CJ168" s="368"/>
      <c r="CK168" s="368"/>
      <c r="CL168" s="368"/>
      <c r="CM168" s="368"/>
      <c r="CN168" s="368"/>
      <c r="CO168" s="368"/>
      <c r="CP168" s="368"/>
      <c r="CQ168" s="368"/>
      <c r="CR168" s="368"/>
      <c r="CS168" s="368"/>
      <c r="CT168" s="368"/>
      <c r="CU168" s="368"/>
      <c r="CV168" s="368"/>
      <c r="CW168" s="368"/>
      <c r="CX168" s="368"/>
      <c r="CY168" s="368"/>
      <c r="DE168" s="367"/>
      <c r="DF168" s="367"/>
      <c r="DG168" s="367"/>
      <c r="DH168" s="367"/>
      <c r="DI168" s="367"/>
      <c r="DJ168" s="367"/>
      <c r="DK168" s="367"/>
      <c r="DL168" s="367"/>
      <c r="DM168" s="367"/>
      <c r="DN168" s="367"/>
    </row>
    <row r="169" spans="1:118" s="369" customFormat="1" ht="14.25" customHeight="1" x14ac:dyDescent="0.2">
      <c r="A169" s="370"/>
      <c r="B169" s="442" t="s">
        <v>1043</v>
      </c>
      <c r="C169" s="370"/>
      <c r="D169" s="370"/>
      <c r="E169" s="370"/>
      <c r="F169" s="370"/>
      <c r="G169" s="370"/>
      <c r="H169" s="370"/>
      <c r="I169" s="370"/>
      <c r="J169" s="370"/>
      <c r="K169" s="370"/>
      <c r="L169" s="370"/>
      <c r="M169" s="448"/>
      <c r="N169" s="370"/>
      <c r="O169" s="370"/>
      <c r="P169" s="370"/>
      <c r="Q169" s="370"/>
      <c r="R169" s="370"/>
      <c r="S169" s="370"/>
      <c r="T169" s="370"/>
      <c r="U169" s="370"/>
      <c r="V169" s="370"/>
      <c r="W169" s="370"/>
      <c r="X169" s="370"/>
      <c r="Y169" s="370"/>
      <c r="Z169" s="370"/>
      <c r="AA169" s="370"/>
      <c r="AB169" s="370"/>
      <c r="AC169" s="370"/>
      <c r="AD169" s="370"/>
      <c r="AE169" s="370"/>
      <c r="AF169" s="370"/>
      <c r="AG169" s="370"/>
      <c r="AH169" s="370"/>
      <c r="AI169" s="370"/>
      <c r="AJ169" s="370"/>
      <c r="AK169" s="415"/>
      <c r="AL169" s="370"/>
      <c r="AM169" s="370"/>
      <c r="AN169" s="370"/>
      <c r="AO169" s="370"/>
      <c r="AP169" s="370"/>
      <c r="AQ169" s="370"/>
      <c r="AR169" s="370"/>
      <c r="AS169" s="370"/>
      <c r="AT169" s="370"/>
      <c r="AU169" s="370"/>
      <c r="AV169" s="370"/>
      <c r="AW169" s="370"/>
      <c r="AX169" s="370"/>
      <c r="AY169" s="370"/>
      <c r="AZ169" s="370"/>
      <c r="BA169" s="370"/>
      <c r="BB169" s="370"/>
      <c r="BC169" s="367"/>
      <c r="BD169" s="367"/>
      <c r="BE169" s="367"/>
      <c r="BF169" s="368"/>
      <c r="BG169" s="368"/>
      <c r="BH169" s="368"/>
      <c r="BI169" s="368"/>
      <c r="BJ169" s="368"/>
      <c r="BK169" s="368"/>
      <c r="BL169" s="368"/>
      <c r="BM169" s="368"/>
      <c r="BN169" s="368"/>
      <c r="BO169" s="368"/>
      <c r="BP169" s="368"/>
      <c r="BQ169" s="368"/>
      <c r="BR169" s="368"/>
      <c r="BS169" s="368"/>
      <c r="BT169" s="368"/>
      <c r="BU169" s="368"/>
      <c r="BV169" s="368"/>
      <c r="BW169" s="368"/>
      <c r="BX169" s="368"/>
      <c r="BY169" s="368"/>
      <c r="BZ169" s="368"/>
      <c r="CA169" s="368"/>
      <c r="CB169" s="368"/>
      <c r="CC169" s="368"/>
      <c r="CD169" s="368"/>
      <c r="CE169" s="368"/>
      <c r="CF169" s="368"/>
      <c r="CG169" s="368"/>
      <c r="CH169" s="368"/>
      <c r="CI169" s="368"/>
      <c r="CJ169" s="368"/>
      <c r="CK169" s="368"/>
      <c r="CL169" s="368"/>
      <c r="CM169" s="368"/>
      <c r="CN169" s="368"/>
      <c r="CO169" s="368"/>
      <c r="CP169" s="368"/>
      <c r="CQ169" s="368"/>
      <c r="CR169" s="368"/>
      <c r="CS169" s="368"/>
      <c r="CT169" s="368"/>
      <c r="CU169" s="368"/>
      <c r="CV169" s="368"/>
      <c r="CW169" s="368"/>
      <c r="CX169" s="368"/>
      <c r="CY169" s="368"/>
      <c r="DE169" s="367"/>
      <c r="DF169" s="367"/>
      <c r="DG169" s="367"/>
      <c r="DH169" s="367"/>
      <c r="DI169" s="367"/>
      <c r="DJ169" s="367"/>
      <c r="DK169" s="367"/>
      <c r="DL169" s="367"/>
      <c r="DM169" s="367"/>
      <c r="DN169" s="367"/>
    </row>
    <row r="170" spans="1:118" s="369" customFormat="1" ht="14.25" customHeight="1" x14ac:dyDescent="0.2">
      <c r="A170" s="370"/>
      <c r="B170" s="443" t="s">
        <v>1040</v>
      </c>
      <c r="C170" s="371"/>
      <c r="D170" s="371"/>
      <c r="E170" s="371"/>
      <c r="F170" s="371"/>
      <c r="G170" s="371"/>
      <c r="H170" s="371"/>
      <c r="I170" s="371"/>
      <c r="J170" s="371"/>
      <c r="K170" s="371"/>
      <c r="L170" s="371"/>
      <c r="M170" s="449"/>
      <c r="N170" s="371"/>
      <c r="O170" s="371"/>
      <c r="P170" s="371"/>
      <c r="Q170" s="371"/>
      <c r="R170" s="371"/>
      <c r="S170" s="371"/>
      <c r="T170" s="371"/>
      <c r="U170" s="371"/>
      <c r="V170" s="371"/>
      <c r="W170" s="371"/>
      <c r="X170" s="371"/>
      <c r="Y170" s="371"/>
      <c r="Z170" s="371"/>
      <c r="AA170" s="371"/>
      <c r="AB170" s="371"/>
      <c r="AC170" s="371"/>
      <c r="AD170" s="371"/>
      <c r="AE170" s="371"/>
      <c r="AF170" s="371"/>
      <c r="AG170" s="371"/>
      <c r="AH170" s="371"/>
      <c r="AI170" s="371"/>
      <c r="AJ170" s="371"/>
      <c r="AK170" s="416"/>
      <c r="AL170" s="371"/>
      <c r="AM170" s="371"/>
      <c r="AN170" s="371"/>
      <c r="AO170" s="371"/>
      <c r="AP170" s="371"/>
      <c r="AQ170" s="371"/>
      <c r="AR170" s="371"/>
      <c r="AS170" s="371"/>
      <c r="AT170" s="371"/>
      <c r="AU170" s="371"/>
      <c r="AV170" s="371"/>
      <c r="AW170" s="371"/>
      <c r="AX170" s="371"/>
      <c r="AY170" s="371"/>
      <c r="AZ170" s="371"/>
      <c r="BA170" s="371"/>
      <c r="BB170" s="371"/>
      <c r="BC170" s="367"/>
      <c r="BD170" s="367"/>
      <c r="BE170" s="367"/>
      <c r="BF170" s="368"/>
      <c r="BG170" s="368"/>
      <c r="BH170" s="368"/>
      <c r="BI170" s="368"/>
      <c r="BJ170" s="368"/>
      <c r="BK170" s="368"/>
      <c r="BL170" s="368"/>
      <c r="BM170" s="368"/>
      <c r="BN170" s="368"/>
      <c r="BO170" s="368"/>
      <c r="BP170" s="368"/>
      <c r="BQ170" s="368"/>
      <c r="BR170" s="368"/>
      <c r="BS170" s="368"/>
      <c r="BT170" s="368"/>
      <c r="BU170" s="368"/>
      <c r="BV170" s="368"/>
      <c r="BW170" s="368"/>
      <c r="BX170" s="368"/>
      <c r="BY170" s="368"/>
      <c r="BZ170" s="368"/>
      <c r="CA170" s="368"/>
      <c r="CB170" s="368"/>
      <c r="CC170" s="368"/>
      <c r="CD170" s="368"/>
      <c r="CE170" s="368"/>
      <c r="CF170" s="368"/>
      <c r="CG170" s="368"/>
      <c r="CH170" s="368"/>
      <c r="CI170" s="368"/>
      <c r="CJ170" s="368"/>
      <c r="CK170" s="368"/>
      <c r="CL170" s="368"/>
      <c r="CM170" s="368"/>
      <c r="CN170" s="368"/>
      <c r="CO170" s="368"/>
      <c r="CP170" s="368"/>
      <c r="CQ170" s="368"/>
      <c r="CR170" s="368"/>
      <c r="CS170" s="368"/>
      <c r="CT170" s="368"/>
      <c r="CU170" s="368"/>
      <c r="CV170" s="368"/>
      <c r="CW170" s="368"/>
      <c r="CX170" s="368"/>
      <c r="CY170" s="368"/>
      <c r="DE170" s="367"/>
      <c r="DF170" s="367"/>
      <c r="DG170" s="367"/>
      <c r="DH170" s="367"/>
      <c r="DI170" s="367"/>
      <c r="DJ170" s="367"/>
      <c r="DK170" s="367"/>
      <c r="DL170" s="367"/>
      <c r="DM170" s="367"/>
      <c r="DN170" s="367"/>
    </row>
    <row r="171" spans="1:118" s="369" customFormat="1" ht="14.25" customHeight="1" x14ac:dyDescent="0.2">
      <c r="A171" s="370"/>
      <c r="B171" s="442" t="s">
        <v>1041</v>
      </c>
      <c r="C171" s="370"/>
      <c r="D171" s="370"/>
      <c r="E171" s="370"/>
      <c r="F171" s="370"/>
      <c r="G171" s="370"/>
      <c r="H171" s="370"/>
      <c r="I171" s="370"/>
      <c r="J171" s="370"/>
      <c r="K171" s="370"/>
      <c r="L171" s="370"/>
      <c r="M171" s="448"/>
      <c r="N171" s="370"/>
      <c r="O171" s="370"/>
      <c r="P171" s="370"/>
      <c r="Q171" s="370"/>
      <c r="R171" s="370"/>
      <c r="S171" s="370"/>
      <c r="T171" s="370"/>
      <c r="U171" s="370"/>
      <c r="V171" s="370"/>
      <c r="W171" s="370"/>
      <c r="X171" s="370"/>
      <c r="Y171" s="370"/>
      <c r="Z171" s="370"/>
      <c r="AA171" s="370"/>
      <c r="AB171" s="370"/>
      <c r="AC171" s="370"/>
      <c r="AD171" s="370"/>
      <c r="AE171" s="370"/>
      <c r="AF171" s="370"/>
      <c r="AG171" s="370"/>
      <c r="AH171" s="370"/>
      <c r="AI171" s="370"/>
      <c r="AJ171" s="370"/>
      <c r="AK171" s="415"/>
      <c r="AL171" s="370"/>
      <c r="AM171" s="370"/>
      <c r="AN171" s="370"/>
      <c r="AO171" s="370"/>
      <c r="AP171" s="370"/>
      <c r="AQ171" s="370"/>
      <c r="AR171" s="370"/>
      <c r="AS171" s="370"/>
      <c r="AT171" s="370"/>
      <c r="AU171" s="370"/>
      <c r="AV171" s="370"/>
      <c r="AW171" s="370"/>
      <c r="AX171" s="370"/>
      <c r="AY171" s="370"/>
      <c r="AZ171" s="370"/>
      <c r="BA171" s="370"/>
      <c r="BB171" s="370"/>
      <c r="BC171" s="367"/>
      <c r="BD171" s="367"/>
      <c r="BE171" s="367"/>
      <c r="BF171" s="368"/>
      <c r="BG171" s="368"/>
      <c r="BH171" s="368"/>
      <c r="BI171" s="368"/>
      <c r="BJ171" s="368"/>
      <c r="BK171" s="368"/>
      <c r="BL171" s="368"/>
      <c r="BM171" s="368"/>
      <c r="BN171" s="368"/>
      <c r="BO171" s="368"/>
      <c r="BP171" s="368"/>
      <c r="BQ171" s="368"/>
      <c r="BR171" s="368"/>
      <c r="BS171" s="368"/>
      <c r="BT171" s="368"/>
      <c r="BU171" s="368"/>
      <c r="BV171" s="368"/>
      <c r="BW171" s="368"/>
      <c r="BX171" s="368"/>
      <c r="BY171" s="368"/>
      <c r="BZ171" s="368"/>
      <c r="CA171" s="368"/>
      <c r="CB171" s="368"/>
      <c r="CC171" s="368"/>
      <c r="CD171" s="368"/>
      <c r="CE171" s="368"/>
      <c r="CF171" s="368"/>
      <c r="CG171" s="368"/>
      <c r="CH171" s="368"/>
      <c r="CI171" s="368"/>
      <c r="CJ171" s="368"/>
      <c r="CK171" s="368"/>
      <c r="CL171" s="368"/>
      <c r="CM171" s="368"/>
      <c r="CN171" s="368"/>
      <c r="CO171" s="368"/>
      <c r="CP171" s="368"/>
      <c r="CQ171" s="368"/>
      <c r="CR171" s="368"/>
      <c r="CS171" s="368"/>
      <c r="CT171" s="368"/>
      <c r="CU171" s="368"/>
      <c r="CV171" s="368"/>
      <c r="CW171" s="368"/>
      <c r="CX171" s="368"/>
      <c r="CY171" s="368"/>
      <c r="DE171" s="367"/>
      <c r="DF171" s="367"/>
      <c r="DG171" s="367"/>
      <c r="DH171" s="367"/>
      <c r="DI171" s="367"/>
      <c r="DJ171" s="367"/>
      <c r="DK171" s="367"/>
      <c r="DL171" s="367"/>
      <c r="DM171" s="367"/>
      <c r="DN171" s="367"/>
    </row>
    <row r="172" spans="1:118" s="369" customFormat="1" ht="39.75" customHeight="1" x14ac:dyDescent="0.2">
      <c r="A172" s="674" t="s">
        <v>995</v>
      </c>
      <c r="B172" s="675"/>
      <c r="C172" s="675"/>
      <c r="D172" s="675"/>
      <c r="E172" s="675"/>
      <c r="F172" s="675"/>
      <c r="G172" s="675"/>
      <c r="H172" s="675"/>
      <c r="I172" s="675"/>
      <c r="J172" s="675"/>
      <c r="K172" s="675"/>
      <c r="L172" s="675"/>
      <c r="M172" s="450"/>
      <c r="N172" s="375"/>
      <c r="O172" s="375"/>
      <c r="P172" s="375"/>
      <c r="Q172" s="375"/>
      <c r="R172" s="375"/>
      <c r="S172" s="375"/>
      <c r="T172" s="375"/>
      <c r="U172" s="375"/>
      <c r="V172" s="375"/>
      <c r="W172" s="375"/>
      <c r="X172" s="375"/>
      <c r="Y172" s="375"/>
      <c r="Z172" s="375"/>
      <c r="AA172" s="375"/>
      <c r="AB172" s="375"/>
      <c r="AC172" s="375"/>
      <c r="AD172" s="375"/>
      <c r="AE172" s="375"/>
      <c r="AF172" s="375"/>
      <c r="AG172" s="375"/>
      <c r="AH172" s="375"/>
      <c r="AI172" s="375"/>
      <c r="AJ172" s="375"/>
      <c r="AK172" s="417"/>
      <c r="AL172" s="375"/>
      <c r="AM172" s="375"/>
      <c r="AN172" s="375"/>
      <c r="AO172" s="375"/>
      <c r="AP172" s="375"/>
      <c r="AQ172" s="375"/>
      <c r="AR172" s="375"/>
      <c r="AS172" s="375"/>
      <c r="AT172" s="375"/>
      <c r="AU172" s="375"/>
      <c r="AV172" s="375"/>
      <c r="AW172" s="375"/>
      <c r="AX172" s="375"/>
      <c r="AY172" s="375"/>
      <c r="AZ172" s="375"/>
      <c r="BA172" s="375"/>
      <c r="BB172" s="375"/>
      <c r="BC172" s="371"/>
      <c r="BD172" s="367"/>
      <c r="BE172" s="367"/>
      <c r="BF172" s="368"/>
      <c r="BG172" s="368"/>
      <c r="BH172" s="368"/>
      <c r="BI172" s="368"/>
      <c r="BJ172" s="368"/>
      <c r="BK172" s="368"/>
      <c r="BL172" s="368"/>
      <c r="BM172" s="368"/>
      <c r="BN172" s="368"/>
      <c r="BO172" s="368"/>
      <c r="BP172" s="368"/>
      <c r="BQ172" s="368"/>
      <c r="BR172" s="368"/>
      <c r="BS172" s="368"/>
      <c r="BT172" s="368"/>
      <c r="BU172" s="368"/>
      <c r="BV172" s="368"/>
      <c r="BW172" s="368"/>
      <c r="BX172" s="368"/>
      <c r="BY172" s="368"/>
      <c r="BZ172" s="368"/>
      <c r="CA172" s="368"/>
      <c r="CB172" s="368"/>
      <c r="CC172" s="368"/>
      <c r="CD172" s="368"/>
      <c r="CE172" s="368"/>
      <c r="CF172" s="368"/>
      <c r="CG172" s="368"/>
      <c r="CH172" s="368"/>
      <c r="CI172" s="368"/>
      <c r="CJ172" s="368"/>
      <c r="CK172" s="368"/>
      <c r="CL172" s="368"/>
      <c r="CM172" s="368"/>
      <c r="CN172" s="368"/>
      <c r="CO172" s="368"/>
      <c r="CP172" s="368"/>
      <c r="CQ172" s="368"/>
      <c r="CR172" s="368"/>
      <c r="CS172" s="368"/>
      <c r="CT172" s="368"/>
      <c r="CU172" s="368"/>
      <c r="CV172" s="368"/>
      <c r="CW172" s="368"/>
      <c r="CX172" s="368"/>
      <c r="CY172" s="368"/>
      <c r="DE172" s="367"/>
      <c r="DF172" s="367"/>
      <c r="DG172" s="367"/>
      <c r="DH172" s="367"/>
      <c r="DI172" s="367"/>
      <c r="DJ172" s="367"/>
      <c r="DK172" s="367"/>
      <c r="DL172" s="367"/>
      <c r="DM172" s="367"/>
      <c r="DN172" s="367"/>
    </row>
    <row r="173" spans="1:118" s="369" customFormat="1" x14ac:dyDescent="0.2">
      <c r="A173" s="425" t="s">
        <v>996</v>
      </c>
      <c r="B173" s="426"/>
      <c r="C173" s="426"/>
      <c r="D173" s="426"/>
      <c r="E173" s="426"/>
      <c r="F173" s="426"/>
      <c r="G173" s="426"/>
      <c r="H173" s="426"/>
      <c r="I173" s="426"/>
      <c r="J173" s="426"/>
      <c r="K173" s="426"/>
      <c r="L173" s="426"/>
      <c r="M173" s="448"/>
      <c r="N173" s="370"/>
      <c r="O173" s="370"/>
      <c r="P173" s="370"/>
      <c r="Q173" s="370"/>
      <c r="R173" s="370"/>
      <c r="S173" s="370"/>
      <c r="T173" s="370"/>
      <c r="U173" s="370"/>
      <c r="V173" s="370"/>
      <c r="W173" s="370"/>
      <c r="X173" s="370"/>
      <c r="Y173" s="370"/>
      <c r="Z173" s="370"/>
      <c r="AA173" s="370"/>
      <c r="AB173" s="370"/>
      <c r="AC173" s="370"/>
      <c r="AD173" s="370"/>
      <c r="AE173" s="370"/>
      <c r="AF173" s="370"/>
      <c r="AG173" s="370"/>
      <c r="AH173" s="370"/>
      <c r="AI173" s="370"/>
      <c r="AJ173" s="370"/>
      <c r="AK173" s="415"/>
      <c r="AL173" s="370"/>
      <c r="AM173" s="370"/>
      <c r="AN173" s="370"/>
      <c r="AO173" s="370"/>
      <c r="AP173" s="370"/>
      <c r="AQ173" s="370"/>
      <c r="AR173" s="370"/>
      <c r="AS173" s="370"/>
      <c r="AT173" s="370"/>
      <c r="AU173" s="370"/>
      <c r="AV173" s="370"/>
      <c r="AW173" s="370"/>
      <c r="AX173" s="370"/>
      <c r="AY173" s="370"/>
      <c r="AZ173" s="370"/>
      <c r="BA173" s="370"/>
      <c r="BB173" s="370"/>
      <c r="BC173" s="367"/>
      <c r="BD173" s="367"/>
      <c r="BE173" s="367"/>
      <c r="BF173" s="368"/>
      <c r="BG173" s="368"/>
      <c r="BH173" s="368"/>
      <c r="BI173" s="368"/>
      <c r="BJ173" s="368"/>
      <c r="BK173" s="368"/>
      <c r="BL173" s="368"/>
      <c r="BM173" s="368"/>
      <c r="BN173" s="368"/>
      <c r="BO173" s="368"/>
      <c r="BP173" s="368"/>
      <c r="BQ173" s="368"/>
      <c r="BR173" s="368"/>
      <c r="BS173" s="368"/>
      <c r="BT173" s="368"/>
      <c r="BU173" s="368"/>
      <c r="BV173" s="368"/>
      <c r="BW173" s="368"/>
      <c r="BX173" s="368"/>
      <c r="BY173" s="368"/>
      <c r="BZ173" s="368"/>
      <c r="CA173" s="368"/>
      <c r="CB173" s="368"/>
      <c r="CC173" s="368"/>
      <c r="CD173" s="368"/>
      <c r="CE173" s="368"/>
      <c r="CF173" s="368"/>
      <c r="CG173" s="368"/>
      <c r="CH173" s="368"/>
      <c r="CI173" s="368"/>
      <c r="CJ173" s="368"/>
      <c r="CK173" s="368"/>
      <c r="CL173" s="368"/>
      <c r="CM173" s="368"/>
      <c r="CN173" s="368"/>
      <c r="CO173" s="368"/>
      <c r="CP173" s="368"/>
      <c r="CQ173" s="368"/>
      <c r="CR173" s="368"/>
      <c r="CS173" s="368"/>
      <c r="CT173" s="368"/>
      <c r="CU173" s="368"/>
      <c r="CV173" s="368"/>
      <c r="CW173" s="368"/>
      <c r="CX173" s="368"/>
      <c r="CY173" s="368"/>
      <c r="DE173" s="367"/>
      <c r="DF173" s="367"/>
      <c r="DG173" s="367"/>
      <c r="DH173" s="367"/>
      <c r="DI173" s="367"/>
      <c r="DJ173" s="367"/>
      <c r="DK173" s="367"/>
      <c r="DL173" s="367"/>
      <c r="DM173" s="367"/>
      <c r="DN173" s="367"/>
    </row>
    <row r="174" spans="1:118" s="369" customFormat="1" ht="14.25" customHeight="1" x14ac:dyDescent="0.2">
      <c r="A174" s="426"/>
      <c r="B174" s="426" t="s">
        <v>1078</v>
      </c>
      <c r="C174" s="426"/>
      <c r="D174" s="426"/>
      <c r="E174" s="426"/>
      <c r="F174" s="426"/>
      <c r="G174" s="426"/>
      <c r="H174" s="426"/>
      <c r="I174" s="426"/>
      <c r="J174" s="426"/>
      <c r="K174" s="426"/>
      <c r="L174" s="426"/>
      <c r="M174" s="448"/>
      <c r="N174" s="370"/>
      <c r="O174" s="370"/>
      <c r="P174" s="370"/>
      <c r="Q174" s="370"/>
      <c r="R174" s="370"/>
      <c r="S174" s="370"/>
      <c r="T174" s="370"/>
      <c r="U174" s="370"/>
      <c r="V174" s="370"/>
      <c r="W174" s="370"/>
      <c r="X174" s="370"/>
      <c r="Y174" s="370"/>
      <c r="Z174" s="370"/>
      <c r="AA174" s="370"/>
      <c r="AB174" s="370"/>
      <c r="AC174" s="370"/>
      <c r="AD174" s="370"/>
      <c r="AE174" s="370"/>
      <c r="AF174" s="370"/>
      <c r="AG174" s="370"/>
      <c r="AH174" s="370"/>
      <c r="AI174" s="370"/>
      <c r="AJ174" s="370"/>
      <c r="AK174" s="415"/>
      <c r="AL174" s="370"/>
      <c r="AM174" s="370"/>
      <c r="AN174" s="370"/>
      <c r="AO174" s="370"/>
      <c r="AP174" s="370"/>
      <c r="AQ174" s="370"/>
      <c r="AR174" s="370"/>
      <c r="AS174" s="370"/>
      <c r="AT174" s="370"/>
      <c r="AU174" s="370"/>
      <c r="AV174" s="370"/>
      <c r="AW174" s="370"/>
      <c r="AX174" s="370"/>
      <c r="AY174" s="370"/>
      <c r="AZ174" s="370"/>
      <c r="BA174" s="370"/>
      <c r="BB174" s="370"/>
      <c r="BC174" s="367"/>
      <c r="BD174" s="367"/>
      <c r="BE174" s="367"/>
      <c r="BF174" s="368"/>
      <c r="BG174" s="368"/>
      <c r="BH174" s="368"/>
      <c r="BI174" s="368"/>
      <c r="BJ174" s="368"/>
      <c r="BK174" s="368"/>
      <c r="BL174" s="368"/>
      <c r="BM174" s="368"/>
      <c r="BN174" s="368"/>
      <c r="BO174" s="368"/>
      <c r="BP174" s="368"/>
      <c r="BQ174" s="368"/>
      <c r="BR174" s="368"/>
      <c r="BS174" s="368"/>
      <c r="BT174" s="368"/>
      <c r="BU174" s="368"/>
      <c r="BV174" s="368"/>
      <c r="BW174" s="368"/>
      <c r="BX174" s="368"/>
      <c r="BY174" s="368"/>
      <c r="BZ174" s="368"/>
      <c r="CA174" s="368"/>
      <c r="CB174" s="368"/>
      <c r="CC174" s="368"/>
      <c r="CD174" s="368"/>
      <c r="CE174" s="368"/>
      <c r="CF174" s="368"/>
      <c r="CG174" s="368"/>
      <c r="CH174" s="368"/>
      <c r="CI174" s="368"/>
      <c r="CJ174" s="368"/>
      <c r="CK174" s="368"/>
      <c r="CL174" s="368"/>
      <c r="CM174" s="368"/>
      <c r="CN174" s="368"/>
      <c r="CO174" s="368"/>
      <c r="CP174" s="368"/>
      <c r="CQ174" s="368"/>
      <c r="CR174" s="368"/>
      <c r="CS174" s="368"/>
      <c r="CT174" s="368"/>
      <c r="CU174" s="368"/>
      <c r="CV174" s="368"/>
      <c r="CW174" s="368"/>
      <c r="CX174" s="368"/>
      <c r="CY174" s="368"/>
      <c r="DE174" s="367"/>
      <c r="DF174" s="367"/>
      <c r="DG174" s="367"/>
      <c r="DH174" s="367"/>
      <c r="DI174" s="367"/>
      <c r="DJ174" s="367"/>
      <c r="DK174" s="367"/>
      <c r="DL174" s="367"/>
      <c r="DM174" s="367"/>
      <c r="DN174" s="367"/>
    </row>
    <row r="175" spans="1:118" s="369" customFormat="1" ht="14.25" customHeight="1" x14ac:dyDescent="0.2">
      <c r="A175" s="426"/>
      <c r="B175" s="426" t="s">
        <v>1079</v>
      </c>
      <c r="C175" s="426"/>
      <c r="D175" s="426"/>
      <c r="E175" s="426"/>
      <c r="F175" s="426"/>
      <c r="G175" s="426"/>
      <c r="H175" s="426"/>
      <c r="I175" s="426"/>
      <c r="J175" s="426"/>
      <c r="K175" s="426"/>
      <c r="L175" s="426"/>
      <c r="M175" s="448"/>
      <c r="N175" s="370"/>
      <c r="O175" s="370"/>
      <c r="P175" s="370"/>
      <c r="Q175" s="370"/>
      <c r="R175" s="370"/>
      <c r="S175" s="370"/>
      <c r="T175" s="370"/>
      <c r="U175" s="370"/>
      <c r="V175" s="370"/>
      <c r="W175" s="370"/>
      <c r="X175" s="370"/>
      <c r="Y175" s="370"/>
      <c r="Z175" s="370"/>
      <c r="AA175" s="370"/>
      <c r="AB175" s="370"/>
      <c r="AC175" s="370"/>
      <c r="AD175" s="370"/>
      <c r="AE175" s="370"/>
      <c r="AF175" s="370"/>
      <c r="AG175" s="370"/>
      <c r="AH175" s="370"/>
      <c r="AI175" s="370"/>
      <c r="AJ175" s="370"/>
      <c r="AK175" s="415"/>
      <c r="AL175" s="370"/>
      <c r="AM175" s="370"/>
      <c r="AN175" s="370"/>
      <c r="AO175" s="370"/>
      <c r="AP175" s="370"/>
      <c r="AQ175" s="370"/>
      <c r="AR175" s="370"/>
      <c r="AS175" s="370"/>
      <c r="AT175" s="370"/>
      <c r="AU175" s="370"/>
      <c r="AV175" s="370"/>
      <c r="AW175" s="370"/>
      <c r="AX175" s="370"/>
      <c r="AY175" s="370"/>
      <c r="AZ175" s="370"/>
      <c r="BA175" s="370"/>
      <c r="BB175" s="370"/>
      <c r="BC175" s="367"/>
      <c r="BD175" s="367"/>
      <c r="BE175" s="367"/>
      <c r="BF175" s="368"/>
      <c r="BG175" s="368"/>
      <c r="BH175" s="368"/>
      <c r="BI175" s="368"/>
      <c r="BJ175" s="368"/>
      <c r="BK175" s="368"/>
      <c r="BL175" s="368"/>
      <c r="BM175" s="368"/>
      <c r="BN175" s="368"/>
      <c r="BO175" s="368"/>
      <c r="BP175" s="368"/>
      <c r="BQ175" s="368"/>
      <c r="BR175" s="368"/>
      <c r="BS175" s="368"/>
      <c r="BT175" s="368"/>
      <c r="BU175" s="368"/>
      <c r="BV175" s="368"/>
      <c r="BW175" s="368"/>
      <c r="BX175" s="368"/>
      <c r="BY175" s="368"/>
      <c r="BZ175" s="368"/>
      <c r="CA175" s="368"/>
      <c r="CB175" s="368"/>
      <c r="CC175" s="368"/>
      <c r="CD175" s="368"/>
      <c r="CE175" s="368"/>
      <c r="CF175" s="368"/>
      <c r="CG175" s="368"/>
      <c r="CH175" s="368"/>
      <c r="CI175" s="368"/>
      <c r="CJ175" s="368"/>
      <c r="CK175" s="368"/>
      <c r="CL175" s="368"/>
      <c r="CM175" s="368"/>
      <c r="CN175" s="368"/>
      <c r="CO175" s="368"/>
      <c r="CP175" s="368"/>
      <c r="CQ175" s="368"/>
      <c r="CR175" s="368"/>
      <c r="CS175" s="368"/>
      <c r="CT175" s="368"/>
      <c r="CU175" s="368"/>
      <c r="CV175" s="368"/>
      <c r="CW175" s="368"/>
      <c r="CX175" s="368"/>
      <c r="CY175" s="368"/>
      <c r="DE175" s="367"/>
      <c r="DF175" s="367"/>
      <c r="DG175" s="367"/>
      <c r="DH175" s="367"/>
      <c r="DI175" s="367"/>
      <c r="DJ175" s="367"/>
      <c r="DK175" s="367"/>
      <c r="DL175" s="367"/>
      <c r="DM175" s="367"/>
      <c r="DN175" s="367"/>
    </row>
    <row r="176" spans="1:118" s="369" customFormat="1" ht="19.5" customHeight="1" x14ac:dyDescent="0.2">
      <c r="A176" s="427" t="s">
        <v>998</v>
      </c>
      <c r="B176" s="428"/>
      <c r="C176" s="428"/>
      <c r="D176" s="428"/>
      <c r="E176" s="428"/>
      <c r="F176" s="428"/>
      <c r="G176" s="428"/>
      <c r="H176" s="428"/>
      <c r="I176" s="428"/>
      <c r="J176" s="428"/>
      <c r="K176" s="428"/>
      <c r="L176" s="428"/>
      <c r="M176" s="449"/>
      <c r="N176" s="371"/>
      <c r="O176" s="371"/>
      <c r="P176" s="371"/>
      <c r="Q176" s="371"/>
      <c r="R176" s="371"/>
      <c r="S176" s="371"/>
      <c r="T176" s="371"/>
      <c r="U176" s="371"/>
      <c r="V176" s="371"/>
      <c r="W176" s="371"/>
      <c r="X176" s="371"/>
      <c r="Y176" s="371"/>
      <c r="Z176" s="371"/>
      <c r="AA176" s="371"/>
      <c r="AB176" s="371"/>
      <c r="AC176" s="371"/>
      <c r="AD176" s="371"/>
      <c r="AE176" s="371"/>
      <c r="AF176" s="371"/>
      <c r="AG176" s="371"/>
      <c r="AH176" s="371"/>
      <c r="AI176" s="371"/>
      <c r="AJ176" s="371"/>
      <c r="AK176" s="416"/>
      <c r="AL176" s="371"/>
      <c r="AM176" s="371"/>
      <c r="AN176" s="371"/>
      <c r="AO176" s="371"/>
      <c r="AP176" s="371"/>
      <c r="AQ176" s="371"/>
      <c r="AR176" s="371"/>
      <c r="AS176" s="371"/>
      <c r="AT176" s="371"/>
      <c r="AU176" s="371"/>
      <c r="AV176" s="371"/>
      <c r="AW176" s="371"/>
      <c r="AX176" s="371"/>
      <c r="AY176" s="371"/>
      <c r="AZ176" s="371"/>
      <c r="BA176" s="371"/>
      <c r="BB176" s="371"/>
      <c r="BC176" s="371"/>
      <c r="BD176" s="367"/>
      <c r="BE176" s="367"/>
      <c r="BF176" s="368"/>
      <c r="BG176" s="368"/>
      <c r="BH176" s="368"/>
      <c r="BI176" s="368"/>
      <c r="BJ176" s="368"/>
      <c r="BK176" s="368"/>
      <c r="BL176" s="368"/>
      <c r="BM176" s="368"/>
      <c r="BN176" s="368"/>
      <c r="BO176" s="368"/>
      <c r="BP176" s="368"/>
      <c r="BQ176" s="368"/>
      <c r="BR176" s="368"/>
      <c r="BS176" s="368"/>
      <c r="BT176" s="368"/>
      <c r="BU176" s="368"/>
      <c r="BV176" s="368"/>
      <c r="BW176" s="368"/>
      <c r="BX176" s="368"/>
      <c r="BY176" s="368"/>
      <c r="BZ176" s="368"/>
      <c r="CA176" s="368"/>
      <c r="CB176" s="368"/>
      <c r="CC176" s="368"/>
      <c r="CD176" s="368"/>
      <c r="CE176" s="368"/>
      <c r="CF176" s="368"/>
      <c r="CG176" s="368"/>
      <c r="CH176" s="368"/>
      <c r="CI176" s="368"/>
      <c r="CJ176" s="368"/>
      <c r="CK176" s="368"/>
      <c r="CL176" s="368"/>
      <c r="CM176" s="368"/>
      <c r="CN176" s="368"/>
      <c r="CO176" s="368"/>
      <c r="CP176" s="368"/>
      <c r="CQ176" s="368"/>
      <c r="CR176" s="368"/>
      <c r="CS176" s="368"/>
      <c r="CT176" s="368"/>
      <c r="CU176" s="368"/>
      <c r="CV176" s="368"/>
      <c r="CW176" s="368"/>
      <c r="CX176" s="368"/>
      <c r="CY176" s="368"/>
      <c r="DE176" s="367"/>
      <c r="DF176" s="367"/>
      <c r="DG176" s="367"/>
      <c r="DH176" s="367"/>
      <c r="DI176" s="367"/>
      <c r="DJ176" s="367"/>
      <c r="DK176" s="367"/>
      <c r="DL176" s="367"/>
      <c r="DM176" s="367"/>
      <c r="DN176" s="367"/>
    </row>
    <row r="177" spans="1:123" s="369" customFormat="1" ht="5.25" customHeight="1" x14ac:dyDescent="0.2">
      <c r="A177" s="425"/>
      <c r="B177" s="426"/>
      <c r="C177" s="426"/>
      <c r="D177" s="426"/>
      <c r="E177" s="426"/>
      <c r="F177" s="426"/>
      <c r="G177" s="426"/>
      <c r="H177" s="426"/>
      <c r="I177" s="426"/>
      <c r="J177" s="426"/>
      <c r="K177" s="426"/>
      <c r="L177" s="426"/>
      <c r="M177" s="448"/>
      <c r="N177" s="370"/>
      <c r="O177" s="370"/>
      <c r="P177" s="370"/>
      <c r="Q177" s="370"/>
      <c r="R177" s="370"/>
      <c r="S177" s="370"/>
      <c r="T177" s="370"/>
      <c r="U177" s="370"/>
      <c r="V177" s="370"/>
      <c r="W177" s="370"/>
      <c r="X177" s="370"/>
      <c r="Y177" s="370"/>
      <c r="Z177" s="370"/>
      <c r="AA177" s="370"/>
      <c r="AB177" s="370"/>
      <c r="AC177" s="370"/>
      <c r="AD177" s="370"/>
      <c r="AE177" s="370"/>
      <c r="AF177" s="370"/>
      <c r="AG177" s="370"/>
      <c r="AH177" s="370"/>
      <c r="AI177" s="370"/>
      <c r="AJ177" s="370"/>
      <c r="AK177" s="415"/>
      <c r="AL177" s="370"/>
      <c r="AM177" s="370"/>
      <c r="AN177" s="370"/>
      <c r="AO177" s="370"/>
      <c r="AP177" s="370"/>
      <c r="AQ177" s="370"/>
      <c r="AR177" s="370"/>
      <c r="AS177" s="370"/>
      <c r="AT177" s="370"/>
      <c r="AU177" s="370"/>
      <c r="AV177" s="370"/>
      <c r="AW177" s="370"/>
      <c r="AX177" s="370"/>
      <c r="AY177" s="370"/>
      <c r="AZ177" s="370"/>
      <c r="BA177" s="370"/>
      <c r="BB177" s="370"/>
      <c r="BC177" s="367"/>
      <c r="BD177" s="367"/>
      <c r="BE177" s="367"/>
      <c r="BF177" s="368"/>
      <c r="BG177" s="368"/>
      <c r="BH177" s="368"/>
      <c r="BI177" s="368"/>
      <c r="BJ177" s="368"/>
      <c r="BK177" s="368"/>
      <c r="BL177" s="368"/>
      <c r="BM177" s="368"/>
      <c r="BN177" s="368"/>
      <c r="BO177" s="368"/>
      <c r="BP177" s="368"/>
      <c r="BQ177" s="368"/>
      <c r="BR177" s="368"/>
      <c r="BS177" s="368"/>
      <c r="BT177" s="368"/>
      <c r="BU177" s="368"/>
      <c r="BV177" s="368"/>
      <c r="BW177" s="368"/>
      <c r="BX177" s="368"/>
      <c r="BY177" s="368"/>
      <c r="BZ177" s="368"/>
      <c r="CA177" s="368"/>
      <c r="CB177" s="368"/>
      <c r="CC177" s="368"/>
      <c r="CD177" s="368"/>
      <c r="CE177" s="368"/>
      <c r="CF177" s="368"/>
      <c r="CG177" s="368"/>
      <c r="CH177" s="368"/>
      <c r="CI177" s="368"/>
      <c r="CJ177" s="368"/>
      <c r="CK177" s="368"/>
      <c r="CL177" s="368"/>
      <c r="CM177" s="368"/>
      <c r="CN177" s="368"/>
      <c r="CO177" s="368"/>
      <c r="CP177" s="368"/>
      <c r="CQ177" s="368"/>
      <c r="CR177" s="368"/>
      <c r="CS177" s="368"/>
      <c r="CT177" s="368"/>
      <c r="CU177" s="368"/>
      <c r="CV177" s="368"/>
      <c r="CW177" s="368"/>
      <c r="CX177" s="368"/>
      <c r="CY177" s="368"/>
      <c r="DE177" s="367"/>
      <c r="DF177" s="367"/>
      <c r="DG177" s="367"/>
      <c r="DH177" s="367"/>
      <c r="DI177" s="367"/>
      <c r="DJ177" s="367"/>
      <c r="DK177" s="367"/>
      <c r="DL177" s="367"/>
      <c r="DM177" s="367"/>
      <c r="DN177" s="367"/>
    </row>
    <row r="178" spans="1:123" s="369" customFormat="1" x14ac:dyDescent="0.2">
      <c r="A178" s="425" t="s">
        <v>1026</v>
      </c>
      <c r="B178" s="426"/>
      <c r="C178" s="426"/>
      <c r="D178" s="426"/>
      <c r="E178" s="426"/>
      <c r="F178" s="426"/>
      <c r="G178" s="426"/>
      <c r="H178" s="426"/>
      <c r="I178" s="426"/>
      <c r="J178" s="426"/>
      <c r="K178" s="426"/>
      <c r="L178" s="426"/>
      <c r="M178" s="448"/>
      <c r="N178" s="370"/>
      <c r="O178" s="370"/>
      <c r="P178" s="370"/>
      <c r="Q178" s="370"/>
      <c r="R178" s="370"/>
      <c r="S178" s="370"/>
      <c r="T178" s="370"/>
      <c r="U178" s="370"/>
      <c r="V178" s="370"/>
      <c r="W178" s="370"/>
      <c r="X178" s="370"/>
      <c r="Y178" s="370"/>
      <c r="Z178" s="370"/>
      <c r="AA178" s="370"/>
      <c r="AB178" s="370"/>
      <c r="AC178" s="370"/>
      <c r="AD178" s="370"/>
      <c r="AE178" s="370"/>
      <c r="AF178" s="370"/>
      <c r="AG178" s="370"/>
      <c r="AH178" s="370"/>
      <c r="AI178" s="370"/>
      <c r="AJ178" s="370"/>
      <c r="AK178" s="415"/>
      <c r="AL178" s="370"/>
      <c r="AM178" s="370"/>
      <c r="AN178" s="370"/>
      <c r="AO178" s="370"/>
      <c r="AP178" s="370"/>
      <c r="AQ178" s="370"/>
      <c r="AR178" s="370"/>
      <c r="AS178" s="370"/>
      <c r="AT178" s="370"/>
      <c r="AU178" s="370"/>
      <c r="AV178" s="370"/>
      <c r="AW178" s="370"/>
      <c r="AX178" s="370"/>
      <c r="AY178" s="370"/>
      <c r="AZ178" s="370"/>
      <c r="BA178" s="370"/>
      <c r="BB178" s="370"/>
      <c r="BC178" s="367"/>
      <c r="BD178" s="367"/>
      <c r="BE178" s="367"/>
      <c r="BF178" s="368"/>
      <c r="BG178" s="368"/>
      <c r="BH178" s="368"/>
      <c r="BI178" s="368"/>
      <c r="BJ178" s="368"/>
      <c r="BK178" s="368"/>
      <c r="BL178" s="368"/>
      <c r="BM178" s="368"/>
      <c r="BN178" s="368"/>
      <c r="BO178" s="368"/>
      <c r="BP178" s="368"/>
      <c r="BQ178" s="368"/>
      <c r="BR178" s="368"/>
      <c r="BS178" s="368"/>
      <c r="BT178" s="368"/>
      <c r="BU178" s="368"/>
      <c r="BV178" s="368"/>
      <c r="BW178" s="368"/>
      <c r="BX178" s="368"/>
      <c r="BY178" s="368"/>
      <c r="BZ178" s="368"/>
      <c r="CA178" s="368"/>
      <c r="CB178" s="368"/>
      <c r="CC178" s="368"/>
      <c r="CD178" s="368"/>
      <c r="CE178" s="368"/>
      <c r="CF178" s="368"/>
      <c r="CG178" s="368"/>
      <c r="CH178" s="368"/>
      <c r="CI178" s="368"/>
      <c r="CJ178" s="368"/>
      <c r="CK178" s="368"/>
      <c r="CL178" s="368"/>
      <c r="CM178" s="368"/>
      <c r="CN178" s="368"/>
      <c r="CO178" s="368"/>
      <c r="CP178" s="368"/>
      <c r="CQ178" s="368"/>
      <c r="CR178" s="368"/>
      <c r="CS178" s="368"/>
      <c r="CT178" s="368"/>
      <c r="CU178" s="368"/>
      <c r="CV178" s="368"/>
      <c r="CW178" s="368"/>
      <c r="CX178" s="368"/>
      <c r="CY178" s="368"/>
      <c r="DE178" s="367"/>
      <c r="DF178" s="367"/>
      <c r="DG178" s="367"/>
      <c r="DH178" s="367"/>
      <c r="DI178" s="367"/>
      <c r="DJ178" s="367"/>
      <c r="DK178" s="367"/>
      <c r="DL178" s="367"/>
      <c r="DM178" s="367"/>
      <c r="DN178" s="367"/>
    </row>
    <row r="179" spans="1:123" s="369" customFormat="1" ht="6" customHeight="1" x14ac:dyDescent="0.2">
      <c r="A179" s="380"/>
      <c r="B179" s="381"/>
      <c r="C179" s="381"/>
      <c r="D179" s="381"/>
      <c r="E179" s="381"/>
      <c r="F179" s="382"/>
      <c r="G179" s="382"/>
      <c r="H179" s="382"/>
      <c r="I179" s="382"/>
      <c r="J179" s="382"/>
      <c r="K179" s="382"/>
      <c r="L179" s="382"/>
      <c r="M179" s="448"/>
      <c r="N179" s="370"/>
      <c r="O179" s="370"/>
      <c r="P179" s="370"/>
      <c r="Q179" s="370"/>
      <c r="R179" s="370"/>
      <c r="S179" s="370"/>
      <c r="T179" s="370"/>
      <c r="U179" s="370"/>
      <c r="V179" s="370"/>
      <c r="W179" s="370"/>
      <c r="X179" s="370"/>
      <c r="Y179" s="370"/>
      <c r="Z179" s="370"/>
      <c r="AA179" s="370"/>
      <c r="AB179" s="370"/>
      <c r="AC179" s="370"/>
      <c r="AD179" s="370"/>
      <c r="AE179" s="370"/>
      <c r="AF179" s="370"/>
      <c r="AG179" s="370"/>
      <c r="AH179" s="370"/>
      <c r="AI179" s="370"/>
      <c r="AJ179" s="370"/>
      <c r="AK179" s="415"/>
      <c r="AL179" s="370"/>
      <c r="AM179" s="370"/>
      <c r="AN179" s="370"/>
      <c r="AO179" s="370"/>
      <c r="AP179" s="370"/>
      <c r="AQ179" s="370"/>
      <c r="AR179" s="370"/>
      <c r="AS179" s="370"/>
      <c r="AT179" s="370"/>
      <c r="AU179" s="370"/>
      <c r="AV179" s="370"/>
      <c r="AW179" s="370"/>
      <c r="AX179" s="370"/>
      <c r="AY179" s="370"/>
      <c r="AZ179" s="370"/>
      <c r="BA179" s="370"/>
      <c r="BB179" s="370"/>
      <c r="BC179" s="370"/>
      <c r="BD179" s="370"/>
      <c r="BE179" s="370"/>
      <c r="BF179" s="370"/>
      <c r="BG179" s="370"/>
      <c r="BH179" s="367"/>
      <c r="BI179" s="367"/>
      <c r="BJ179" s="367"/>
      <c r="BK179" s="368"/>
      <c r="BL179" s="368"/>
      <c r="BM179" s="368"/>
      <c r="BN179" s="368"/>
      <c r="BO179" s="368"/>
      <c r="BP179" s="368"/>
      <c r="BQ179" s="368"/>
      <c r="BR179" s="368"/>
      <c r="BS179" s="368"/>
      <c r="BT179" s="368"/>
      <c r="BU179" s="368"/>
      <c r="BV179" s="368"/>
      <c r="BW179" s="368"/>
      <c r="BX179" s="368"/>
      <c r="BY179" s="368"/>
      <c r="BZ179" s="368"/>
      <c r="CA179" s="368"/>
      <c r="CB179" s="368"/>
      <c r="CC179" s="368"/>
      <c r="CD179" s="368"/>
      <c r="CE179" s="368"/>
      <c r="CF179" s="368"/>
      <c r="CG179" s="368"/>
      <c r="CH179" s="368"/>
      <c r="CI179" s="368"/>
      <c r="CJ179" s="368"/>
      <c r="CK179" s="368"/>
      <c r="CL179" s="368"/>
      <c r="CM179" s="368"/>
      <c r="CN179" s="368"/>
      <c r="CO179" s="368"/>
      <c r="CP179" s="368"/>
      <c r="CQ179" s="368"/>
      <c r="CR179" s="368"/>
      <c r="CS179" s="368"/>
      <c r="CT179" s="368"/>
      <c r="CU179" s="368"/>
      <c r="CV179" s="368"/>
      <c r="CW179" s="368"/>
      <c r="CX179" s="368"/>
      <c r="CY179" s="368"/>
      <c r="CZ179" s="368"/>
      <c r="DA179" s="368"/>
      <c r="DB179" s="368"/>
      <c r="DC179" s="368"/>
      <c r="DD179" s="368"/>
      <c r="DJ179" s="367"/>
      <c r="DK179" s="367"/>
      <c r="DL179" s="367"/>
      <c r="DM179" s="367"/>
      <c r="DN179" s="367"/>
      <c r="DO179" s="367"/>
      <c r="DP179" s="367"/>
      <c r="DQ179" s="367"/>
      <c r="DR179" s="367"/>
      <c r="DS179" s="367"/>
    </row>
    <row r="180" spans="1:123" customFormat="1" ht="22.5" customHeight="1" x14ac:dyDescent="0.2">
      <c r="A180" s="671" t="s">
        <v>192</v>
      </c>
      <c r="B180" s="671"/>
      <c r="C180" s="671"/>
      <c r="D180" s="671"/>
      <c r="E180" s="671"/>
      <c r="F180" s="671"/>
      <c r="G180" s="671"/>
      <c r="H180" s="671"/>
      <c r="I180" s="671"/>
      <c r="J180" s="671"/>
      <c r="K180" s="671"/>
      <c r="L180" s="671"/>
      <c r="M180" s="670"/>
      <c r="O180" s="240"/>
      <c r="P180" s="240"/>
      <c r="Q180" s="240"/>
      <c r="R180" s="240"/>
      <c r="S180" s="249"/>
      <c r="T180" s="34"/>
      <c r="U180" s="240"/>
      <c r="V180" s="240"/>
      <c r="W180" s="240"/>
      <c r="X180" s="240"/>
      <c r="Y180" s="240"/>
      <c r="Z180" s="240"/>
      <c r="AA180" s="240"/>
      <c r="AB180" s="240"/>
      <c r="AC180" s="240"/>
      <c r="AD180" s="240"/>
      <c r="AE180" s="240"/>
      <c r="AF180" s="240"/>
      <c r="AG180" s="240"/>
      <c r="AH180" s="240"/>
      <c r="AI180" s="240"/>
      <c r="AJ180" s="240"/>
      <c r="AK180" s="411"/>
    </row>
    <row r="181" spans="1:123" customFormat="1" ht="12.75" customHeight="1" x14ac:dyDescent="0.2">
      <c r="A181" s="405"/>
      <c r="B181" s="479" t="s">
        <v>1000</v>
      </c>
      <c r="C181" s="479"/>
      <c r="D181" s="479"/>
      <c r="E181" s="479"/>
      <c r="F181" s="480"/>
      <c r="G181" s="387"/>
      <c r="H181" s="387"/>
      <c r="I181" s="387"/>
      <c r="J181" s="387"/>
      <c r="K181" s="387"/>
      <c r="L181" s="387"/>
      <c r="M181" s="24"/>
      <c r="O181" s="240"/>
      <c r="P181" s="240"/>
      <c r="Q181" s="240"/>
      <c r="R181" s="240"/>
      <c r="S181" s="249"/>
      <c r="T181" s="34"/>
      <c r="U181" s="240"/>
      <c r="V181" s="240"/>
      <c r="W181" s="240"/>
      <c r="X181" s="240"/>
      <c r="Y181" s="240"/>
      <c r="Z181" s="240"/>
      <c r="AA181" s="240"/>
      <c r="AB181" s="240"/>
      <c r="AC181" s="240"/>
      <c r="AD181" s="240"/>
      <c r="AE181" s="240"/>
      <c r="AF181" s="240"/>
      <c r="AG181" s="240"/>
      <c r="AH181" s="240"/>
      <c r="AI181" s="240"/>
      <c r="AJ181" s="240"/>
      <c r="AK181" s="411"/>
    </row>
    <row r="182" spans="1:123" customFormat="1" ht="22.5" customHeight="1" x14ac:dyDescent="0.2">
      <c r="A182" s="405"/>
      <c r="B182" s="479"/>
      <c r="C182" s="479"/>
      <c r="D182" s="479"/>
      <c r="E182" s="479"/>
      <c r="F182" s="480"/>
      <c r="G182" s="465" t="s">
        <v>1083</v>
      </c>
      <c r="H182" s="466"/>
      <c r="I182" s="466"/>
      <c r="J182" s="466"/>
      <c r="K182" s="466"/>
      <c r="L182" s="387"/>
      <c r="M182" s="24"/>
      <c r="O182" s="240"/>
      <c r="P182" s="240"/>
      <c r="Q182" s="240"/>
      <c r="R182" s="240"/>
      <c r="S182" s="249"/>
      <c r="T182" s="34"/>
      <c r="U182" s="240"/>
      <c r="V182" s="240"/>
      <c r="W182" s="240"/>
      <c r="X182" s="240"/>
      <c r="Y182" s="240"/>
      <c r="Z182" s="240"/>
      <c r="AA182" s="240"/>
      <c r="AB182" s="240"/>
      <c r="AC182" s="240"/>
      <c r="AD182" s="240"/>
      <c r="AE182" s="240"/>
      <c r="AF182" s="240"/>
      <c r="AG182" s="240"/>
      <c r="AH182" s="240"/>
      <c r="AI182" s="240"/>
      <c r="AJ182" s="240"/>
      <c r="AK182" s="411"/>
    </row>
    <row r="183" spans="1:123" customFormat="1" ht="22.5" customHeight="1" x14ac:dyDescent="0.2">
      <c r="A183" s="405"/>
      <c r="B183" s="479"/>
      <c r="C183" s="479"/>
      <c r="D183" s="479"/>
      <c r="E183" s="479"/>
      <c r="F183" s="480"/>
      <c r="G183" s="466"/>
      <c r="H183" s="466"/>
      <c r="I183" s="466"/>
      <c r="J183" s="466"/>
      <c r="K183" s="466"/>
      <c r="L183" s="387"/>
      <c r="M183" s="24"/>
      <c r="O183" s="240"/>
      <c r="P183" s="240"/>
      <c r="Q183" s="240"/>
      <c r="R183" s="240"/>
      <c r="S183" s="249"/>
      <c r="T183" s="34"/>
      <c r="U183" s="240"/>
      <c r="V183" s="240"/>
      <c r="W183" s="240"/>
      <c r="X183" s="240"/>
      <c r="Y183" s="240"/>
      <c r="Z183" s="240"/>
      <c r="AA183" s="240"/>
      <c r="AB183" s="240"/>
      <c r="AC183" s="240"/>
      <c r="AD183" s="240"/>
      <c r="AE183" s="240"/>
      <c r="AF183" s="240"/>
      <c r="AG183" s="240"/>
      <c r="AH183" s="240"/>
      <c r="AI183" s="240"/>
      <c r="AJ183" s="240"/>
      <c r="AK183" s="411"/>
    </row>
    <row r="184" spans="1:123" customFormat="1" ht="22.5" customHeight="1" x14ac:dyDescent="0.2">
      <c r="A184" s="405"/>
      <c r="B184" s="479"/>
      <c r="C184" s="479"/>
      <c r="D184" s="479"/>
      <c r="E184" s="479"/>
      <c r="F184" s="480"/>
      <c r="G184" s="466"/>
      <c r="H184" s="466"/>
      <c r="I184" s="466"/>
      <c r="J184" s="466"/>
      <c r="K184" s="466"/>
      <c r="L184" s="387"/>
      <c r="M184" s="24"/>
      <c r="O184" s="240"/>
      <c r="P184" s="240"/>
      <c r="Q184" s="240"/>
      <c r="R184" s="240"/>
      <c r="S184" s="249"/>
      <c r="T184" s="34"/>
      <c r="U184" s="240"/>
      <c r="V184" s="240"/>
      <c r="W184" s="240"/>
      <c r="X184" s="240"/>
      <c r="Y184" s="240"/>
      <c r="Z184" s="240"/>
      <c r="AA184" s="240"/>
      <c r="AB184" s="240"/>
      <c r="AC184" s="240"/>
      <c r="AD184" s="240"/>
      <c r="AE184" s="240"/>
      <c r="AF184" s="240"/>
      <c r="AG184" s="240"/>
      <c r="AH184" s="240"/>
      <c r="AI184" s="240"/>
      <c r="AJ184" s="240"/>
      <c r="AK184" s="411"/>
    </row>
    <row r="185" spans="1:123" customFormat="1" ht="15" customHeight="1" x14ac:dyDescent="0.2">
      <c r="A185" s="405"/>
      <c r="B185" s="390" t="s">
        <v>193</v>
      </c>
      <c r="C185" s="478" t="s">
        <v>194</v>
      </c>
      <c r="D185" s="478"/>
      <c r="E185" s="390"/>
      <c r="F185" s="387"/>
      <c r="G185" s="466"/>
      <c r="H185" s="466"/>
      <c r="I185" s="466"/>
      <c r="J185" s="466"/>
      <c r="K185" s="466"/>
      <c r="L185" s="387"/>
      <c r="M185" s="24"/>
      <c r="O185" s="240"/>
      <c r="P185" s="240"/>
      <c r="Q185" s="240"/>
      <c r="R185" s="240"/>
      <c r="S185" s="249"/>
      <c r="T185" s="34"/>
      <c r="U185" s="240"/>
      <c r="V185" s="240"/>
      <c r="W185" s="240"/>
      <c r="X185" s="240"/>
      <c r="Y185" s="240"/>
      <c r="Z185" s="240"/>
      <c r="AA185" s="240"/>
      <c r="AB185" s="240"/>
      <c r="AC185" s="240"/>
      <c r="AD185" s="240"/>
      <c r="AE185" s="240"/>
      <c r="AF185" s="240"/>
      <c r="AG185" s="240"/>
      <c r="AH185" s="240"/>
      <c r="AI185" s="240"/>
      <c r="AJ185" s="240"/>
      <c r="AK185" s="411"/>
    </row>
    <row r="186" spans="1:123" customFormat="1" ht="9" customHeight="1" x14ac:dyDescent="0.2">
      <c r="A186" s="402"/>
      <c r="B186" s="403"/>
      <c r="C186" s="403"/>
      <c r="D186" s="403"/>
      <c r="E186" s="403"/>
      <c r="F186" s="403"/>
      <c r="G186" s="403"/>
      <c r="H186" s="403"/>
      <c r="I186" s="403"/>
      <c r="J186" s="403"/>
      <c r="K186" s="403"/>
      <c r="L186" s="403"/>
      <c r="M186" s="24"/>
      <c r="O186" s="240"/>
      <c r="P186" s="240"/>
      <c r="Q186" s="240"/>
      <c r="R186" s="240"/>
      <c r="S186" s="34"/>
      <c r="T186" s="34"/>
      <c r="U186" s="240"/>
      <c r="V186" s="240"/>
      <c r="W186" s="240"/>
      <c r="X186" s="240"/>
      <c r="Y186" s="240"/>
      <c r="Z186" s="240"/>
      <c r="AA186" s="240"/>
      <c r="AB186" s="240"/>
      <c r="AC186" s="240"/>
      <c r="AD186" s="240"/>
      <c r="AE186" s="240"/>
      <c r="AF186" s="240"/>
      <c r="AG186" s="240"/>
      <c r="AH186" s="240"/>
      <c r="AI186" s="240"/>
      <c r="AJ186" s="240"/>
      <c r="AK186" s="411"/>
    </row>
    <row r="187" spans="1:123" ht="22.5" customHeight="1" x14ac:dyDescent="0.2">
      <c r="A187" s="580" t="s">
        <v>653</v>
      </c>
      <c r="B187" s="581"/>
      <c r="C187" s="581"/>
      <c r="D187" s="581"/>
      <c r="E187" s="581"/>
      <c r="F187" s="581"/>
      <c r="G187" s="581"/>
      <c r="H187" s="581"/>
      <c r="I187" s="581"/>
      <c r="J187" s="581"/>
      <c r="K187" s="581"/>
      <c r="L187" s="581"/>
      <c r="M187" s="582"/>
      <c r="AK187" s="418"/>
    </row>
    <row r="188" spans="1:123" ht="12.75" customHeight="1" x14ac:dyDescent="0.2">
      <c r="A188" s="583"/>
      <c r="B188" s="584"/>
      <c r="C188" s="584"/>
      <c r="D188" s="584"/>
      <c r="E188" s="584"/>
      <c r="F188" s="584"/>
      <c r="G188" s="584"/>
      <c r="H188" s="584"/>
      <c r="I188" s="584"/>
      <c r="J188" s="584"/>
      <c r="K188" s="584"/>
      <c r="L188" s="584"/>
      <c r="M188" s="177"/>
      <c r="AK188" s="418"/>
    </row>
    <row r="189" spans="1:123" x14ac:dyDescent="0.2">
      <c r="A189" s="573"/>
      <c r="B189" s="574"/>
      <c r="C189" s="574"/>
      <c r="D189" s="574"/>
      <c r="E189" s="574"/>
      <c r="F189" s="574"/>
      <c r="G189" s="574"/>
      <c r="H189" s="574"/>
      <c r="I189" s="574"/>
      <c r="J189" s="574"/>
      <c r="K189" s="574"/>
      <c r="L189" s="574"/>
      <c r="M189" s="84"/>
      <c r="AK189" s="418"/>
    </row>
    <row r="190" spans="1:123" x14ac:dyDescent="0.2">
      <c r="A190" s="573"/>
      <c r="B190" s="574"/>
      <c r="C190" s="574"/>
      <c r="D190" s="574"/>
      <c r="E190" s="574"/>
      <c r="F190" s="574"/>
      <c r="G190" s="574"/>
      <c r="H190" s="574"/>
      <c r="I190" s="574"/>
      <c r="J190" s="574"/>
      <c r="K190" s="574"/>
      <c r="L190" s="574"/>
      <c r="M190" s="84"/>
      <c r="AK190" s="418"/>
    </row>
    <row r="191" spans="1:123" x14ac:dyDescent="0.2">
      <c r="A191" s="573"/>
      <c r="B191" s="574"/>
      <c r="C191" s="574"/>
      <c r="D191" s="574"/>
      <c r="E191" s="574"/>
      <c r="F191" s="574"/>
      <c r="G191" s="574"/>
      <c r="H191" s="574"/>
      <c r="I191" s="574"/>
      <c r="J191" s="574"/>
      <c r="K191" s="574"/>
      <c r="L191" s="574"/>
      <c r="M191" s="84"/>
    </row>
    <row r="192" spans="1:123" x14ac:dyDescent="0.2">
      <c r="A192" s="573"/>
      <c r="B192" s="574"/>
      <c r="C192" s="574"/>
      <c r="D192" s="574"/>
      <c r="E192" s="574"/>
      <c r="F192" s="574"/>
      <c r="G192" s="574"/>
      <c r="H192" s="574"/>
      <c r="I192" s="574"/>
      <c r="J192" s="574"/>
      <c r="K192" s="574"/>
      <c r="L192" s="574"/>
      <c r="M192" s="84"/>
    </row>
    <row r="193" spans="1:37" x14ac:dyDescent="0.2">
      <c r="A193" s="573"/>
      <c r="B193" s="574"/>
      <c r="C193" s="574"/>
      <c r="D193" s="574"/>
      <c r="E193" s="574"/>
      <c r="F193" s="574"/>
      <c r="G193" s="574"/>
      <c r="H193" s="574"/>
      <c r="I193" s="574"/>
      <c r="J193" s="574"/>
      <c r="K193" s="574"/>
      <c r="L193" s="574"/>
      <c r="M193" s="84"/>
    </row>
    <row r="194" spans="1:37" x14ac:dyDescent="0.2">
      <c r="A194" s="573"/>
      <c r="B194" s="574"/>
      <c r="C194" s="574"/>
      <c r="D194" s="574"/>
      <c r="E194" s="574"/>
      <c r="F194" s="574"/>
      <c r="G194" s="574"/>
      <c r="H194" s="574"/>
      <c r="I194" s="574"/>
      <c r="J194" s="574"/>
      <c r="K194" s="574"/>
      <c r="L194" s="574"/>
      <c r="M194" s="84"/>
    </row>
    <row r="195" spans="1:37" x14ac:dyDescent="0.2">
      <c r="A195" s="573"/>
      <c r="B195" s="574"/>
      <c r="C195" s="574"/>
      <c r="D195" s="574"/>
      <c r="E195" s="574"/>
      <c r="F195" s="574"/>
      <c r="G195" s="574"/>
      <c r="H195" s="574"/>
      <c r="I195" s="574"/>
      <c r="J195" s="574"/>
      <c r="K195" s="574"/>
      <c r="L195" s="574"/>
      <c r="M195" s="84"/>
    </row>
    <row r="196" spans="1:37" ht="14.25" x14ac:dyDescent="0.2">
      <c r="A196" s="590"/>
      <c r="B196" s="591"/>
      <c r="C196" s="591"/>
      <c r="D196" s="591"/>
      <c r="E196" s="591"/>
      <c r="F196" s="591"/>
      <c r="G196" s="591"/>
      <c r="H196" s="591"/>
      <c r="I196" s="591"/>
      <c r="J196" s="591"/>
      <c r="K196" s="591"/>
      <c r="L196" s="591"/>
      <c r="M196" s="72"/>
      <c r="V196" s="178"/>
    </row>
    <row r="197" spans="1:37" s="179" customFormat="1" ht="23.25" customHeight="1" x14ac:dyDescent="0.2">
      <c r="A197" s="580" t="s">
        <v>654</v>
      </c>
      <c r="B197" s="581"/>
      <c r="C197" s="581"/>
      <c r="D197" s="581"/>
      <c r="E197" s="581"/>
      <c r="F197" s="581"/>
      <c r="G197" s="581"/>
      <c r="H197" s="581"/>
      <c r="I197" s="581"/>
      <c r="J197" s="581"/>
      <c r="K197" s="581"/>
      <c r="L197" s="581"/>
      <c r="M197" s="582"/>
      <c r="N197" s="73"/>
      <c r="O197" s="74"/>
      <c r="P197" s="73"/>
      <c r="Q197" s="73"/>
      <c r="R197" s="73"/>
      <c r="S197" s="73"/>
      <c r="T197" s="73"/>
      <c r="U197" s="73"/>
      <c r="V197" s="166"/>
      <c r="W197" s="73"/>
      <c r="X197" s="73"/>
      <c r="Y197" s="73"/>
      <c r="Z197" s="73"/>
      <c r="AA197" s="73"/>
      <c r="AB197" s="73"/>
      <c r="AC197" s="73"/>
      <c r="AD197" s="73"/>
      <c r="AE197" s="73"/>
      <c r="AF197" s="73"/>
      <c r="AG197" s="73"/>
      <c r="AH197" s="73"/>
      <c r="AI197" s="73"/>
      <c r="AJ197" s="73"/>
      <c r="AK197" s="73"/>
    </row>
    <row r="198" spans="1:37" s="179" customFormat="1" ht="9.9499999999999993" customHeight="1" x14ac:dyDescent="0.2">
      <c r="A198" s="237"/>
      <c r="B198" s="238"/>
      <c r="C198" s="238"/>
      <c r="D198" s="238"/>
      <c r="E198" s="238"/>
      <c r="F198" s="238"/>
      <c r="G198" s="238"/>
      <c r="H198" s="238"/>
      <c r="I198" s="238"/>
      <c r="J198" s="238"/>
      <c r="K198" s="238"/>
      <c r="L198" s="238"/>
      <c r="M198" s="239"/>
      <c r="N198" s="73"/>
      <c r="O198" s="74"/>
      <c r="P198" s="73"/>
      <c r="Q198" s="73"/>
      <c r="R198" s="73"/>
      <c r="S198" s="73"/>
      <c r="T198" s="73"/>
      <c r="U198" s="73"/>
      <c r="V198" s="166"/>
      <c r="W198" s="73"/>
      <c r="X198" s="73"/>
      <c r="Y198" s="73"/>
      <c r="Z198" s="73"/>
      <c r="AA198" s="73"/>
      <c r="AB198" s="73"/>
      <c r="AC198" s="73"/>
      <c r="AD198" s="73"/>
      <c r="AE198" s="73"/>
      <c r="AF198" s="73"/>
      <c r="AG198" s="73"/>
      <c r="AH198" s="73"/>
      <c r="AI198" s="73"/>
      <c r="AJ198" s="73"/>
      <c r="AK198" s="73"/>
    </row>
    <row r="199" spans="1:37" s="166" customFormat="1" ht="15" x14ac:dyDescent="0.2">
      <c r="A199" s="180"/>
      <c r="B199" s="181" t="s">
        <v>655</v>
      </c>
      <c r="C199" s="182"/>
      <c r="D199" s="183"/>
      <c r="E199" s="183"/>
      <c r="F199" s="183"/>
      <c r="G199" s="183"/>
      <c r="H199" s="183"/>
      <c r="I199" s="183"/>
      <c r="J199" s="184"/>
      <c r="K199" s="184"/>
      <c r="M199" s="185"/>
      <c r="V199" s="178"/>
      <c r="AC199" s="186"/>
      <c r="AD199" s="186"/>
      <c r="AE199" s="186"/>
      <c r="AF199" s="186"/>
      <c r="AG199" s="187"/>
    </row>
    <row r="200" spans="1:37" s="178" customFormat="1" ht="6.75" hidden="1" customHeight="1" x14ac:dyDescent="0.2">
      <c r="A200" s="188"/>
      <c r="B200" s="189"/>
      <c r="C200" s="189"/>
      <c r="D200" s="190"/>
      <c r="E200" s="190"/>
      <c r="F200" s="190"/>
      <c r="G200" s="190"/>
      <c r="H200" s="190"/>
      <c r="I200" s="190"/>
      <c r="J200" s="191"/>
      <c r="K200" s="191"/>
      <c r="M200" s="192"/>
      <c r="AC200" s="193"/>
      <c r="AD200" s="193"/>
      <c r="AE200" s="193"/>
      <c r="AF200" s="193"/>
      <c r="AG200" s="194"/>
    </row>
    <row r="201" spans="1:37" s="178" customFormat="1" ht="15" x14ac:dyDescent="0.2">
      <c r="A201" s="195"/>
      <c r="B201" s="592" t="s">
        <v>678</v>
      </c>
      <c r="C201" s="593"/>
      <c r="D201" s="593"/>
      <c r="E201" s="593"/>
      <c r="F201" s="593"/>
      <c r="G201" s="593"/>
      <c r="H201" s="593"/>
      <c r="I201" s="196"/>
      <c r="J201" s="196"/>
      <c r="K201" s="196"/>
      <c r="M201" s="192"/>
      <c r="V201" s="166"/>
      <c r="AB201" s="197"/>
      <c r="AC201" s="193"/>
      <c r="AD201" s="193"/>
      <c r="AE201" s="193"/>
      <c r="AF201" s="193"/>
      <c r="AG201" s="198"/>
    </row>
    <row r="202" spans="1:37" s="178" customFormat="1" ht="9.9499999999999993" customHeight="1" x14ac:dyDescent="0.2">
      <c r="A202" s="195"/>
      <c r="B202" s="234"/>
      <c r="C202" s="235"/>
      <c r="D202" s="235"/>
      <c r="E202" s="235"/>
      <c r="F202" s="235"/>
      <c r="G202" s="235"/>
      <c r="H202" s="235"/>
      <c r="I202" s="196"/>
      <c r="J202" s="196"/>
      <c r="K202" s="196"/>
      <c r="M202" s="192"/>
      <c r="V202" s="166"/>
      <c r="AB202" s="197"/>
      <c r="AC202" s="193"/>
      <c r="AD202" s="193"/>
      <c r="AE202" s="193"/>
      <c r="AF202" s="193"/>
      <c r="AG202" s="198"/>
    </row>
    <row r="203" spans="1:37" s="166" customFormat="1" ht="15" x14ac:dyDescent="0.2">
      <c r="A203" s="180"/>
      <c r="B203" s="181" t="s">
        <v>656</v>
      </c>
      <c r="C203" s="182"/>
      <c r="D203" s="183"/>
      <c r="E203" s="183"/>
      <c r="F203" s="183"/>
      <c r="G203" s="183"/>
      <c r="H203" s="183"/>
      <c r="I203" s="183"/>
      <c r="J203" s="184"/>
      <c r="K203" s="184"/>
      <c r="M203" s="185"/>
      <c r="V203" s="178"/>
      <c r="AC203" s="186"/>
      <c r="AD203" s="186"/>
      <c r="AE203" s="186"/>
      <c r="AF203" s="186"/>
      <c r="AG203" s="187"/>
    </row>
    <row r="204" spans="1:37" s="178" customFormat="1" ht="6.75" hidden="1" customHeight="1" x14ac:dyDescent="0.2">
      <c r="A204" s="188"/>
      <c r="B204" s="189"/>
      <c r="C204" s="189"/>
      <c r="D204" s="190"/>
      <c r="E204" s="190"/>
      <c r="F204" s="190"/>
      <c r="G204" s="190"/>
      <c r="H204" s="190"/>
      <c r="I204" s="190"/>
      <c r="J204" s="191"/>
      <c r="K204" s="191"/>
      <c r="M204" s="192"/>
      <c r="AC204" s="193"/>
      <c r="AD204" s="193"/>
      <c r="AE204" s="193"/>
      <c r="AF204" s="193"/>
      <c r="AG204" s="194"/>
    </row>
    <row r="205" spans="1:37" s="178" customFormat="1" ht="15" x14ac:dyDescent="0.2">
      <c r="A205" s="195"/>
      <c r="B205" s="592" t="s">
        <v>677</v>
      </c>
      <c r="C205" s="593"/>
      <c r="D205" s="593"/>
      <c r="E205" s="593"/>
      <c r="F205" s="593"/>
      <c r="G205" s="593"/>
      <c r="H205" s="593"/>
      <c r="I205" s="593"/>
      <c r="J205" s="593"/>
      <c r="K205" s="593"/>
      <c r="M205" s="192"/>
      <c r="V205" s="166"/>
      <c r="AB205" s="197"/>
      <c r="AC205" s="193"/>
      <c r="AD205" s="193"/>
      <c r="AE205" s="193"/>
      <c r="AF205" s="193"/>
      <c r="AG205" s="198"/>
    </row>
    <row r="206" spans="1:37" s="178" customFormat="1" ht="9.9499999999999993" customHeight="1" x14ac:dyDescent="0.2">
      <c r="A206" s="195"/>
      <c r="B206" s="234"/>
      <c r="C206" s="235"/>
      <c r="D206" s="235"/>
      <c r="E206" s="235"/>
      <c r="F206" s="235"/>
      <c r="G206" s="235"/>
      <c r="H206" s="235"/>
      <c r="I206" s="235"/>
      <c r="J206" s="235"/>
      <c r="K206" s="235"/>
      <c r="M206" s="192"/>
      <c r="V206" s="166"/>
      <c r="AB206" s="197"/>
      <c r="AC206" s="193"/>
      <c r="AD206" s="193"/>
      <c r="AE206" s="193"/>
      <c r="AF206" s="193"/>
      <c r="AG206" s="198"/>
    </row>
    <row r="207" spans="1:37" s="178" customFormat="1" ht="21" hidden="1" customHeight="1" x14ac:dyDescent="0.2">
      <c r="A207" s="195"/>
      <c r="B207" s="234"/>
      <c r="C207" s="235"/>
      <c r="D207" s="235"/>
      <c r="E207" s="235"/>
      <c r="F207" s="235"/>
      <c r="G207" s="235"/>
      <c r="H207" s="235"/>
      <c r="I207" s="235"/>
      <c r="J207" s="235"/>
      <c r="K207" s="235"/>
      <c r="M207" s="192"/>
      <c r="V207" s="166"/>
      <c r="AB207" s="197"/>
      <c r="AC207" s="193"/>
      <c r="AD207" s="193"/>
      <c r="AE207" s="193"/>
      <c r="AF207" s="193"/>
      <c r="AG207" s="198"/>
    </row>
    <row r="208" spans="1:37" s="166" customFormat="1" ht="15" x14ac:dyDescent="0.2">
      <c r="A208" s="180"/>
      <c r="B208" s="181" t="s">
        <v>657</v>
      </c>
      <c r="C208" s="182"/>
      <c r="D208" s="183"/>
      <c r="E208" s="183"/>
      <c r="F208" s="183"/>
      <c r="G208" s="183"/>
      <c r="H208" s="183"/>
      <c r="I208" s="183"/>
      <c r="J208" s="184"/>
      <c r="K208" s="184"/>
      <c r="M208" s="185"/>
      <c r="V208" s="178"/>
      <c r="AC208" s="186"/>
      <c r="AD208" s="186"/>
      <c r="AE208" s="186"/>
      <c r="AF208" s="186"/>
      <c r="AG208" s="187"/>
    </row>
    <row r="209" spans="1:33" s="178" customFormat="1" ht="6.75" hidden="1" customHeight="1" x14ac:dyDescent="0.2">
      <c r="A209" s="188"/>
      <c r="B209" s="189"/>
      <c r="C209" s="189"/>
      <c r="D209" s="190"/>
      <c r="E209" s="190"/>
      <c r="F209" s="190"/>
      <c r="G209" s="190"/>
      <c r="H209" s="190"/>
      <c r="I209" s="190"/>
      <c r="J209" s="191"/>
      <c r="K209" s="191"/>
      <c r="M209" s="192"/>
      <c r="AC209" s="193"/>
      <c r="AD209" s="193"/>
      <c r="AE209" s="193"/>
      <c r="AF209" s="193"/>
      <c r="AG209" s="198"/>
    </row>
    <row r="210" spans="1:33" s="178" customFormat="1" ht="42" customHeight="1" x14ac:dyDescent="0.2">
      <c r="A210" s="199"/>
      <c r="B210" s="588" t="s">
        <v>658</v>
      </c>
      <c r="C210" s="589"/>
      <c r="D210" s="589"/>
      <c r="E210" s="589"/>
      <c r="F210" s="589"/>
      <c r="G210" s="589"/>
      <c r="H210" s="589"/>
      <c r="I210" s="589"/>
      <c r="J210" s="589"/>
      <c r="K210" s="589"/>
      <c r="L210" s="200"/>
      <c r="M210" s="201"/>
      <c r="AB210" s="197"/>
      <c r="AC210" s="193"/>
      <c r="AD210" s="193"/>
      <c r="AE210" s="193"/>
      <c r="AF210" s="193"/>
      <c r="AG210" s="198"/>
    </row>
    <row r="211" spans="1:33" s="178" customFormat="1" ht="14.25" customHeight="1" x14ac:dyDescent="0.2">
      <c r="A211" s="202"/>
      <c r="B211" s="203"/>
      <c r="C211" s="204"/>
      <c r="D211" s="204"/>
      <c r="E211" s="204"/>
      <c r="F211" s="204"/>
      <c r="G211" s="204"/>
      <c r="H211" s="204"/>
      <c r="I211" s="204"/>
      <c r="J211" s="204"/>
      <c r="K211" s="204"/>
      <c r="L211" s="202"/>
      <c r="V211" s="76"/>
      <c r="AB211" s="197"/>
      <c r="AC211" s="193"/>
      <c r="AD211" s="193"/>
      <c r="AE211" s="193"/>
      <c r="AF211" s="193"/>
      <c r="AG211" s="198"/>
    </row>
    <row r="212" spans="1:33" s="178" customFormat="1" ht="14.25" customHeight="1" x14ac:dyDescent="0.2">
      <c r="B212" s="205"/>
      <c r="C212" s="197"/>
      <c r="D212" s="197"/>
      <c r="E212" s="197"/>
      <c r="F212" s="197"/>
      <c r="G212" s="197"/>
      <c r="H212" s="197"/>
      <c r="I212" s="197"/>
      <c r="J212" s="197"/>
      <c r="K212" s="197"/>
      <c r="V212" s="76"/>
      <c r="AB212" s="197"/>
      <c r="AC212" s="193"/>
      <c r="AD212" s="193"/>
      <c r="AE212" s="193"/>
      <c r="AF212" s="193"/>
      <c r="AG212" s="198"/>
    </row>
    <row r="213" spans="1:33" s="76" customFormat="1" ht="14.25" customHeight="1" x14ac:dyDescent="0.2">
      <c r="B213" s="206"/>
      <c r="C213" s="207"/>
      <c r="D213" s="207"/>
      <c r="E213" s="207"/>
      <c r="F213" s="207"/>
      <c r="G213" s="207"/>
      <c r="H213" s="207"/>
      <c r="I213" s="207"/>
      <c r="J213" s="207"/>
      <c r="K213" s="207"/>
      <c r="AB213" s="207"/>
      <c r="AC213" s="73"/>
      <c r="AD213" s="73"/>
      <c r="AE213" s="73"/>
      <c r="AF213" s="73"/>
      <c r="AG213" s="208"/>
    </row>
    <row r="214" spans="1:33" s="76" customFormat="1" ht="14.25" customHeight="1" x14ac:dyDescent="0.2">
      <c r="B214" s="206"/>
      <c r="C214" s="207"/>
      <c r="D214" s="207"/>
      <c r="E214" s="207"/>
      <c r="F214" s="207"/>
      <c r="G214" s="207"/>
      <c r="H214" s="207"/>
      <c r="I214" s="207"/>
      <c r="J214" s="207"/>
      <c r="K214" s="207"/>
      <c r="AB214" s="207"/>
      <c r="AC214" s="73"/>
      <c r="AD214" s="73"/>
      <c r="AE214" s="73"/>
      <c r="AF214" s="73"/>
      <c r="AG214" s="208"/>
    </row>
    <row r="215" spans="1:33" s="76" customFormat="1" ht="14.25" customHeight="1" x14ac:dyDescent="0.2">
      <c r="B215" s="206"/>
      <c r="C215" s="207"/>
      <c r="D215" s="207"/>
      <c r="E215" s="207"/>
      <c r="F215" s="207"/>
      <c r="G215" s="207"/>
      <c r="H215" s="207"/>
      <c r="I215" s="207"/>
      <c r="J215" s="207"/>
      <c r="K215" s="207"/>
      <c r="AB215" s="207"/>
      <c r="AC215" s="73"/>
      <c r="AD215" s="73"/>
      <c r="AE215" s="73"/>
      <c r="AF215" s="73"/>
      <c r="AG215" s="208"/>
    </row>
    <row r="216" spans="1:33" s="76" customFormat="1" ht="14.25" customHeight="1" x14ac:dyDescent="0.2">
      <c r="B216" s="206"/>
      <c r="C216" s="207"/>
      <c r="D216" s="207"/>
      <c r="E216" s="207"/>
      <c r="F216" s="207"/>
      <c r="G216" s="207"/>
      <c r="H216" s="207"/>
      <c r="I216" s="207"/>
      <c r="J216" s="207"/>
      <c r="K216" s="207"/>
      <c r="AB216" s="207"/>
      <c r="AC216" s="73"/>
      <c r="AD216" s="73"/>
      <c r="AE216" s="73"/>
      <c r="AF216" s="73"/>
      <c r="AG216" s="208"/>
    </row>
    <row r="217" spans="1:33" s="76" customFormat="1" ht="14.25" customHeight="1" x14ac:dyDescent="0.2">
      <c r="B217" s="206"/>
      <c r="C217" s="207"/>
      <c r="D217" s="207"/>
      <c r="E217" s="207"/>
      <c r="F217" s="207"/>
      <c r="G217" s="207"/>
      <c r="H217" s="207"/>
      <c r="I217" s="207"/>
      <c r="J217" s="207"/>
      <c r="K217" s="207"/>
      <c r="AB217" s="207"/>
      <c r="AC217" s="73"/>
      <c r="AD217" s="73"/>
      <c r="AE217" s="73"/>
      <c r="AF217" s="73"/>
      <c r="AG217" s="208"/>
    </row>
    <row r="218" spans="1:33" s="76" customFormat="1" ht="14.25" customHeight="1" x14ac:dyDescent="0.2">
      <c r="B218" s="206"/>
      <c r="C218" s="207"/>
      <c r="D218" s="207"/>
      <c r="E218" s="207"/>
      <c r="F218" s="207"/>
      <c r="G218" s="207"/>
      <c r="H218" s="207"/>
      <c r="I218" s="207"/>
      <c r="J218" s="207"/>
      <c r="K218" s="207"/>
      <c r="AB218" s="207"/>
      <c r="AC218" s="73"/>
      <c r="AD218" s="73"/>
      <c r="AE218" s="73"/>
      <c r="AF218" s="73"/>
      <c r="AG218" s="208"/>
    </row>
    <row r="219" spans="1:33" s="76" customFormat="1" ht="14.25" customHeight="1" x14ac:dyDescent="0.2">
      <c r="B219" s="206"/>
      <c r="C219" s="207"/>
      <c r="D219" s="207"/>
      <c r="E219" s="207"/>
      <c r="F219" s="207"/>
      <c r="G219" s="207"/>
      <c r="H219" s="207"/>
      <c r="I219" s="207"/>
      <c r="J219" s="207"/>
      <c r="K219" s="207"/>
      <c r="AB219" s="207"/>
      <c r="AC219" s="73"/>
      <c r="AD219" s="73"/>
      <c r="AE219" s="73"/>
      <c r="AF219" s="73"/>
      <c r="AG219" s="208"/>
    </row>
    <row r="220" spans="1:33" s="76" customFormat="1" ht="14.25" customHeight="1" x14ac:dyDescent="0.2">
      <c r="B220" s="206"/>
      <c r="C220" s="207"/>
      <c r="D220" s="207"/>
      <c r="E220" s="207"/>
      <c r="F220" s="207"/>
      <c r="G220" s="207"/>
      <c r="H220" s="207"/>
      <c r="I220" s="207"/>
      <c r="J220" s="207"/>
      <c r="K220" s="207"/>
      <c r="AB220" s="207"/>
      <c r="AC220" s="73"/>
      <c r="AD220" s="73"/>
      <c r="AE220" s="73"/>
      <c r="AF220" s="73"/>
      <c r="AG220" s="208"/>
    </row>
    <row r="221" spans="1:33" s="76" customFormat="1" ht="14.25" customHeight="1" x14ac:dyDescent="0.2">
      <c r="B221" s="206"/>
      <c r="C221" s="207"/>
      <c r="D221" s="207"/>
      <c r="E221" s="207"/>
      <c r="F221" s="207"/>
      <c r="G221" s="207"/>
      <c r="H221" s="207"/>
      <c r="I221" s="207"/>
      <c r="J221" s="207"/>
      <c r="K221" s="207"/>
      <c r="AB221" s="207"/>
      <c r="AC221" s="73"/>
      <c r="AD221" s="73"/>
      <c r="AE221" s="73"/>
      <c r="AF221" s="73"/>
      <c r="AG221" s="208"/>
    </row>
    <row r="222" spans="1:33" s="76" customFormat="1" ht="14.25" customHeight="1" x14ac:dyDescent="0.2">
      <c r="B222" s="206"/>
      <c r="C222" s="207"/>
      <c r="D222" s="207"/>
      <c r="E222" s="207"/>
      <c r="F222" s="207"/>
      <c r="G222" s="207"/>
      <c r="H222" s="207"/>
      <c r="I222" s="207"/>
      <c r="J222" s="207"/>
      <c r="K222" s="207"/>
      <c r="AB222" s="207"/>
      <c r="AC222" s="73"/>
      <c r="AD222" s="73"/>
      <c r="AE222" s="73"/>
      <c r="AF222" s="73"/>
      <c r="AG222" s="208"/>
    </row>
    <row r="223" spans="1:33" s="76" customFormat="1" ht="14.25" customHeight="1" x14ac:dyDescent="0.2">
      <c r="B223" s="206"/>
      <c r="C223" s="207"/>
      <c r="D223" s="207"/>
      <c r="E223" s="207"/>
      <c r="F223" s="207"/>
      <c r="G223" s="207"/>
      <c r="H223" s="207"/>
      <c r="I223" s="207"/>
      <c r="J223" s="207"/>
      <c r="K223" s="207"/>
      <c r="AB223" s="207"/>
      <c r="AC223" s="73"/>
      <c r="AD223" s="73"/>
      <c r="AE223" s="73"/>
      <c r="AF223" s="73"/>
      <c r="AG223" s="208"/>
    </row>
    <row r="224" spans="1:33" s="76" customFormat="1" ht="14.25" customHeight="1" x14ac:dyDescent="0.2">
      <c r="B224" s="206"/>
      <c r="C224" s="207"/>
      <c r="D224" s="207"/>
      <c r="E224" s="207"/>
      <c r="F224" s="207"/>
      <c r="G224" s="207"/>
      <c r="H224" s="207"/>
      <c r="I224" s="207"/>
      <c r="J224" s="207"/>
      <c r="K224" s="207"/>
      <c r="AB224" s="207"/>
      <c r="AC224" s="73"/>
      <c r="AD224" s="73"/>
      <c r="AE224" s="73"/>
      <c r="AF224" s="73"/>
      <c r="AG224" s="208"/>
    </row>
    <row r="225" spans="1:38" s="76" customFormat="1" ht="14.25" customHeight="1" x14ac:dyDescent="0.2">
      <c r="B225" s="206"/>
      <c r="C225" s="207"/>
      <c r="D225" s="207"/>
      <c r="E225" s="207"/>
      <c r="F225" s="207"/>
      <c r="G225" s="207"/>
      <c r="H225" s="207"/>
      <c r="I225" s="207"/>
      <c r="J225" s="207"/>
      <c r="K225" s="207"/>
      <c r="AB225" s="207"/>
      <c r="AC225" s="73"/>
      <c r="AD225" s="73"/>
      <c r="AE225" s="73"/>
      <c r="AF225" s="73"/>
      <c r="AG225" s="208"/>
    </row>
    <row r="226" spans="1:38" s="76" customFormat="1" ht="14.25" customHeight="1" x14ac:dyDescent="0.2">
      <c r="B226" s="206"/>
      <c r="C226" s="207"/>
      <c r="D226" s="207"/>
      <c r="E226" s="207"/>
      <c r="F226" s="207"/>
      <c r="G226" s="207"/>
      <c r="H226" s="207"/>
      <c r="I226" s="207"/>
      <c r="J226" s="207"/>
      <c r="K226" s="207"/>
      <c r="AB226" s="207"/>
      <c r="AC226" s="73"/>
      <c r="AD226" s="73"/>
      <c r="AE226" s="73"/>
      <c r="AF226" s="73"/>
      <c r="AG226" s="208"/>
    </row>
    <row r="227" spans="1:38" s="76" customFormat="1" ht="14.25" customHeight="1" x14ac:dyDescent="0.2">
      <c r="B227" s="206"/>
      <c r="C227" s="207"/>
      <c r="D227" s="207"/>
      <c r="E227" s="207"/>
      <c r="F227" s="207"/>
      <c r="G227" s="207"/>
      <c r="H227" s="207"/>
      <c r="I227" s="207"/>
      <c r="J227" s="207"/>
      <c r="K227" s="207"/>
      <c r="AB227" s="207"/>
      <c r="AC227" s="73"/>
      <c r="AD227" s="73"/>
      <c r="AE227" s="73"/>
      <c r="AF227" s="73"/>
      <c r="AG227" s="208"/>
    </row>
    <row r="228" spans="1:38" s="76" customFormat="1" ht="14.25" customHeight="1" x14ac:dyDescent="0.2">
      <c r="B228" s="206"/>
      <c r="C228" s="207"/>
      <c r="D228" s="207"/>
      <c r="E228" s="207"/>
      <c r="F228" s="207"/>
      <c r="G228" s="207"/>
      <c r="H228" s="207"/>
      <c r="I228" s="207"/>
      <c r="J228" s="207"/>
      <c r="K228" s="207"/>
      <c r="AB228" s="207"/>
      <c r="AC228" s="73"/>
      <c r="AD228" s="73"/>
      <c r="AE228" s="73"/>
      <c r="AF228" s="73"/>
      <c r="AG228" s="208"/>
    </row>
    <row r="229" spans="1:38" s="76" customFormat="1" ht="14.25" customHeight="1" x14ac:dyDescent="0.2">
      <c r="B229" s="206"/>
      <c r="C229" s="207"/>
      <c r="D229" s="207"/>
      <c r="E229" s="207"/>
      <c r="F229" s="207"/>
      <c r="G229" s="207"/>
      <c r="H229" s="207"/>
      <c r="I229" s="207"/>
      <c r="J229" s="207"/>
      <c r="K229" s="207"/>
      <c r="AB229" s="207"/>
      <c r="AC229" s="73"/>
      <c r="AD229" s="73"/>
      <c r="AE229" s="73"/>
      <c r="AF229" s="73"/>
      <c r="AG229" s="208"/>
    </row>
    <row r="230" spans="1:38" s="76" customFormat="1" ht="14.25" customHeight="1" x14ac:dyDescent="0.2">
      <c r="B230" s="206"/>
      <c r="C230" s="207"/>
      <c r="D230" s="207"/>
      <c r="E230" s="207"/>
      <c r="F230" s="207"/>
      <c r="G230" s="207"/>
      <c r="H230" s="207"/>
      <c r="I230" s="207"/>
      <c r="J230" s="207"/>
      <c r="K230" s="207"/>
      <c r="AB230" s="207"/>
      <c r="AC230" s="73"/>
      <c r="AD230" s="73"/>
      <c r="AE230" s="73"/>
      <c r="AF230" s="73"/>
      <c r="AG230" s="208"/>
    </row>
    <row r="231" spans="1:38" s="76" customFormat="1" ht="14.25" customHeight="1" x14ac:dyDescent="0.2">
      <c r="B231" s="206"/>
      <c r="C231" s="207"/>
      <c r="D231" s="207"/>
      <c r="E231" s="207"/>
      <c r="F231" s="207"/>
      <c r="G231" s="207"/>
      <c r="H231" s="207"/>
      <c r="I231" s="207"/>
      <c r="J231" s="207"/>
      <c r="K231" s="207"/>
      <c r="AB231" s="207"/>
      <c r="AC231" s="73"/>
      <c r="AD231" s="73"/>
      <c r="AE231" s="73"/>
      <c r="AF231" s="73"/>
      <c r="AG231" s="208"/>
    </row>
    <row r="232" spans="1:38" s="76" customFormat="1" ht="14.25" customHeight="1" x14ac:dyDescent="0.2">
      <c r="B232" s="206"/>
      <c r="C232" s="207"/>
      <c r="D232" s="207"/>
      <c r="E232" s="207"/>
      <c r="F232" s="207"/>
      <c r="G232" s="207"/>
      <c r="H232" s="207"/>
      <c r="I232" s="207"/>
      <c r="J232" s="207"/>
      <c r="K232" s="207"/>
      <c r="AB232" s="207"/>
      <c r="AC232" s="73"/>
      <c r="AD232" s="73"/>
      <c r="AE232" s="73"/>
      <c r="AF232" s="73"/>
      <c r="AG232" s="208"/>
    </row>
    <row r="233" spans="1:38" s="76" customFormat="1" ht="14.25" customHeight="1" x14ac:dyDescent="0.2">
      <c r="B233" s="206"/>
      <c r="C233" s="207"/>
      <c r="D233" s="207"/>
      <c r="E233" s="207"/>
      <c r="F233" s="207"/>
      <c r="G233" s="207"/>
      <c r="H233" s="207"/>
      <c r="I233" s="207"/>
      <c r="J233" s="207"/>
      <c r="K233" s="207"/>
      <c r="V233" s="73"/>
      <c r="AB233" s="207"/>
      <c r="AC233" s="73"/>
      <c r="AD233" s="73"/>
      <c r="AE233" s="73"/>
      <c r="AF233" s="73"/>
      <c r="AG233" s="208"/>
    </row>
    <row r="234" spans="1:38" s="76" customFormat="1" ht="14.25" customHeight="1" x14ac:dyDescent="0.2">
      <c r="B234" s="206"/>
      <c r="C234" s="207"/>
      <c r="D234" s="207"/>
      <c r="E234" s="207"/>
      <c r="F234" s="207"/>
      <c r="G234" s="207"/>
      <c r="H234" s="207"/>
      <c r="I234" s="207"/>
      <c r="J234" s="207"/>
      <c r="K234" s="207"/>
      <c r="V234" s="73"/>
      <c r="AB234" s="207"/>
      <c r="AC234" s="73"/>
      <c r="AD234" s="73"/>
      <c r="AE234" s="73"/>
      <c r="AF234" s="73"/>
      <c r="AG234" s="208"/>
    </row>
    <row r="235" spans="1:38" ht="14.25" customHeight="1" x14ac:dyDescent="0.2">
      <c r="B235" s="78"/>
      <c r="C235" s="78"/>
      <c r="D235" s="209"/>
      <c r="E235" s="209"/>
      <c r="F235" s="209"/>
      <c r="G235" s="209"/>
      <c r="H235" s="209"/>
      <c r="I235" s="209"/>
      <c r="J235" s="209"/>
      <c r="K235" s="209"/>
      <c r="L235" s="152"/>
    </row>
    <row r="236" spans="1:38" s="211" customFormat="1" ht="11.25" customHeight="1" x14ac:dyDescent="0.15">
      <c r="A236" s="210"/>
      <c r="B236" s="210"/>
      <c r="C236" s="210"/>
      <c r="D236" s="210"/>
      <c r="E236" s="210"/>
      <c r="F236" s="210"/>
      <c r="G236" s="210"/>
      <c r="H236" s="210"/>
      <c r="I236" s="210"/>
      <c r="J236" s="210"/>
      <c r="K236" s="210"/>
      <c r="L236" s="210"/>
      <c r="O236" s="212"/>
      <c r="P236" s="213" t="s">
        <v>659</v>
      </c>
      <c r="Q236" s="213" t="s">
        <v>660</v>
      </c>
      <c r="R236" s="214">
        <f>COUNTIF(R240:R284,TRUE)</f>
        <v>0</v>
      </c>
    </row>
    <row r="237" spans="1:38" s="83" customFormat="1" ht="11.25" customHeight="1" x14ac:dyDescent="0.15">
      <c r="A237" s="210"/>
      <c r="B237" s="210"/>
      <c r="C237" s="210"/>
      <c r="D237" s="210"/>
      <c r="E237" s="210"/>
      <c r="F237" s="210"/>
      <c r="G237" s="210"/>
      <c r="H237" s="210"/>
      <c r="I237" s="210"/>
      <c r="J237" s="210"/>
      <c r="K237" s="210"/>
      <c r="L237" s="210"/>
      <c r="O237" s="215"/>
    </row>
    <row r="238" spans="1:38" s="216" customFormat="1" ht="11.25" customHeight="1" x14ac:dyDescent="0.15">
      <c r="A238" s="210"/>
      <c r="B238" s="210"/>
      <c r="C238" s="210"/>
      <c r="D238" s="210"/>
      <c r="E238" s="210"/>
      <c r="F238" s="210"/>
      <c r="G238" s="210"/>
      <c r="H238" s="210"/>
      <c r="I238" s="210"/>
      <c r="J238" s="210"/>
      <c r="K238" s="210"/>
      <c r="L238" s="210"/>
      <c r="N238" s="83"/>
      <c r="O238" s="215"/>
      <c r="P238" s="217"/>
      <c r="Q238" s="83"/>
      <c r="R238" s="217"/>
      <c r="S238" s="217"/>
      <c r="T238" s="217"/>
      <c r="U238" s="217"/>
      <c r="V238" s="217"/>
      <c r="W238" s="217"/>
      <c r="X238" s="217"/>
      <c r="Y238" s="217"/>
      <c r="Z238" s="217"/>
      <c r="AA238" s="217"/>
      <c r="AB238" s="217"/>
      <c r="AC238" s="217"/>
      <c r="AD238" s="217"/>
      <c r="AE238" s="217"/>
      <c r="AF238" s="217"/>
      <c r="AG238" s="83"/>
      <c r="AI238" s="83"/>
      <c r="AJ238" s="83"/>
      <c r="AK238" s="83"/>
      <c r="AL238" s="83"/>
    </row>
    <row r="239" spans="1:38" s="216" customFormat="1" ht="53.25" customHeight="1" x14ac:dyDescent="0.15">
      <c r="A239" s="210"/>
      <c r="B239" s="210"/>
      <c r="C239" s="210"/>
      <c r="D239" s="210"/>
      <c r="E239" s="210"/>
      <c r="F239" s="210"/>
      <c r="G239" s="210"/>
      <c r="H239" s="210"/>
      <c r="I239" s="210"/>
      <c r="J239" s="210"/>
      <c r="K239" s="210"/>
      <c r="L239" s="210"/>
      <c r="N239" s="83"/>
      <c r="O239" s="107"/>
      <c r="S239" s="218"/>
      <c r="T239" s="218"/>
      <c r="U239" s="218"/>
      <c r="V239" s="218"/>
      <c r="W239" s="218"/>
      <c r="X239" s="218"/>
      <c r="Y239" s="218"/>
      <c r="Z239" s="218"/>
      <c r="AA239" s="218"/>
      <c r="AB239" s="218"/>
      <c r="AC239" s="218"/>
      <c r="AD239" s="218"/>
      <c r="AE239" s="218"/>
      <c r="AF239" s="218"/>
      <c r="AG239" s="218"/>
      <c r="AH239" s="218"/>
      <c r="AI239" s="218"/>
      <c r="AJ239" s="218"/>
      <c r="AL239" s="83"/>
    </row>
    <row r="240" spans="1:38" s="83" customFormat="1" ht="11.25" customHeight="1" x14ac:dyDescent="0.15">
      <c r="A240" s="210"/>
      <c r="B240" s="210"/>
      <c r="C240" s="210"/>
      <c r="D240" s="210"/>
      <c r="E240" s="210"/>
      <c r="F240" s="210"/>
      <c r="G240" s="210"/>
      <c r="H240" s="210"/>
      <c r="I240" s="210"/>
      <c r="J240" s="210"/>
      <c r="L240" s="219"/>
      <c r="O240" s="220">
        <v>1</v>
      </c>
      <c r="P240" s="153" t="s">
        <v>624</v>
      </c>
      <c r="R240" s="83" t="b">
        <v>0</v>
      </c>
      <c r="S240" s="236">
        <v>132</v>
      </c>
      <c r="T240"/>
      <c r="U240"/>
      <c r="V240"/>
      <c r="W240"/>
      <c r="X240"/>
      <c r="Y240"/>
      <c r="Z240"/>
      <c r="AA240"/>
      <c r="AB240"/>
      <c r="AC240"/>
      <c r="AD240"/>
      <c r="AE240"/>
      <c r="AF240"/>
      <c r="AG240"/>
      <c r="AH240"/>
      <c r="AI240"/>
      <c r="AJ240"/>
    </row>
    <row r="241" spans="1:36" s="83" customFormat="1" ht="11.25" customHeight="1" x14ac:dyDescent="0.2">
      <c r="A241" s="210"/>
      <c r="B241" s="210"/>
      <c r="C241" s="210"/>
      <c r="D241" s="210"/>
      <c r="E241" s="210"/>
      <c r="F241" s="210"/>
      <c r="G241" s="210"/>
      <c r="H241" s="210"/>
      <c r="I241" s="210"/>
      <c r="J241" s="210"/>
      <c r="L241" s="219"/>
      <c r="M241" s="73"/>
      <c r="N241" s="73"/>
      <c r="O241" s="220">
        <v>2</v>
      </c>
      <c r="P241" s="153" t="s">
        <v>247</v>
      </c>
      <c r="R241" s="83" t="b">
        <v>0</v>
      </c>
      <c r="S241" s="236">
        <v>133</v>
      </c>
      <c r="T241"/>
      <c r="U241"/>
      <c r="V241"/>
      <c r="W241"/>
      <c r="X241"/>
      <c r="Y241"/>
      <c r="Z241"/>
      <c r="AA241"/>
      <c r="AB241"/>
      <c r="AC241"/>
      <c r="AD241"/>
      <c r="AE241"/>
      <c r="AF241"/>
      <c r="AG241"/>
      <c r="AH241"/>
      <c r="AI241"/>
      <c r="AJ241"/>
    </row>
    <row r="242" spans="1:36" s="83" customFormat="1" ht="11.25" customHeight="1" x14ac:dyDescent="0.2">
      <c r="A242" s="210"/>
      <c r="B242" s="210"/>
      <c r="C242" s="210"/>
      <c r="D242" s="210"/>
      <c r="E242" s="210"/>
      <c r="F242" s="210"/>
      <c r="G242" s="210"/>
      <c r="H242" s="210"/>
      <c r="I242" s="210"/>
      <c r="J242" s="210"/>
      <c r="L242" s="219"/>
      <c r="O242" s="220">
        <v>3</v>
      </c>
      <c r="P242" s="73" t="s">
        <v>662</v>
      </c>
      <c r="R242" s="83" t="b">
        <v>0</v>
      </c>
      <c r="S242" s="236">
        <v>134</v>
      </c>
      <c r="T242"/>
      <c r="U242"/>
      <c r="V242"/>
      <c r="W242"/>
      <c r="X242"/>
      <c r="Y242"/>
      <c r="Z242"/>
      <c r="AA242"/>
      <c r="AB242"/>
      <c r="AC242"/>
      <c r="AD242"/>
      <c r="AE242"/>
      <c r="AF242"/>
      <c r="AG242"/>
      <c r="AH242"/>
      <c r="AI242"/>
      <c r="AJ242"/>
    </row>
    <row r="243" spans="1:36" s="83" customFormat="1" ht="11.25" customHeight="1" x14ac:dyDescent="0.15">
      <c r="A243" s="210"/>
      <c r="B243" s="210"/>
      <c r="C243" s="210"/>
      <c r="D243" s="210"/>
      <c r="E243" s="210"/>
      <c r="F243" s="210"/>
      <c r="G243" s="210"/>
      <c r="H243" s="210"/>
      <c r="I243" s="210"/>
      <c r="J243" s="210"/>
      <c r="L243" s="219"/>
      <c r="O243" s="220">
        <v>4</v>
      </c>
      <c r="P243" s="153" t="s">
        <v>665</v>
      </c>
      <c r="R243" s="83" t="b">
        <v>0</v>
      </c>
      <c r="S243" s="236">
        <v>135</v>
      </c>
      <c r="T243"/>
      <c r="U243"/>
      <c r="V243"/>
      <c r="W243"/>
      <c r="X243"/>
      <c r="Y243"/>
      <c r="Z243"/>
      <c r="AA243"/>
      <c r="AB243"/>
      <c r="AC243"/>
      <c r="AD243"/>
      <c r="AE243"/>
      <c r="AF243"/>
      <c r="AG243"/>
      <c r="AH243"/>
      <c r="AI243"/>
      <c r="AJ243"/>
    </row>
    <row r="244" spans="1:36" ht="11.25" customHeight="1" x14ac:dyDescent="0.2">
      <c r="L244" s="219"/>
      <c r="O244" s="220">
        <v>5</v>
      </c>
      <c r="P244" s="153" t="s">
        <v>629</v>
      </c>
      <c r="Q244" s="83"/>
      <c r="R244" s="83" t="b">
        <v>0</v>
      </c>
      <c r="S244" s="236">
        <v>136</v>
      </c>
      <c r="T244"/>
      <c r="U244"/>
      <c r="V244"/>
      <c r="W244"/>
      <c r="X244"/>
      <c r="Y244"/>
      <c r="Z244"/>
      <c r="AA244"/>
      <c r="AB244"/>
      <c r="AC244"/>
      <c r="AD244"/>
      <c r="AE244"/>
      <c r="AF244"/>
      <c r="AG244"/>
      <c r="AH244"/>
      <c r="AI244"/>
      <c r="AJ244"/>
    </row>
    <row r="245" spans="1:36" ht="12" customHeight="1" x14ac:dyDescent="0.2">
      <c r="L245" s="219"/>
      <c r="O245" s="220">
        <v>6</v>
      </c>
      <c r="P245" s="153" t="s">
        <v>633</v>
      </c>
      <c r="Q245" s="83"/>
      <c r="R245" s="83" t="b">
        <v>0</v>
      </c>
      <c r="S245" s="236">
        <v>137</v>
      </c>
      <c r="AJ245"/>
    </row>
    <row r="246" spans="1:36" ht="12" customHeight="1" x14ac:dyDescent="0.2">
      <c r="L246" s="219"/>
      <c r="O246" s="220">
        <v>7</v>
      </c>
      <c r="P246" s="153" t="s">
        <v>637</v>
      </c>
      <c r="Q246" s="83"/>
      <c r="R246" s="83" t="b">
        <v>0</v>
      </c>
      <c r="S246" s="236">
        <v>138</v>
      </c>
      <c r="AJ246"/>
    </row>
    <row r="247" spans="1:36" ht="12" customHeight="1" x14ac:dyDescent="0.2">
      <c r="L247" s="219"/>
      <c r="O247" s="220">
        <v>8</v>
      </c>
      <c r="P247" s="153" t="s">
        <v>640</v>
      </c>
      <c r="Q247" s="83"/>
      <c r="R247" s="83" t="b">
        <v>0</v>
      </c>
      <c r="S247" s="236">
        <v>139</v>
      </c>
      <c r="AJ247"/>
    </row>
    <row r="248" spans="1:36" ht="12" customHeight="1" x14ac:dyDescent="0.2">
      <c r="L248" s="219"/>
      <c r="O248" s="220">
        <v>9</v>
      </c>
      <c r="P248" s="153" t="s">
        <v>643</v>
      </c>
      <c r="Q248" s="83"/>
      <c r="R248" s="83" t="b">
        <v>0</v>
      </c>
      <c r="S248" s="236">
        <v>140</v>
      </c>
      <c r="AJ248"/>
    </row>
    <row r="249" spans="1:36" ht="12" customHeight="1" x14ac:dyDescent="0.2">
      <c r="L249" s="219"/>
      <c r="O249" s="220">
        <v>10</v>
      </c>
      <c r="P249" s="153" t="s">
        <v>647</v>
      </c>
      <c r="Q249" s="83"/>
      <c r="R249" s="83" t="b">
        <v>0</v>
      </c>
      <c r="S249" s="236">
        <v>141</v>
      </c>
      <c r="AJ249"/>
    </row>
    <row r="250" spans="1:36" ht="12" customHeight="1" x14ac:dyDescent="0.2">
      <c r="L250" s="219"/>
      <c r="O250" s="220">
        <v>11</v>
      </c>
      <c r="P250" s="153" t="s">
        <v>651</v>
      </c>
      <c r="Q250" s="83"/>
      <c r="R250" s="83" t="b">
        <v>0</v>
      </c>
      <c r="S250" s="236">
        <v>142</v>
      </c>
      <c r="AJ250" s="83"/>
    </row>
    <row r="251" spans="1:36" ht="12" customHeight="1" x14ac:dyDescent="0.2">
      <c r="L251" s="219"/>
      <c r="O251" s="220">
        <v>12</v>
      </c>
      <c r="P251" s="153" t="s">
        <v>625</v>
      </c>
      <c r="Q251" s="83"/>
      <c r="R251" s="83" t="b">
        <v>0</v>
      </c>
      <c r="S251" s="236">
        <v>143</v>
      </c>
    </row>
    <row r="252" spans="1:36" ht="12" customHeight="1" x14ac:dyDescent="0.2">
      <c r="L252" s="219"/>
      <c r="O252" s="220">
        <v>13</v>
      </c>
      <c r="P252" s="73" t="s">
        <v>550</v>
      </c>
      <c r="R252" s="83" t="b">
        <v>0</v>
      </c>
      <c r="S252" s="236">
        <v>144</v>
      </c>
    </row>
    <row r="253" spans="1:36" ht="12" customHeight="1" x14ac:dyDescent="0.2">
      <c r="L253" s="219"/>
      <c r="O253" s="220">
        <v>14</v>
      </c>
      <c r="P253" s="153" t="s">
        <v>626</v>
      </c>
      <c r="Q253" s="83"/>
      <c r="R253" s="83" t="b">
        <v>0</v>
      </c>
      <c r="S253" s="236">
        <v>145</v>
      </c>
    </row>
    <row r="254" spans="1:36" ht="12" customHeight="1" x14ac:dyDescent="0.2">
      <c r="L254" s="219"/>
      <c r="O254" s="220">
        <v>15</v>
      </c>
      <c r="P254" s="73" t="s">
        <v>628</v>
      </c>
      <c r="R254" s="83" t="b">
        <v>0</v>
      </c>
      <c r="S254" s="236">
        <v>146</v>
      </c>
    </row>
    <row r="255" spans="1:36" ht="12" customHeight="1" x14ac:dyDescent="0.2">
      <c r="L255" s="219"/>
      <c r="O255" s="220">
        <v>16</v>
      </c>
      <c r="P255" s="73" t="s">
        <v>630</v>
      </c>
      <c r="R255" s="83" t="b">
        <v>0</v>
      </c>
      <c r="S255" s="236">
        <v>147</v>
      </c>
    </row>
    <row r="256" spans="1:36" ht="12" customHeight="1" x14ac:dyDescent="0.2">
      <c r="L256" s="219"/>
      <c r="O256" s="220">
        <v>17</v>
      </c>
      <c r="P256" s="73" t="s">
        <v>634</v>
      </c>
      <c r="R256" s="83" t="b">
        <v>0</v>
      </c>
      <c r="S256" s="236">
        <v>148</v>
      </c>
    </row>
    <row r="257" spans="12:19" ht="12" customHeight="1" x14ac:dyDescent="0.2">
      <c r="L257" s="219"/>
      <c r="O257" s="220">
        <v>18</v>
      </c>
      <c r="P257" s="73" t="s">
        <v>638</v>
      </c>
      <c r="R257" s="83" t="b">
        <v>0</v>
      </c>
      <c r="S257" s="236">
        <v>149</v>
      </c>
    </row>
    <row r="258" spans="12:19" ht="12" customHeight="1" x14ac:dyDescent="0.2">
      <c r="L258" s="219"/>
      <c r="O258" s="220">
        <v>19</v>
      </c>
      <c r="P258" s="73" t="s">
        <v>641</v>
      </c>
      <c r="R258" s="83" t="b">
        <v>0</v>
      </c>
      <c r="S258" s="236">
        <v>150</v>
      </c>
    </row>
    <row r="259" spans="12:19" ht="12" customHeight="1" x14ac:dyDescent="0.2">
      <c r="L259" s="219"/>
      <c r="O259" s="220">
        <v>20</v>
      </c>
      <c r="P259" s="73" t="s">
        <v>644</v>
      </c>
      <c r="R259" s="83" t="b">
        <v>0</v>
      </c>
      <c r="S259" s="236">
        <v>151</v>
      </c>
    </row>
    <row r="260" spans="12:19" ht="12" customHeight="1" x14ac:dyDescent="0.2">
      <c r="L260" s="219"/>
      <c r="O260" s="220">
        <v>21</v>
      </c>
      <c r="P260" s="73" t="s">
        <v>663</v>
      </c>
      <c r="R260" s="83" t="b">
        <v>0</v>
      </c>
      <c r="S260" s="236">
        <v>152</v>
      </c>
    </row>
    <row r="261" spans="12:19" ht="12" customHeight="1" x14ac:dyDescent="0.2">
      <c r="L261" s="219"/>
      <c r="O261" s="220">
        <v>22</v>
      </c>
      <c r="P261" s="73" t="s">
        <v>648</v>
      </c>
      <c r="R261" s="83" t="b">
        <v>0</v>
      </c>
      <c r="S261" s="236">
        <v>153</v>
      </c>
    </row>
    <row r="262" spans="12:19" ht="12" customHeight="1" x14ac:dyDescent="0.2">
      <c r="L262" s="219"/>
      <c r="O262" s="220">
        <v>23</v>
      </c>
      <c r="P262" s="73" t="s">
        <v>652</v>
      </c>
      <c r="R262" s="83" t="b">
        <v>0</v>
      </c>
      <c r="S262" s="236">
        <v>154</v>
      </c>
    </row>
    <row r="263" spans="12:19" ht="12" customHeight="1" x14ac:dyDescent="0.2">
      <c r="L263" s="219"/>
      <c r="O263" s="220">
        <v>24</v>
      </c>
      <c r="P263" s="73" t="s">
        <v>666</v>
      </c>
      <c r="R263" s="83" t="b">
        <v>0</v>
      </c>
      <c r="S263" s="236">
        <v>155</v>
      </c>
    </row>
    <row r="264" spans="12:19" ht="12" customHeight="1" x14ac:dyDescent="0.2">
      <c r="L264" s="219"/>
      <c r="O264" s="220">
        <v>25</v>
      </c>
      <c r="P264" s="73" t="s">
        <v>667</v>
      </c>
      <c r="R264" s="83" t="b">
        <v>0</v>
      </c>
      <c r="S264" s="236">
        <v>156</v>
      </c>
    </row>
    <row r="265" spans="12:19" ht="12" customHeight="1" x14ac:dyDescent="0.2">
      <c r="L265" s="219"/>
      <c r="O265" s="220">
        <v>26</v>
      </c>
      <c r="P265" s="73" t="s">
        <v>668</v>
      </c>
      <c r="R265" s="83" t="b">
        <v>0</v>
      </c>
      <c r="S265" s="236">
        <v>157</v>
      </c>
    </row>
    <row r="266" spans="12:19" ht="12" customHeight="1" x14ac:dyDescent="0.2">
      <c r="L266" s="219"/>
      <c r="O266" s="220">
        <v>27</v>
      </c>
      <c r="P266" s="73" t="s">
        <v>631</v>
      </c>
      <c r="R266" s="83" t="b">
        <v>0</v>
      </c>
      <c r="S266" s="236">
        <v>158</v>
      </c>
    </row>
    <row r="267" spans="12:19" ht="12" customHeight="1" x14ac:dyDescent="0.2">
      <c r="L267" s="219"/>
      <c r="O267" s="220">
        <v>28</v>
      </c>
      <c r="P267" s="73" t="s">
        <v>635</v>
      </c>
      <c r="R267" s="83" t="b">
        <v>0</v>
      </c>
      <c r="S267" s="236">
        <v>159</v>
      </c>
    </row>
    <row r="268" spans="12:19" ht="12" customHeight="1" x14ac:dyDescent="0.2">
      <c r="L268" s="219"/>
      <c r="O268" s="220">
        <v>29</v>
      </c>
      <c r="P268" s="73" t="s">
        <v>671</v>
      </c>
      <c r="R268" s="83" t="b">
        <v>0</v>
      </c>
      <c r="S268" s="236">
        <v>160</v>
      </c>
    </row>
    <row r="269" spans="12:19" ht="12" customHeight="1" x14ac:dyDescent="0.2">
      <c r="L269" s="219"/>
      <c r="O269" s="220">
        <v>30</v>
      </c>
      <c r="P269" s="73" t="s">
        <v>669</v>
      </c>
      <c r="R269" s="83" t="b">
        <v>0</v>
      </c>
      <c r="S269" s="236">
        <v>161</v>
      </c>
    </row>
    <row r="270" spans="12:19" ht="12" customHeight="1" x14ac:dyDescent="0.2">
      <c r="L270" s="219"/>
      <c r="O270" s="220">
        <v>31</v>
      </c>
      <c r="P270" s="73" t="s">
        <v>670</v>
      </c>
      <c r="R270" s="83" t="b">
        <v>0</v>
      </c>
      <c r="S270" s="236">
        <v>162</v>
      </c>
    </row>
    <row r="271" spans="12:19" ht="12" customHeight="1" x14ac:dyDescent="0.2">
      <c r="L271" s="219"/>
      <c r="O271" s="220">
        <v>32</v>
      </c>
      <c r="P271" s="73" t="s">
        <v>645</v>
      </c>
      <c r="R271" s="83" t="b">
        <v>0</v>
      </c>
      <c r="S271" s="236">
        <v>163</v>
      </c>
    </row>
    <row r="272" spans="12:19" ht="12" customHeight="1" x14ac:dyDescent="0.2">
      <c r="L272" s="219"/>
      <c r="O272" s="220">
        <v>33</v>
      </c>
      <c r="P272" s="73" t="s">
        <v>649</v>
      </c>
      <c r="R272" s="83" t="b">
        <v>0</v>
      </c>
      <c r="S272" s="236">
        <v>164</v>
      </c>
    </row>
    <row r="273" spans="12:19" ht="12" customHeight="1" x14ac:dyDescent="0.2">
      <c r="L273" s="219"/>
      <c r="O273" s="220">
        <v>34</v>
      </c>
      <c r="P273" s="73" t="s">
        <v>673</v>
      </c>
      <c r="R273" s="83" t="b">
        <v>0</v>
      </c>
      <c r="S273" s="236">
        <v>165</v>
      </c>
    </row>
    <row r="274" spans="12:19" ht="12" customHeight="1" x14ac:dyDescent="0.2">
      <c r="L274" s="219"/>
      <c r="O274" s="220">
        <v>35</v>
      </c>
      <c r="P274" s="73" t="s">
        <v>672</v>
      </c>
      <c r="R274" s="83" t="b">
        <v>0</v>
      </c>
      <c r="S274" s="236">
        <v>166</v>
      </c>
    </row>
    <row r="275" spans="12:19" ht="12" customHeight="1" x14ac:dyDescent="0.2">
      <c r="L275" s="219"/>
      <c r="O275" s="220">
        <v>36</v>
      </c>
      <c r="P275" s="73" t="s">
        <v>627</v>
      </c>
      <c r="R275" s="83" t="b">
        <v>0</v>
      </c>
      <c r="S275" s="236">
        <v>167</v>
      </c>
    </row>
    <row r="276" spans="12:19" ht="12" customHeight="1" x14ac:dyDescent="0.2">
      <c r="L276" s="219"/>
      <c r="O276" s="220">
        <v>37</v>
      </c>
      <c r="P276" s="73" t="s">
        <v>674</v>
      </c>
      <c r="R276" s="83" t="b">
        <v>0</v>
      </c>
      <c r="S276" s="236">
        <v>168</v>
      </c>
    </row>
    <row r="277" spans="12:19" ht="12" customHeight="1" x14ac:dyDescent="0.2">
      <c r="L277" s="219"/>
      <c r="O277" s="220">
        <v>38</v>
      </c>
      <c r="P277" s="73" t="s">
        <v>632</v>
      </c>
      <c r="R277" s="83" t="b">
        <v>0</v>
      </c>
      <c r="S277" s="236">
        <v>169</v>
      </c>
    </row>
    <row r="278" spans="12:19" ht="12" customHeight="1" x14ac:dyDescent="0.2">
      <c r="O278" s="220">
        <v>39</v>
      </c>
      <c r="P278" s="73" t="s">
        <v>636</v>
      </c>
      <c r="R278" s="83" t="b">
        <v>0</v>
      </c>
      <c r="S278" s="236">
        <v>170</v>
      </c>
    </row>
    <row r="279" spans="12:19" x14ac:dyDescent="0.2">
      <c r="O279" s="220">
        <v>40</v>
      </c>
      <c r="P279" s="73" t="s">
        <v>639</v>
      </c>
      <c r="R279" s="83" t="b">
        <v>0</v>
      </c>
      <c r="S279" s="236">
        <v>171</v>
      </c>
    </row>
    <row r="280" spans="12:19" x14ac:dyDescent="0.2">
      <c r="O280" s="220">
        <v>41</v>
      </c>
      <c r="P280" s="73" t="s">
        <v>642</v>
      </c>
      <c r="R280" s="83" t="b">
        <v>0</v>
      </c>
      <c r="S280" s="236">
        <v>172</v>
      </c>
    </row>
    <row r="281" spans="12:19" x14ac:dyDescent="0.2">
      <c r="O281" s="220">
        <v>42</v>
      </c>
      <c r="P281" s="73" t="s">
        <v>646</v>
      </c>
      <c r="R281" s="83" t="b">
        <v>0</v>
      </c>
      <c r="S281" s="236">
        <v>173</v>
      </c>
    </row>
    <row r="282" spans="12:19" x14ac:dyDescent="0.2">
      <c r="O282" s="220">
        <v>43</v>
      </c>
      <c r="P282" s="73" t="s">
        <v>172</v>
      </c>
      <c r="R282" s="83" t="b">
        <v>0</v>
      </c>
      <c r="S282" s="236">
        <v>174</v>
      </c>
    </row>
    <row r="283" spans="12:19" x14ac:dyDescent="0.2">
      <c r="O283" s="220">
        <v>44</v>
      </c>
      <c r="P283" s="73" t="s">
        <v>664</v>
      </c>
      <c r="R283" s="83" t="b">
        <v>0</v>
      </c>
      <c r="S283" s="236">
        <v>175</v>
      </c>
    </row>
    <row r="284" spans="12:19" x14ac:dyDescent="0.2">
      <c r="O284" s="220">
        <v>45</v>
      </c>
      <c r="P284" s="73" t="s">
        <v>650</v>
      </c>
      <c r="R284" s="83" t="b">
        <v>0</v>
      </c>
      <c r="S284" s="236">
        <v>176</v>
      </c>
    </row>
    <row r="285" spans="12:19" x14ac:dyDescent="0.2">
      <c r="O285" s="220"/>
    </row>
  </sheetData>
  <sheetProtection algorithmName="SHA-512" hashValue="Ian+ee2OdlKhaC7apA8JWFzwS9G5FiiiaZzcQvXMfit3Mir9f7tGpKxtpt9kI0R9t3308+DnR8VfJB/9rUmv3Q==" saltValue="Wbft+z52HOIfllW+/0pQ7g==" spinCount="100000" sheet="1" selectLockedCells="1"/>
  <mergeCells count="95">
    <mergeCell ref="A164:M164"/>
    <mergeCell ref="A180:M180"/>
    <mergeCell ref="A155:M155"/>
    <mergeCell ref="A172:L172"/>
    <mergeCell ref="B181:F184"/>
    <mergeCell ref="G182:K185"/>
    <mergeCell ref="C185:D185"/>
    <mergeCell ref="I27:J27"/>
    <mergeCell ref="H52:K52"/>
    <mergeCell ref="C47:F47"/>
    <mergeCell ref="H47:K47"/>
    <mergeCell ref="C48:F48"/>
    <mergeCell ref="C49:F49"/>
    <mergeCell ref="I28:J28"/>
    <mergeCell ref="I29:J29"/>
    <mergeCell ref="I30:J30"/>
    <mergeCell ref="B43:M43"/>
    <mergeCell ref="C50:F50"/>
    <mergeCell ref="C51:F51"/>
    <mergeCell ref="C52:F52"/>
    <mergeCell ref="H48:K48"/>
    <mergeCell ref="A44:M44"/>
    <mergeCell ref="B37:C37"/>
    <mergeCell ref="A6:B6"/>
    <mergeCell ref="A19:L21"/>
    <mergeCell ref="A7:B7"/>
    <mergeCell ref="A8:B8"/>
    <mergeCell ref="A9:B9"/>
    <mergeCell ref="A10:B10"/>
    <mergeCell ref="A11:B11"/>
    <mergeCell ref="A12:B12"/>
    <mergeCell ref="A13:B13"/>
    <mergeCell ref="A14:B14"/>
    <mergeCell ref="A15:B15"/>
    <mergeCell ref="A16:B16"/>
    <mergeCell ref="A18:M18"/>
    <mergeCell ref="A2:L2"/>
    <mergeCell ref="A3:L3"/>
    <mergeCell ref="E4:I4"/>
    <mergeCell ref="K4:L4"/>
    <mergeCell ref="A5:M5"/>
    <mergeCell ref="B41:M41"/>
    <mergeCell ref="A22:M22"/>
    <mergeCell ref="A23:B23"/>
    <mergeCell ref="C23:G23"/>
    <mergeCell ref="H23:L23"/>
    <mergeCell ref="A24:A25"/>
    <mergeCell ref="B24:C25"/>
    <mergeCell ref="D24:D25"/>
    <mergeCell ref="E24:E25"/>
    <mergeCell ref="F24:F25"/>
    <mergeCell ref="I24:M25"/>
    <mergeCell ref="G24:G25"/>
    <mergeCell ref="I31:J31"/>
    <mergeCell ref="I26:J26"/>
    <mergeCell ref="B38:C38"/>
    <mergeCell ref="B39:C39"/>
    <mergeCell ref="B40:C40"/>
    <mergeCell ref="I32:J32"/>
    <mergeCell ref="I33:J33"/>
    <mergeCell ref="I34:J34"/>
    <mergeCell ref="I35:J35"/>
    <mergeCell ref="I36:J36"/>
    <mergeCell ref="I37:J37"/>
    <mergeCell ref="I38:J38"/>
    <mergeCell ref="I39:J39"/>
    <mergeCell ref="I40:J40"/>
    <mergeCell ref="B36:C36"/>
    <mergeCell ref="B210:K210"/>
    <mergeCell ref="A190:L190"/>
    <mergeCell ref="A191:L191"/>
    <mergeCell ref="A192:L192"/>
    <mergeCell ref="A193:L193"/>
    <mergeCell ref="A194:L194"/>
    <mergeCell ref="A195:L195"/>
    <mergeCell ref="A196:L196"/>
    <mergeCell ref="A197:M197"/>
    <mergeCell ref="B201:H201"/>
    <mergeCell ref="B205:K205"/>
    <mergeCell ref="A189:L189"/>
    <mergeCell ref="B26:C26"/>
    <mergeCell ref="B27:C27"/>
    <mergeCell ref="B28:C28"/>
    <mergeCell ref="B29:C29"/>
    <mergeCell ref="B30:C30"/>
    <mergeCell ref="B31:C31"/>
    <mergeCell ref="B32:C32"/>
    <mergeCell ref="B33:C33"/>
    <mergeCell ref="B34:C34"/>
    <mergeCell ref="B35:C35"/>
    <mergeCell ref="A187:M187"/>
    <mergeCell ref="A188:L188"/>
    <mergeCell ref="H49:K49"/>
    <mergeCell ref="H50:K50"/>
    <mergeCell ref="H51:K51"/>
  </mergeCells>
  <phoneticPr fontId="3"/>
  <conditionalFormatting sqref="C6">
    <cfRule type="expression" dxfId="27" priority="15" stopIfTrue="1">
      <formula>$C$6=""</formula>
    </cfRule>
  </conditionalFormatting>
  <conditionalFormatting sqref="C7:C9 C12:C14 C16">
    <cfRule type="expression" dxfId="26" priority="16" stopIfTrue="1">
      <formula>AND($C$6&lt;&gt;"",C7="")</formula>
    </cfRule>
  </conditionalFormatting>
  <conditionalFormatting sqref="D53:D154">
    <cfRule type="expression" dxfId="25" priority="17" stopIfTrue="1">
      <formula>#REF!</formula>
    </cfRule>
  </conditionalFormatting>
  <conditionalFormatting sqref="E27">
    <cfRule type="expression" dxfId="24" priority="10" stopIfTrue="1">
      <formula>AND($B$27&lt;&gt;"",E27="")</formula>
    </cfRule>
  </conditionalFormatting>
  <conditionalFormatting sqref="H49:H145 B49:B153 E53:K102 K54:K147 E54:E153 F103:K107 F108:J145 H147:H153">
    <cfRule type="expression" dxfId="23" priority="4">
      <formula>VLOOKUP(B49,Checklist,3,0)=TRUE</formula>
    </cfRule>
  </conditionalFormatting>
  <conditionalFormatting sqref="L49:L154">
    <cfRule type="expression" dxfId="22" priority="13" stopIfTrue="1">
      <formula>VLOOKUP(L49,Checklist,3,0)=TRUE</formula>
    </cfRule>
  </conditionalFormatting>
  <conditionalFormatting sqref="V238:W238 AD238:AF238 R240:R284">
    <cfRule type="cellIs" dxfId="21" priority="14" stopIfTrue="1" operator="equal">
      <formula>TRUE</formula>
    </cfRule>
  </conditionalFormatting>
  <dataValidations count="2">
    <dataValidation type="list" allowBlank="1" showInputMessage="1" showErrorMessage="1" sqref="H26:H40" xr:uid="{00000000-0002-0000-0100-000000000000}">
      <formula1>$S$21:$S$23</formula1>
    </dataValidation>
    <dataValidation type="list" allowBlank="1" showInputMessage="1" showErrorMessage="1" sqref="G26:G40" xr:uid="{00000000-0002-0000-0100-000001000000}">
      <formula1>$P$13:$P$15</formula1>
    </dataValidation>
  </dataValidations>
  <hyperlinks>
    <hyperlink ref="C185" r:id="rId1" xr:uid="{D6330883-BA0E-40F1-AFA8-9C8DB8E0F55A}"/>
  </hyperlinks>
  <printOptions horizontalCentered="1" verticalCentered="1"/>
  <pageMargins left="0.23622047244094491" right="0.19685039370078741" top="0.15748031496062992" bottom="0.47244094488188981" header="0.31496062992125984" footer="7.874015748031496E-2"/>
  <pageSetup paperSize="9" scale="64" orientation="portrait" horizontalDpi="4294967293" r:id="rId2"/>
  <headerFooter alignWithMargins="0">
    <oddFooter xml:space="preserve">&amp;L&amp;"Times New Roman,太字 斜体"NanoBRET™ TE Intracellular Kinase Cell-Based Assay Services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75" r:id="rId5" name="Group Box 3">
              <controlPr defaultSize="0" autoFill="0" autoPict="0">
                <anchor moveWithCells="1">
                  <from>
                    <xdr:col>5</xdr:col>
                    <xdr:colOff>0</xdr:colOff>
                    <xdr:row>25</xdr:row>
                    <xdr:rowOff>0</xdr:rowOff>
                  </from>
                  <to>
                    <xdr:col>8</xdr:col>
                    <xdr:colOff>0</xdr:colOff>
                    <xdr:row>26</xdr:row>
                    <xdr:rowOff>0</xdr:rowOff>
                  </to>
                </anchor>
              </controlPr>
            </control>
          </mc:Choice>
        </mc:AlternateContent>
        <mc:AlternateContent xmlns:mc="http://schemas.openxmlformats.org/markup-compatibility/2006">
          <mc:Choice Requires="x14">
            <control shapeId="3076" r:id="rId6" name="Group Box 4">
              <controlPr defaultSize="0" autoFill="0" autoPict="0">
                <anchor moveWithCells="1">
                  <from>
                    <xdr:col>5</xdr:col>
                    <xdr:colOff>0</xdr:colOff>
                    <xdr:row>26</xdr:row>
                    <xdr:rowOff>0</xdr:rowOff>
                  </from>
                  <to>
                    <xdr:col>8</xdr:col>
                    <xdr:colOff>0</xdr:colOff>
                    <xdr:row>27</xdr:row>
                    <xdr:rowOff>0</xdr:rowOff>
                  </to>
                </anchor>
              </controlPr>
            </control>
          </mc:Choice>
        </mc:AlternateContent>
        <mc:AlternateContent xmlns:mc="http://schemas.openxmlformats.org/markup-compatibility/2006">
          <mc:Choice Requires="x14">
            <control shapeId="3077" r:id="rId7" name="Group Box 5">
              <controlPr defaultSize="0" autoFill="0" autoPict="0">
                <anchor moveWithCells="1">
                  <from>
                    <xdr:col>5</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3078" r:id="rId8" name="Group Box 6">
              <controlPr defaultSize="0" autoFill="0" autoPict="0">
                <anchor moveWithCells="1">
                  <from>
                    <xdr:col>5</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3079" r:id="rId9" name="Group Box 7">
              <controlPr defaultSize="0" autoFill="0" autoPict="0">
                <anchor moveWithCells="1">
                  <from>
                    <xdr:col>5</xdr:col>
                    <xdr:colOff>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3080" r:id="rId10" name="Group Box 8">
              <controlPr defaultSize="0" autoFill="0" autoPict="0">
                <anchor moveWithCells="1">
                  <from>
                    <xdr:col>5</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3081" r:id="rId11" name="Group Box 9">
              <controlPr defaultSize="0" autoFill="0" autoPict="0">
                <anchor moveWithCells="1">
                  <from>
                    <xdr:col>5</xdr:col>
                    <xdr:colOff>0</xdr:colOff>
                    <xdr:row>31</xdr:row>
                    <xdr:rowOff>0</xdr:rowOff>
                  </from>
                  <to>
                    <xdr:col>8</xdr:col>
                    <xdr:colOff>0</xdr:colOff>
                    <xdr:row>32</xdr:row>
                    <xdr:rowOff>0</xdr:rowOff>
                  </to>
                </anchor>
              </controlPr>
            </control>
          </mc:Choice>
        </mc:AlternateContent>
        <mc:AlternateContent xmlns:mc="http://schemas.openxmlformats.org/markup-compatibility/2006">
          <mc:Choice Requires="x14">
            <control shapeId="3082" r:id="rId12" name="Group Box 10">
              <controlPr defaultSize="0" autoFill="0" autoPict="0">
                <anchor moveWithCells="1">
                  <from>
                    <xdr:col>5</xdr:col>
                    <xdr:colOff>0</xdr:colOff>
                    <xdr:row>32</xdr:row>
                    <xdr:rowOff>0</xdr:rowOff>
                  </from>
                  <to>
                    <xdr:col>8</xdr:col>
                    <xdr:colOff>0</xdr:colOff>
                    <xdr:row>33</xdr:row>
                    <xdr:rowOff>0</xdr:rowOff>
                  </to>
                </anchor>
              </controlPr>
            </control>
          </mc:Choice>
        </mc:AlternateContent>
        <mc:AlternateContent xmlns:mc="http://schemas.openxmlformats.org/markup-compatibility/2006">
          <mc:Choice Requires="x14">
            <control shapeId="3083" r:id="rId13" name="Group Box 11">
              <controlPr defaultSize="0" autoFill="0" autoPict="0">
                <anchor moveWithCells="1">
                  <from>
                    <xdr:col>5</xdr:col>
                    <xdr:colOff>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3084" r:id="rId14" name="Group Box 12">
              <controlPr defaultSize="0" autoFill="0" autoPict="0">
                <anchor moveWithCells="1">
                  <from>
                    <xdr:col>5</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3085" r:id="rId15" name="Group Box 13">
              <controlPr defaultSize="0" autoFill="0" autoPict="0">
                <anchor moveWithCells="1">
                  <from>
                    <xdr:col>5</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3086" r:id="rId16" name="Group Box 14">
              <controlPr defaultSize="0" autoFill="0" autoPict="0">
                <anchor moveWithCells="1">
                  <from>
                    <xdr:col>5</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3087" r:id="rId17" name="Group Box 15">
              <controlPr defaultSize="0" autoFill="0" autoPict="0">
                <anchor moveWithCells="1">
                  <from>
                    <xdr:col>5</xdr:col>
                    <xdr:colOff>0</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3088" r:id="rId18" name="Group Box 16">
              <controlPr defaultSize="0" autoFill="0" autoPict="0">
                <anchor moveWithCells="1">
                  <from>
                    <xdr:col>5</xdr:col>
                    <xdr:colOff>0</xdr:colOff>
                    <xdr:row>38</xdr:row>
                    <xdr:rowOff>0</xdr:rowOff>
                  </from>
                  <to>
                    <xdr:col>8</xdr:col>
                    <xdr:colOff>0</xdr:colOff>
                    <xdr:row>39</xdr:row>
                    <xdr:rowOff>0</xdr:rowOff>
                  </to>
                </anchor>
              </controlPr>
            </control>
          </mc:Choice>
        </mc:AlternateContent>
        <mc:AlternateContent xmlns:mc="http://schemas.openxmlformats.org/markup-compatibility/2006">
          <mc:Choice Requires="x14">
            <control shapeId="3089" r:id="rId19" name="Group Box 17">
              <controlPr defaultSize="0" autoFill="0" autoPict="0">
                <anchor moveWithCells="1">
                  <from>
                    <xdr:col>5</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3090" r:id="rId20" name="Group Box 18">
              <controlPr defaultSize="0" autoFill="0" autoPict="0">
                <anchor moveWithCells="1">
                  <from>
                    <xdr:col>5</xdr:col>
                    <xdr:colOff>0</xdr:colOff>
                    <xdr:row>40</xdr:row>
                    <xdr:rowOff>0</xdr:rowOff>
                  </from>
                  <to>
                    <xdr:col>8</xdr:col>
                    <xdr:colOff>0</xdr:colOff>
                    <xdr:row>40</xdr:row>
                    <xdr:rowOff>47625</xdr:rowOff>
                  </to>
                </anchor>
              </controlPr>
            </control>
          </mc:Choice>
        </mc:AlternateContent>
        <mc:AlternateContent xmlns:mc="http://schemas.openxmlformats.org/markup-compatibility/2006">
          <mc:Choice Requires="x14">
            <control shapeId="3091" r:id="rId21" name="Group Box 19">
              <controlPr defaultSize="0" autoFill="0" autoPict="0">
                <anchor moveWithCells="1">
                  <from>
                    <xdr:col>5</xdr:col>
                    <xdr:colOff>0</xdr:colOff>
                    <xdr:row>40</xdr:row>
                    <xdr:rowOff>0</xdr:rowOff>
                  </from>
                  <to>
                    <xdr:col>8</xdr:col>
                    <xdr:colOff>0</xdr:colOff>
                    <xdr:row>40</xdr:row>
                    <xdr:rowOff>228600</xdr:rowOff>
                  </to>
                </anchor>
              </controlPr>
            </control>
          </mc:Choice>
        </mc:AlternateContent>
        <mc:AlternateContent xmlns:mc="http://schemas.openxmlformats.org/markup-compatibility/2006">
          <mc:Choice Requires="x14">
            <control shapeId="3092" r:id="rId22" name="Group Box 20">
              <controlPr defaultSize="0" autoFill="0" autoPict="0">
                <anchor moveWithCells="1">
                  <from>
                    <xdr:col>5</xdr:col>
                    <xdr:colOff>0</xdr:colOff>
                    <xdr:row>40</xdr:row>
                    <xdr:rowOff>0</xdr:rowOff>
                  </from>
                  <to>
                    <xdr:col>8</xdr:col>
                    <xdr:colOff>0</xdr:colOff>
                    <xdr:row>40</xdr:row>
                    <xdr:rowOff>228600</xdr:rowOff>
                  </to>
                </anchor>
              </controlPr>
            </control>
          </mc:Choice>
        </mc:AlternateContent>
        <mc:AlternateContent xmlns:mc="http://schemas.openxmlformats.org/markup-compatibility/2006">
          <mc:Choice Requires="x14">
            <control shapeId="3093" r:id="rId23" name="Group Box 21">
              <controlPr defaultSize="0" autoFill="0" autoPict="0">
                <anchor moveWithCells="1">
                  <from>
                    <xdr:col>5</xdr:col>
                    <xdr:colOff>0</xdr:colOff>
                    <xdr:row>40</xdr:row>
                    <xdr:rowOff>0</xdr:rowOff>
                  </from>
                  <to>
                    <xdr:col>8</xdr:col>
                    <xdr:colOff>0</xdr:colOff>
                    <xdr:row>40</xdr:row>
                    <xdr:rowOff>228600</xdr:rowOff>
                  </to>
                </anchor>
              </controlPr>
            </control>
          </mc:Choice>
        </mc:AlternateContent>
        <mc:AlternateContent xmlns:mc="http://schemas.openxmlformats.org/markup-compatibility/2006">
          <mc:Choice Requires="x14">
            <control shapeId="3094" r:id="rId24" name="Group Box 22">
              <controlPr defaultSize="0" autoFill="0" autoPict="0">
                <anchor moveWithCells="1">
                  <from>
                    <xdr:col>5</xdr:col>
                    <xdr:colOff>0</xdr:colOff>
                    <xdr:row>40</xdr:row>
                    <xdr:rowOff>0</xdr:rowOff>
                  </from>
                  <to>
                    <xdr:col>8</xdr:col>
                    <xdr:colOff>0</xdr:colOff>
                    <xdr:row>40</xdr:row>
                    <xdr:rowOff>228600</xdr:rowOff>
                  </to>
                </anchor>
              </controlPr>
            </control>
          </mc:Choice>
        </mc:AlternateContent>
        <mc:AlternateContent xmlns:mc="http://schemas.openxmlformats.org/markup-compatibility/2006">
          <mc:Choice Requires="x14">
            <control shapeId="3096" r:id="rId25" name="Group Box 24">
              <controlPr defaultSize="0" autoFill="0" autoPict="0">
                <anchor moveWithCells="1">
                  <from>
                    <xdr:col>5</xdr:col>
                    <xdr:colOff>0</xdr:colOff>
                    <xdr:row>25</xdr:row>
                    <xdr:rowOff>0</xdr:rowOff>
                  </from>
                  <to>
                    <xdr:col>8</xdr:col>
                    <xdr:colOff>0</xdr:colOff>
                    <xdr:row>26</xdr:row>
                    <xdr:rowOff>0</xdr:rowOff>
                  </to>
                </anchor>
              </controlPr>
            </control>
          </mc:Choice>
        </mc:AlternateContent>
        <mc:AlternateContent xmlns:mc="http://schemas.openxmlformats.org/markup-compatibility/2006">
          <mc:Choice Requires="x14">
            <control shapeId="3097" r:id="rId26" name="Group Box 25">
              <controlPr defaultSize="0" autoFill="0" autoPict="0">
                <anchor moveWithCells="1">
                  <from>
                    <xdr:col>5</xdr:col>
                    <xdr:colOff>0</xdr:colOff>
                    <xdr:row>26</xdr:row>
                    <xdr:rowOff>0</xdr:rowOff>
                  </from>
                  <to>
                    <xdr:col>8</xdr:col>
                    <xdr:colOff>0</xdr:colOff>
                    <xdr:row>27</xdr:row>
                    <xdr:rowOff>0</xdr:rowOff>
                  </to>
                </anchor>
              </controlPr>
            </control>
          </mc:Choice>
        </mc:AlternateContent>
        <mc:AlternateContent xmlns:mc="http://schemas.openxmlformats.org/markup-compatibility/2006">
          <mc:Choice Requires="x14">
            <control shapeId="3098" r:id="rId27" name="Group Box 26">
              <controlPr defaultSize="0" autoFill="0" autoPict="0">
                <anchor moveWithCells="1">
                  <from>
                    <xdr:col>5</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3099" r:id="rId28" name="Group Box 27">
              <controlPr defaultSize="0" autoFill="0" autoPict="0">
                <anchor moveWithCells="1">
                  <from>
                    <xdr:col>5</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3100" r:id="rId29" name="Group Box 28">
              <controlPr defaultSize="0" autoFill="0" autoPict="0">
                <anchor moveWithCells="1">
                  <from>
                    <xdr:col>5</xdr:col>
                    <xdr:colOff>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3101" r:id="rId30" name="Group Box 29">
              <controlPr defaultSize="0" autoFill="0" autoPict="0">
                <anchor moveWithCells="1">
                  <from>
                    <xdr:col>5</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3102" r:id="rId31" name="Group Box 30">
              <controlPr defaultSize="0" autoFill="0" autoPict="0">
                <anchor moveWithCells="1">
                  <from>
                    <xdr:col>5</xdr:col>
                    <xdr:colOff>0</xdr:colOff>
                    <xdr:row>31</xdr:row>
                    <xdr:rowOff>0</xdr:rowOff>
                  </from>
                  <to>
                    <xdr:col>8</xdr:col>
                    <xdr:colOff>0</xdr:colOff>
                    <xdr:row>32</xdr:row>
                    <xdr:rowOff>0</xdr:rowOff>
                  </to>
                </anchor>
              </controlPr>
            </control>
          </mc:Choice>
        </mc:AlternateContent>
        <mc:AlternateContent xmlns:mc="http://schemas.openxmlformats.org/markup-compatibility/2006">
          <mc:Choice Requires="x14">
            <control shapeId="3103" r:id="rId32" name="Group Box 31">
              <controlPr defaultSize="0" autoFill="0" autoPict="0">
                <anchor moveWithCells="1">
                  <from>
                    <xdr:col>5</xdr:col>
                    <xdr:colOff>0</xdr:colOff>
                    <xdr:row>32</xdr:row>
                    <xdr:rowOff>0</xdr:rowOff>
                  </from>
                  <to>
                    <xdr:col>8</xdr:col>
                    <xdr:colOff>0</xdr:colOff>
                    <xdr:row>33</xdr:row>
                    <xdr:rowOff>0</xdr:rowOff>
                  </to>
                </anchor>
              </controlPr>
            </control>
          </mc:Choice>
        </mc:AlternateContent>
        <mc:AlternateContent xmlns:mc="http://schemas.openxmlformats.org/markup-compatibility/2006">
          <mc:Choice Requires="x14">
            <control shapeId="3104" r:id="rId33" name="Group Box 32">
              <controlPr defaultSize="0" autoFill="0" autoPict="0">
                <anchor moveWithCells="1">
                  <from>
                    <xdr:col>5</xdr:col>
                    <xdr:colOff>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3105" r:id="rId34" name="Group Box 33">
              <controlPr defaultSize="0" autoFill="0" autoPict="0">
                <anchor moveWithCells="1">
                  <from>
                    <xdr:col>5</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3106" r:id="rId35" name="Group Box 34">
              <controlPr defaultSize="0" autoFill="0" autoPict="0">
                <anchor moveWithCells="1">
                  <from>
                    <xdr:col>5</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3107" r:id="rId36" name="Group Box 35">
              <controlPr defaultSize="0" autoFill="0" autoPict="0">
                <anchor moveWithCells="1">
                  <from>
                    <xdr:col>5</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3108" r:id="rId37" name="Group Box 36">
              <controlPr defaultSize="0" autoFill="0" autoPict="0">
                <anchor moveWithCells="1">
                  <from>
                    <xdr:col>5</xdr:col>
                    <xdr:colOff>0</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3109" r:id="rId38" name="Group Box 37">
              <controlPr defaultSize="0" autoFill="0" autoPict="0">
                <anchor moveWithCells="1">
                  <from>
                    <xdr:col>5</xdr:col>
                    <xdr:colOff>0</xdr:colOff>
                    <xdr:row>38</xdr:row>
                    <xdr:rowOff>0</xdr:rowOff>
                  </from>
                  <to>
                    <xdr:col>8</xdr:col>
                    <xdr:colOff>0</xdr:colOff>
                    <xdr:row>39</xdr:row>
                    <xdr:rowOff>0</xdr:rowOff>
                  </to>
                </anchor>
              </controlPr>
            </control>
          </mc:Choice>
        </mc:AlternateContent>
        <mc:AlternateContent xmlns:mc="http://schemas.openxmlformats.org/markup-compatibility/2006">
          <mc:Choice Requires="x14">
            <control shapeId="3115" r:id="rId39" name="Option Button 43">
              <controlPr defaultSize="0" autoFill="0" autoLine="0" autoPict="0">
                <anchor moveWithCells="1">
                  <from>
                    <xdr:col>3</xdr:col>
                    <xdr:colOff>714375</xdr:colOff>
                    <xdr:row>22</xdr:row>
                    <xdr:rowOff>123825</xdr:rowOff>
                  </from>
                  <to>
                    <xdr:col>4</xdr:col>
                    <xdr:colOff>95250</xdr:colOff>
                    <xdr:row>22</xdr:row>
                    <xdr:rowOff>381000</xdr:rowOff>
                  </to>
                </anchor>
              </controlPr>
            </control>
          </mc:Choice>
        </mc:AlternateContent>
        <mc:AlternateContent xmlns:mc="http://schemas.openxmlformats.org/markup-compatibility/2006">
          <mc:Choice Requires="x14">
            <control shapeId="3116" r:id="rId40" name="Option Button 44">
              <controlPr defaultSize="0" autoFill="0" autoLine="0" autoPict="0">
                <anchor moveWithCells="1">
                  <from>
                    <xdr:col>8</xdr:col>
                    <xdr:colOff>838200</xdr:colOff>
                    <xdr:row>22</xdr:row>
                    <xdr:rowOff>57150</xdr:rowOff>
                  </from>
                  <to>
                    <xdr:col>9</xdr:col>
                    <xdr:colOff>219075</xdr:colOff>
                    <xdr:row>22</xdr:row>
                    <xdr:rowOff>304800</xdr:rowOff>
                  </to>
                </anchor>
              </controlPr>
            </control>
          </mc:Choice>
        </mc:AlternateContent>
        <mc:AlternateContent xmlns:mc="http://schemas.openxmlformats.org/markup-compatibility/2006">
          <mc:Choice Requires="x14">
            <control shapeId="3117" r:id="rId41" name="Group Box 45">
              <controlPr defaultSize="0" autoFill="0" autoPict="0">
                <anchor moveWithCells="1">
                  <from>
                    <xdr:col>3</xdr:col>
                    <xdr:colOff>581025</xdr:colOff>
                    <xdr:row>22</xdr:row>
                    <xdr:rowOff>57150</xdr:rowOff>
                  </from>
                  <to>
                    <xdr:col>9</xdr:col>
                    <xdr:colOff>819150</xdr:colOff>
                    <xdr:row>22</xdr:row>
                    <xdr:rowOff>342900</xdr:rowOff>
                  </to>
                </anchor>
              </controlPr>
            </control>
          </mc:Choice>
        </mc:AlternateContent>
        <mc:AlternateContent xmlns:mc="http://schemas.openxmlformats.org/markup-compatibility/2006">
          <mc:Choice Requires="x14">
            <control shapeId="3139" r:id="rId42" name="Group Box 67">
              <controlPr defaultSize="0" autoFill="0" autoPict="0">
                <anchor moveWithCells="1">
                  <from>
                    <xdr:col>3</xdr:col>
                    <xdr:colOff>0</xdr:colOff>
                    <xdr:row>22</xdr:row>
                    <xdr:rowOff>0</xdr:rowOff>
                  </from>
                  <to>
                    <xdr:col>10</xdr:col>
                    <xdr:colOff>0</xdr:colOff>
                    <xdr:row>22</xdr:row>
                    <xdr:rowOff>400050</xdr:rowOff>
                  </to>
                </anchor>
              </controlPr>
            </control>
          </mc:Choice>
        </mc:AlternateContent>
        <mc:AlternateContent xmlns:mc="http://schemas.openxmlformats.org/markup-compatibility/2006">
          <mc:Choice Requires="x14">
            <control shapeId="3140" r:id="rId43" name="Group Box 68">
              <controlPr defaultSize="0" autoFill="0" autoPict="0">
                <anchor moveWithCells="1">
                  <from>
                    <xdr:col>3</xdr:col>
                    <xdr:colOff>0</xdr:colOff>
                    <xdr:row>23</xdr:row>
                    <xdr:rowOff>0</xdr:rowOff>
                  </from>
                  <to>
                    <xdr:col>11</xdr:col>
                    <xdr:colOff>0</xdr:colOff>
                    <xdr:row>24</xdr:row>
                    <xdr:rowOff>114300</xdr:rowOff>
                  </to>
                </anchor>
              </controlPr>
            </control>
          </mc:Choice>
        </mc:AlternateContent>
        <mc:AlternateContent xmlns:mc="http://schemas.openxmlformats.org/markup-compatibility/2006">
          <mc:Choice Requires="x14">
            <control shapeId="3141" r:id="rId44" name="Option Button 69">
              <controlPr defaultSize="0" autoFill="0" autoLine="0" autoPict="0">
                <anchor moveWithCells="1">
                  <from>
                    <xdr:col>8</xdr:col>
                    <xdr:colOff>247650</xdr:colOff>
                    <xdr:row>24</xdr:row>
                    <xdr:rowOff>152400</xdr:rowOff>
                  </from>
                  <to>
                    <xdr:col>8</xdr:col>
                    <xdr:colOff>561975</xdr:colOff>
                    <xdr:row>26</xdr:row>
                    <xdr:rowOff>57150</xdr:rowOff>
                  </to>
                </anchor>
              </controlPr>
            </control>
          </mc:Choice>
        </mc:AlternateContent>
        <mc:AlternateContent xmlns:mc="http://schemas.openxmlformats.org/markup-compatibility/2006">
          <mc:Choice Requires="x14">
            <control shapeId="3142" r:id="rId45" name="Option Button 70">
              <controlPr defaultSize="0" autoFill="0" autoLine="0" autoPict="0">
                <anchor moveWithCells="1">
                  <from>
                    <xdr:col>10</xdr:col>
                    <xdr:colOff>9525</xdr:colOff>
                    <xdr:row>25</xdr:row>
                    <xdr:rowOff>0</xdr:rowOff>
                  </from>
                  <to>
                    <xdr:col>10</xdr:col>
                    <xdr:colOff>295275</xdr:colOff>
                    <xdr:row>26</xdr:row>
                    <xdr:rowOff>19050</xdr:rowOff>
                  </to>
                </anchor>
              </controlPr>
            </control>
          </mc:Choice>
        </mc:AlternateContent>
        <mc:AlternateContent xmlns:mc="http://schemas.openxmlformats.org/markup-compatibility/2006">
          <mc:Choice Requires="x14">
            <control shapeId="3143" r:id="rId46" name="Option Button 71">
              <controlPr defaultSize="0" autoFill="0" autoLine="0" autoPict="0">
                <anchor moveWithCells="1">
                  <from>
                    <xdr:col>8</xdr:col>
                    <xdr:colOff>247650</xdr:colOff>
                    <xdr:row>26</xdr:row>
                    <xdr:rowOff>0</xdr:rowOff>
                  </from>
                  <to>
                    <xdr:col>8</xdr:col>
                    <xdr:colOff>581025</xdr:colOff>
                    <xdr:row>27</xdr:row>
                    <xdr:rowOff>19050</xdr:rowOff>
                  </to>
                </anchor>
              </controlPr>
            </control>
          </mc:Choice>
        </mc:AlternateContent>
        <mc:AlternateContent xmlns:mc="http://schemas.openxmlformats.org/markup-compatibility/2006">
          <mc:Choice Requires="x14">
            <control shapeId="3144" r:id="rId47" name="Option Button 72">
              <controlPr defaultSize="0" autoFill="0" autoLine="0" autoPict="0">
                <anchor moveWithCells="1">
                  <from>
                    <xdr:col>10</xdr:col>
                    <xdr:colOff>9525</xdr:colOff>
                    <xdr:row>26</xdr:row>
                    <xdr:rowOff>9525</xdr:rowOff>
                  </from>
                  <to>
                    <xdr:col>10</xdr:col>
                    <xdr:colOff>342900</xdr:colOff>
                    <xdr:row>27</xdr:row>
                    <xdr:rowOff>38100</xdr:rowOff>
                  </to>
                </anchor>
              </controlPr>
            </control>
          </mc:Choice>
        </mc:AlternateContent>
        <mc:AlternateContent xmlns:mc="http://schemas.openxmlformats.org/markup-compatibility/2006">
          <mc:Choice Requires="x14">
            <control shapeId="3145" r:id="rId48" name="Option Button 73">
              <controlPr defaultSize="0" autoFill="0" autoLine="0" autoPict="0">
                <anchor moveWithCells="1">
                  <from>
                    <xdr:col>8</xdr:col>
                    <xdr:colOff>257175</xdr:colOff>
                    <xdr:row>26</xdr:row>
                    <xdr:rowOff>219075</xdr:rowOff>
                  </from>
                  <to>
                    <xdr:col>8</xdr:col>
                    <xdr:colOff>638175</xdr:colOff>
                    <xdr:row>28</xdr:row>
                    <xdr:rowOff>9525</xdr:rowOff>
                  </to>
                </anchor>
              </controlPr>
            </control>
          </mc:Choice>
        </mc:AlternateContent>
        <mc:AlternateContent xmlns:mc="http://schemas.openxmlformats.org/markup-compatibility/2006">
          <mc:Choice Requires="x14">
            <control shapeId="3146" r:id="rId49" name="Option Button 74">
              <controlPr defaultSize="0" autoFill="0" autoLine="0" autoPict="0">
                <anchor moveWithCells="1">
                  <from>
                    <xdr:col>10</xdr:col>
                    <xdr:colOff>9525</xdr:colOff>
                    <xdr:row>26</xdr:row>
                    <xdr:rowOff>228600</xdr:rowOff>
                  </from>
                  <to>
                    <xdr:col>10</xdr:col>
                    <xdr:colOff>447675</xdr:colOff>
                    <xdr:row>28</xdr:row>
                    <xdr:rowOff>19050</xdr:rowOff>
                  </to>
                </anchor>
              </controlPr>
            </control>
          </mc:Choice>
        </mc:AlternateContent>
        <mc:AlternateContent xmlns:mc="http://schemas.openxmlformats.org/markup-compatibility/2006">
          <mc:Choice Requires="x14">
            <control shapeId="3147" r:id="rId50" name="Option Button 75">
              <controlPr defaultSize="0" autoFill="0" autoLine="0" autoPict="0">
                <anchor moveWithCells="1">
                  <from>
                    <xdr:col>8</xdr:col>
                    <xdr:colOff>257175</xdr:colOff>
                    <xdr:row>27</xdr:row>
                    <xdr:rowOff>219075</xdr:rowOff>
                  </from>
                  <to>
                    <xdr:col>8</xdr:col>
                    <xdr:colOff>723900</xdr:colOff>
                    <xdr:row>29</xdr:row>
                    <xdr:rowOff>9525</xdr:rowOff>
                  </to>
                </anchor>
              </controlPr>
            </control>
          </mc:Choice>
        </mc:AlternateContent>
        <mc:AlternateContent xmlns:mc="http://schemas.openxmlformats.org/markup-compatibility/2006">
          <mc:Choice Requires="x14">
            <control shapeId="3148" r:id="rId51" name="Option Button 76">
              <controlPr defaultSize="0" autoFill="0" autoLine="0" autoPict="0">
                <anchor moveWithCells="1">
                  <from>
                    <xdr:col>10</xdr:col>
                    <xdr:colOff>9525</xdr:colOff>
                    <xdr:row>27</xdr:row>
                    <xdr:rowOff>228600</xdr:rowOff>
                  </from>
                  <to>
                    <xdr:col>10</xdr:col>
                    <xdr:colOff>447675</xdr:colOff>
                    <xdr:row>29</xdr:row>
                    <xdr:rowOff>19050</xdr:rowOff>
                  </to>
                </anchor>
              </controlPr>
            </control>
          </mc:Choice>
        </mc:AlternateContent>
        <mc:AlternateContent xmlns:mc="http://schemas.openxmlformats.org/markup-compatibility/2006">
          <mc:Choice Requires="x14">
            <control shapeId="3149" r:id="rId52" name="Option Button 77">
              <controlPr defaultSize="0" autoFill="0" autoLine="0" autoPict="0">
                <anchor moveWithCells="1">
                  <from>
                    <xdr:col>8</xdr:col>
                    <xdr:colOff>257175</xdr:colOff>
                    <xdr:row>28</xdr:row>
                    <xdr:rowOff>219075</xdr:rowOff>
                  </from>
                  <to>
                    <xdr:col>8</xdr:col>
                    <xdr:colOff>704850</xdr:colOff>
                    <xdr:row>30</xdr:row>
                    <xdr:rowOff>9525</xdr:rowOff>
                  </to>
                </anchor>
              </controlPr>
            </control>
          </mc:Choice>
        </mc:AlternateContent>
        <mc:AlternateContent xmlns:mc="http://schemas.openxmlformats.org/markup-compatibility/2006">
          <mc:Choice Requires="x14">
            <control shapeId="3150" r:id="rId53" name="Option Button 78">
              <controlPr defaultSize="0" autoFill="0" autoLine="0" autoPict="0">
                <anchor moveWithCells="1">
                  <from>
                    <xdr:col>10</xdr:col>
                    <xdr:colOff>9525</xdr:colOff>
                    <xdr:row>28</xdr:row>
                    <xdr:rowOff>219075</xdr:rowOff>
                  </from>
                  <to>
                    <xdr:col>10</xdr:col>
                    <xdr:colOff>638175</xdr:colOff>
                    <xdr:row>30</xdr:row>
                    <xdr:rowOff>9525</xdr:rowOff>
                  </to>
                </anchor>
              </controlPr>
            </control>
          </mc:Choice>
        </mc:AlternateContent>
        <mc:AlternateContent xmlns:mc="http://schemas.openxmlformats.org/markup-compatibility/2006">
          <mc:Choice Requires="x14">
            <control shapeId="3151" r:id="rId54" name="Option Button 79">
              <controlPr defaultSize="0" autoFill="0" autoLine="0" autoPict="0">
                <anchor moveWithCells="1">
                  <from>
                    <xdr:col>8</xdr:col>
                    <xdr:colOff>257175</xdr:colOff>
                    <xdr:row>29</xdr:row>
                    <xdr:rowOff>219075</xdr:rowOff>
                  </from>
                  <to>
                    <xdr:col>9</xdr:col>
                    <xdr:colOff>47625</xdr:colOff>
                    <xdr:row>31</xdr:row>
                    <xdr:rowOff>9525</xdr:rowOff>
                  </to>
                </anchor>
              </controlPr>
            </control>
          </mc:Choice>
        </mc:AlternateContent>
        <mc:AlternateContent xmlns:mc="http://schemas.openxmlformats.org/markup-compatibility/2006">
          <mc:Choice Requires="x14">
            <control shapeId="3152" r:id="rId55" name="Option Button 80">
              <controlPr defaultSize="0" autoFill="0" autoLine="0" autoPict="0">
                <anchor moveWithCells="1">
                  <from>
                    <xdr:col>10</xdr:col>
                    <xdr:colOff>9525</xdr:colOff>
                    <xdr:row>30</xdr:row>
                    <xdr:rowOff>0</xdr:rowOff>
                  </from>
                  <to>
                    <xdr:col>10</xdr:col>
                    <xdr:colOff>685800</xdr:colOff>
                    <xdr:row>31</xdr:row>
                    <xdr:rowOff>19050</xdr:rowOff>
                  </to>
                </anchor>
              </controlPr>
            </control>
          </mc:Choice>
        </mc:AlternateContent>
        <mc:AlternateContent xmlns:mc="http://schemas.openxmlformats.org/markup-compatibility/2006">
          <mc:Choice Requires="x14">
            <control shapeId="3153" r:id="rId56" name="Option Button 81">
              <controlPr defaultSize="0" autoFill="0" autoLine="0" autoPict="0">
                <anchor moveWithCells="1">
                  <from>
                    <xdr:col>8</xdr:col>
                    <xdr:colOff>257175</xdr:colOff>
                    <xdr:row>30</xdr:row>
                    <xdr:rowOff>219075</xdr:rowOff>
                  </from>
                  <to>
                    <xdr:col>8</xdr:col>
                    <xdr:colOff>904875</xdr:colOff>
                    <xdr:row>32</xdr:row>
                    <xdr:rowOff>9525</xdr:rowOff>
                  </to>
                </anchor>
              </controlPr>
            </control>
          </mc:Choice>
        </mc:AlternateContent>
        <mc:AlternateContent xmlns:mc="http://schemas.openxmlformats.org/markup-compatibility/2006">
          <mc:Choice Requires="x14">
            <control shapeId="3154" r:id="rId57" name="Option Button 82">
              <controlPr defaultSize="0" autoFill="0" autoLine="0" autoPict="0">
                <anchor moveWithCells="1">
                  <from>
                    <xdr:col>10</xdr:col>
                    <xdr:colOff>9525</xdr:colOff>
                    <xdr:row>30</xdr:row>
                    <xdr:rowOff>219075</xdr:rowOff>
                  </from>
                  <to>
                    <xdr:col>10</xdr:col>
                    <xdr:colOff>742950</xdr:colOff>
                    <xdr:row>32</xdr:row>
                    <xdr:rowOff>9525</xdr:rowOff>
                  </to>
                </anchor>
              </controlPr>
            </control>
          </mc:Choice>
        </mc:AlternateContent>
        <mc:AlternateContent xmlns:mc="http://schemas.openxmlformats.org/markup-compatibility/2006">
          <mc:Choice Requires="x14">
            <control shapeId="3155" r:id="rId58" name="Option Button 83">
              <controlPr defaultSize="0" autoFill="0" autoLine="0" autoPict="0">
                <anchor moveWithCells="1">
                  <from>
                    <xdr:col>8</xdr:col>
                    <xdr:colOff>257175</xdr:colOff>
                    <xdr:row>32</xdr:row>
                    <xdr:rowOff>9525</xdr:rowOff>
                  </from>
                  <to>
                    <xdr:col>9</xdr:col>
                    <xdr:colOff>142875</xdr:colOff>
                    <xdr:row>33</xdr:row>
                    <xdr:rowOff>0</xdr:rowOff>
                  </to>
                </anchor>
              </controlPr>
            </control>
          </mc:Choice>
        </mc:AlternateContent>
        <mc:AlternateContent xmlns:mc="http://schemas.openxmlformats.org/markup-compatibility/2006">
          <mc:Choice Requires="x14">
            <control shapeId="3156" r:id="rId59" name="Option Button 84">
              <controlPr defaultSize="0" autoFill="0" autoLine="0" autoPict="0">
                <anchor moveWithCells="1">
                  <from>
                    <xdr:col>10</xdr:col>
                    <xdr:colOff>9525</xdr:colOff>
                    <xdr:row>31</xdr:row>
                    <xdr:rowOff>219075</xdr:rowOff>
                  </from>
                  <to>
                    <xdr:col>10</xdr:col>
                    <xdr:colOff>571500</xdr:colOff>
                    <xdr:row>33</xdr:row>
                    <xdr:rowOff>9525</xdr:rowOff>
                  </to>
                </anchor>
              </controlPr>
            </control>
          </mc:Choice>
        </mc:AlternateContent>
        <mc:AlternateContent xmlns:mc="http://schemas.openxmlformats.org/markup-compatibility/2006">
          <mc:Choice Requires="x14">
            <control shapeId="3157" r:id="rId60" name="Option Button 85">
              <controlPr defaultSize="0" autoFill="0" autoLine="0" autoPict="0">
                <anchor moveWithCells="1">
                  <from>
                    <xdr:col>8</xdr:col>
                    <xdr:colOff>257175</xdr:colOff>
                    <xdr:row>32</xdr:row>
                    <xdr:rowOff>219075</xdr:rowOff>
                  </from>
                  <to>
                    <xdr:col>8</xdr:col>
                    <xdr:colOff>885825</xdr:colOff>
                    <xdr:row>34</xdr:row>
                    <xdr:rowOff>9525</xdr:rowOff>
                  </to>
                </anchor>
              </controlPr>
            </control>
          </mc:Choice>
        </mc:AlternateContent>
        <mc:AlternateContent xmlns:mc="http://schemas.openxmlformats.org/markup-compatibility/2006">
          <mc:Choice Requires="x14">
            <control shapeId="3158" r:id="rId61" name="Option Button 86">
              <controlPr defaultSize="0" autoFill="0" autoLine="0" autoPict="0">
                <anchor moveWithCells="1">
                  <from>
                    <xdr:col>10</xdr:col>
                    <xdr:colOff>9525</xdr:colOff>
                    <xdr:row>32</xdr:row>
                    <xdr:rowOff>219075</xdr:rowOff>
                  </from>
                  <to>
                    <xdr:col>10</xdr:col>
                    <xdr:colOff>561975</xdr:colOff>
                    <xdr:row>34</xdr:row>
                    <xdr:rowOff>9525</xdr:rowOff>
                  </to>
                </anchor>
              </controlPr>
            </control>
          </mc:Choice>
        </mc:AlternateContent>
        <mc:AlternateContent xmlns:mc="http://schemas.openxmlformats.org/markup-compatibility/2006">
          <mc:Choice Requires="x14">
            <control shapeId="3159" r:id="rId62" name="Option Button 87">
              <controlPr defaultSize="0" autoFill="0" autoLine="0" autoPict="0">
                <anchor moveWithCells="1">
                  <from>
                    <xdr:col>8</xdr:col>
                    <xdr:colOff>257175</xdr:colOff>
                    <xdr:row>33</xdr:row>
                    <xdr:rowOff>219075</xdr:rowOff>
                  </from>
                  <to>
                    <xdr:col>8</xdr:col>
                    <xdr:colOff>895350</xdr:colOff>
                    <xdr:row>35</xdr:row>
                    <xdr:rowOff>9525</xdr:rowOff>
                  </to>
                </anchor>
              </controlPr>
            </control>
          </mc:Choice>
        </mc:AlternateContent>
        <mc:AlternateContent xmlns:mc="http://schemas.openxmlformats.org/markup-compatibility/2006">
          <mc:Choice Requires="x14">
            <control shapeId="3160" r:id="rId63" name="Option Button 88">
              <controlPr defaultSize="0" autoFill="0" autoLine="0" autoPict="0">
                <anchor moveWithCells="1">
                  <from>
                    <xdr:col>10</xdr:col>
                    <xdr:colOff>19050</xdr:colOff>
                    <xdr:row>33</xdr:row>
                    <xdr:rowOff>219075</xdr:rowOff>
                  </from>
                  <to>
                    <xdr:col>10</xdr:col>
                    <xdr:colOff>609600</xdr:colOff>
                    <xdr:row>35</xdr:row>
                    <xdr:rowOff>9525</xdr:rowOff>
                  </to>
                </anchor>
              </controlPr>
            </control>
          </mc:Choice>
        </mc:AlternateContent>
        <mc:AlternateContent xmlns:mc="http://schemas.openxmlformats.org/markup-compatibility/2006">
          <mc:Choice Requires="x14">
            <control shapeId="3161" r:id="rId64" name="Option Button 89">
              <controlPr defaultSize="0" autoFill="0" autoLine="0" autoPict="0">
                <anchor moveWithCells="1">
                  <from>
                    <xdr:col>8</xdr:col>
                    <xdr:colOff>266700</xdr:colOff>
                    <xdr:row>35</xdr:row>
                    <xdr:rowOff>9525</xdr:rowOff>
                  </from>
                  <to>
                    <xdr:col>8</xdr:col>
                    <xdr:colOff>866775</xdr:colOff>
                    <xdr:row>36</xdr:row>
                    <xdr:rowOff>19050</xdr:rowOff>
                  </to>
                </anchor>
              </controlPr>
            </control>
          </mc:Choice>
        </mc:AlternateContent>
        <mc:AlternateContent xmlns:mc="http://schemas.openxmlformats.org/markup-compatibility/2006">
          <mc:Choice Requires="x14">
            <control shapeId="3162" r:id="rId65" name="Option Button 90">
              <controlPr defaultSize="0" autoFill="0" autoLine="0" autoPict="0">
                <anchor moveWithCells="1">
                  <from>
                    <xdr:col>10</xdr:col>
                    <xdr:colOff>28575</xdr:colOff>
                    <xdr:row>34</xdr:row>
                    <xdr:rowOff>219075</xdr:rowOff>
                  </from>
                  <to>
                    <xdr:col>10</xdr:col>
                    <xdr:colOff>647700</xdr:colOff>
                    <xdr:row>36</xdr:row>
                    <xdr:rowOff>9525</xdr:rowOff>
                  </to>
                </anchor>
              </controlPr>
            </control>
          </mc:Choice>
        </mc:AlternateContent>
        <mc:AlternateContent xmlns:mc="http://schemas.openxmlformats.org/markup-compatibility/2006">
          <mc:Choice Requires="x14">
            <control shapeId="3163" r:id="rId66" name="Option Button 91">
              <controlPr defaultSize="0" autoFill="0" autoLine="0" autoPict="0">
                <anchor moveWithCells="1">
                  <from>
                    <xdr:col>8</xdr:col>
                    <xdr:colOff>257175</xdr:colOff>
                    <xdr:row>35</xdr:row>
                    <xdr:rowOff>219075</xdr:rowOff>
                  </from>
                  <to>
                    <xdr:col>9</xdr:col>
                    <xdr:colOff>38100</xdr:colOff>
                    <xdr:row>37</xdr:row>
                    <xdr:rowOff>19050</xdr:rowOff>
                  </to>
                </anchor>
              </controlPr>
            </control>
          </mc:Choice>
        </mc:AlternateContent>
        <mc:AlternateContent xmlns:mc="http://schemas.openxmlformats.org/markup-compatibility/2006">
          <mc:Choice Requires="x14">
            <control shapeId="3164" r:id="rId67" name="Option Button 92">
              <controlPr defaultSize="0" autoFill="0" autoLine="0" autoPict="0">
                <anchor moveWithCells="1">
                  <from>
                    <xdr:col>10</xdr:col>
                    <xdr:colOff>19050</xdr:colOff>
                    <xdr:row>35</xdr:row>
                    <xdr:rowOff>219075</xdr:rowOff>
                  </from>
                  <to>
                    <xdr:col>10</xdr:col>
                    <xdr:colOff>619125</xdr:colOff>
                    <xdr:row>37</xdr:row>
                    <xdr:rowOff>9525</xdr:rowOff>
                  </to>
                </anchor>
              </controlPr>
            </control>
          </mc:Choice>
        </mc:AlternateContent>
        <mc:AlternateContent xmlns:mc="http://schemas.openxmlformats.org/markup-compatibility/2006">
          <mc:Choice Requires="x14">
            <control shapeId="3165" r:id="rId68" name="Option Button 93">
              <controlPr defaultSize="0" autoFill="0" autoLine="0" autoPict="0">
                <anchor moveWithCells="1">
                  <from>
                    <xdr:col>8</xdr:col>
                    <xdr:colOff>257175</xdr:colOff>
                    <xdr:row>36</xdr:row>
                    <xdr:rowOff>219075</xdr:rowOff>
                  </from>
                  <to>
                    <xdr:col>9</xdr:col>
                    <xdr:colOff>85725</xdr:colOff>
                    <xdr:row>38</xdr:row>
                    <xdr:rowOff>9525</xdr:rowOff>
                  </to>
                </anchor>
              </controlPr>
            </control>
          </mc:Choice>
        </mc:AlternateContent>
        <mc:AlternateContent xmlns:mc="http://schemas.openxmlformats.org/markup-compatibility/2006">
          <mc:Choice Requires="x14">
            <control shapeId="3166" r:id="rId69" name="Option Button 94">
              <controlPr defaultSize="0" autoFill="0" autoLine="0" autoPict="0">
                <anchor moveWithCells="1">
                  <from>
                    <xdr:col>10</xdr:col>
                    <xdr:colOff>19050</xdr:colOff>
                    <xdr:row>36</xdr:row>
                    <xdr:rowOff>228600</xdr:rowOff>
                  </from>
                  <to>
                    <xdr:col>10</xdr:col>
                    <xdr:colOff>638175</xdr:colOff>
                    <xdr:row>38</xdr:row>
                    <xdr:rowOff>19050</xdr:rowOff>
                  </to>
                </anchor>
              </controlPr>
            </control>
          </mc:Choice>
        </mc:AlternateContent>
        <mc:AlternateContent xmlns:mc="http://schemas.openxmlformats.org/markup-compatibility/2006">
          <mc:Choice Requires="x14">
            <control shapeId="3167" r:id="rId70" name="Option Button 95">
              <controlPr defaultSize="0" autoFill="0" autoLine="0" autoPict="0">
                <anchor moveWithCells="1">
                  <from>
                    <xdr:col>8</xdr:col>
                    <xdr:colOff>257175</xdr:colOff>
                    <xdr:row>37</xdr:row>
                    <xdr:rowOff>219075</xdr:rowOff>
                  </from>
                  <to>
                    <xdr:col>9</xdr:col>
                    <xdr:colOff>38100</xdr:colOff>
                    <xdr:row>38</xdr:row>
                    <xdr:rowOff>209550</xdr:rowOff>
                  </to>
                </anchor>
              </controlPr>
            </control>
          </mc:Choice>
        </mc:AlternateContent>
        <mc:AlternateContent xmlns:mc="http://schemas.openxmlformats.org/markup-compatibility/2006">
          <mc:Choice Requires="x14">
            <control shapeId="3168" r:id="rId71" name="Option Button 96">
              <controlPr defaultSize="0" autoFill="0" autoLine="0" autoPict="0">
                <anchor moveWithCells="1">
                  <from>
                    <xdr:col>10</xdr:col>
                    <xdr:colOff>19050</xdr:colOff>
                    <xdr:row>38</xdr:row>
                    <xdr:rowOff>9525</xdr:rowOff>
                  </from>
                  <to>
                    <xdr:col>10</xdr:col>
                    <xdr:colOff>581025</xdr:colOff>
                    <xdr:row>39</xdr:row>
                    <xdr:rowOff>0</xdr:rowOff>
                  </to>
                </anchor>
              </controlPr>
            </control>
          </mc:Choice>
        </mc:AlternateContent>
        <mc:AlternateContent xmlns:mc="http://schemas.openxmlformats.org/markup-compatibility/2006">
          <mc:Choice Requires="x14">
            <control shapeId="3169" r:id="rId72" name="Option Button 97">
              <controlPr defaultSize="0" autoFill="0" autoLine="0" autoPict="0">
                <anchor moveWithCells="1">
                  <from>
                    <xdr:col>8</xdr:col>
                    <xdr:colOff>266700</xdr:colOff>
                    <xdr:row>39</xdr:row>
                    <xdr:rowOff>9525</xdr:rowOff>
                  </from>
                  <to>
                    <xdr:col>8</xdr:col>
                    <xdr:colOff>885825</xdr:colOff>
                    <xdr:row>40</xdr:row>
                    <xdr:rowOff>9525</xdr:rowOff>
                  </to>
                </anchor>
              </controlPr>
            </control>
          </mc:Choice>
        </mc:AlternateContent>
        <mc:AlternateContent xmlns:mc="http://schemas.openxmlformats.org/markup-compatibility/2006">
          <mc:Choice Requires="x14">
            <control shapeId="3170" r:id="rId73" name="Option Button 98">
              <controlPr defaultSize="0" autoFill="0" autoLine="0" autoPict="0">
                <anchor moveWithCells="1">
                  <from>
                    <xdr:col>10</xdr:col>
                    <xdr:colOff>19050</xdr:colOff>
                    <xdr:row>38</xdr:row>
                    <xdr:rowOff>219075</xdr:rowOff>
                  </from>
                  <to>
                    <xdr:col>10</xdr:col>
                    <xdr:colOff>523875</xdr:colOff>
                    <xdr:row>40</xdr:row>
                    <xdr:rowOff>9525</xdr:rowOff>
                  </to>
                </anchor>
              </controlPr>
            </control>
          </mc:Choice>
        </mc:AlternateContent>
        <mc:AlternateContent xmlns:mc="http://schemas.openxmlformats.org/markup-compatibility/2006">
          <mc:Choice Requires="x14">
            <control shapeId="3171" r:id="rId74" name="Group Box 99">
              <controlPr defaultSize="0" autoFill="0" autoPict="0">
                <anchor moveWithCells="1">
                  <from>
                    <xdr:col>8</xdr:col>
                    <xdr:colOff>57150</xdr:colOff>
                    <xdr:row>24</xdr:row>
                    <xdr:rowOff>95250</xdr:rowOff>
                  </from>
                  <to>
                    <xdr:col>10</xdr:col>
                    <xdr:colOff>895350</xdr:colOff>
                    <xdr:row>26</xdr:row>
                    <xdr:rowOff>123825</xdr:rowOff>
                  </to>
                </anchor>
              </controlPr>
            </control>
          </mc:Choice>
        </mc:AlternateContent>
        <mc:AlternateContent xmlns:mc="http://schemas.openxmlformats.org/markup-compatibility/2006">
          <mc:Choice Requires="x14">
            <control shapeId="3172" r:id="rId75" name="Group Box 100">
              <controlPr defaultSize="0" autoFill="0" autoPict="0">
                <anchor moveWithCells="1">
                  <from>
                    <xdr:col>8</xdr:col>
                    <xdr:colOff>66675</xdr:colOff>
                    <xdr:row>25</xdr:row>
                    <xdr:rowOff>161925</xdr:rowOff>
                  </from>
                  <to>
                    <xdr:col>11</xdr:col>
                    <xdr:colOff>9525</xdr:colOff>
                    <xdr:row>27</xdr:row>
                    <xdr:rowOff>114300</xdr:rowOff>
                  </to>
                </anchor>
              </controlPr>
            </control>
          </mc:Choice>
        </mc:AlternateContent>
        <mc:AlternateContent xmlns:mc="http://schemas.openxmlformats.org/markup-compatibility/2006">
          <mc:Choice Requires="x14">
            <control shapeId="3173" r:id="rId76" name="Group Box 101">
              <controlPr defaultSize="0" autoFill="0" autoPict="0">
                <anchor moveWithCells="1">
                  <from>
                    <xdr:col>8</xdr:col>
                    <xdr:colOff>190500</xdr:colOff>
                    <xdr:row>26</xdr:row>
                    <xdr:rowOff>123825</xdr:rowOff>
                  </from>
                  <to>
                    <xdr:col>10</xdr:col>
                    <xdr:colOff>771525</xdr:colOff>
                    <xdr:row>28</xdr:row>
                    <xdr:rowOff>104775</xdr:rowOff>
                  </to>
                </anchor>
              </controlPr>
            </control>
          </mc:Choice>
        </mc:AlternateContent>
        <mc:AlternateContent xmlns:mc="http://schemas.openxmlformats.org/markup-compatibility/2006">
          <mc:Choice Requires="x14">
            <control shapeId="3174" r:id="rId77" name="Group Box 102">
              <controlPr defaultSize="0" autoFill="0" autoPict="0">
                <anchor moveWithCells="1">
                  <from>
                    <xdr:col>8</xdr:col>
                    <xdr:colOff>28575</xdr:colOff>
                    <xdr:row>27</xdr:row>
                    <xdr:rowOff>152400</xdr:rowOff>
                  </from>
                  <to>
                    <xdr:col>10</xdr:col>
                    <xdr:colOff>895350</xdr:colOff>
                    <xdr:row>29</xdr:row>
                    <xdr:rowOff>123825</xdr:rowOff>
                  </to>
                </anchor>
              </controlPr>
            </control>
          </mc:Choice>
        </mc:AlternateContent>
        <mc:AlternateContent xmlns:mc="http://schemas.openxmlformats.org/markup-compatibility/2006">
          <mc:Choice Requires="x14">
            <control shapeId="3175" r:id="rId78" name="Group Box 103">
              <controlPr defaultSize="0" autoFill="0" autoPict="0">
                <anchor moveWithCells="1">
                  <from>
                    <xdr:col>8</xdr:col>
                    <xdr:colOff>38100</xdr:colOff>
                    <xdr:row>28</xdr:row>
                    <xdr:rowOff>152400</xdr:rowOff>
                  </from>
                  <to>
                    <xdr:col>10</xdr:col>
                    <xdr:colOff>895350</xdr:colOff>
                    <xdr:row>30</xdr:row>
                    <xdr:rowOff>123825</xdr:rowOff>
                  </to>
                </anchor>
              </controlPr>
            </control>
          </mc:Choice>
        </mc:AlternateContent>
        <mc:AlternateContent xmlns:mc="http://schemas.openxmlformats.org/markup-compatibility/2006">
          <mc:Choice Requires="x14">
            <control shapeId="3176" r:id="rId79" name="Group Box 104">
              <controlPr defaultSize="0" autoFill="0" autoPict="0">
                <anchor moveWithCells="1">
                  <from>
                    <xdr:col>8</xdr:col>
                    <xdr:colOff>28575</xdr:colOff>
                    <xdr:row>29</xdr:row>
                    <xdr:rowOff>152400</xdr:rowOff>
                  </from>
                  <to>
                    <xdr:col>11</xdr:col>
                    <xdr:colOff>0</xdr:colOff>
                    <xdr:row>31</xdr:row>
                    <xdr:rowOff>104775</xdr:rowOff>
                  </to>
                </anchor>
              </controlPr>
            </control>
          </mc:Choice>
        </mc:AlternateContent>
        <mc:AlternateContent xmlns:mc="http://schemas.openxmlformats.org/markup-compatibility/2006">
          <mc:Choice Requires="x14">
            <control shapeId="3177" r:id="rId80" name="Group Box 105">
              <controlPr defaultSize="0" autoFill="0" autoPict="0">
                <anchor moveWithCells="1">
                  <from>
                    <xdr:col>8</xdr:col>
                    <xdr:colOff>19050</xdr:colOff>
                    <xdr:row>30</xdr:row>
                    <xdr:rowOff>114300</xdr:rowOff>
                  </from>
                  <to>
                    <xdr:col>11</xdr:col>
                    <xdr:colOff>0</xdr:colOff>
                    <xdr:row>32</xdr:row>
                    <xdr:rowOff>114300</xdr:rowOff>
                  </to>
                </anchor>
              </controlPr>
            </control>
          </mc:Choice>
        </mc:AlternateContent>
        <mc:AlternateContent xmlns:mc="http://schemas.openxmlformats.org/markup-compatibility/2006">
          <mc:Choice Requires="x14">
            <control shapeId="3178" r:id="rId81" name="Group Box 106">
              <controlPr defaultSize="0" autoFill="0" autoPict="0">
                <anchor moveWithCells="1">
                  <from>
                    <xdr:col>8</xdr:col>
                    <xdr:colOff>19050</xdr:colOff>
                    <xdr:row>31</xdr:row>
                    <xdr:rowOff>133350</xdr:rowOff>
                  </from>
                  <to>
                    <xdr:col>10</xdr:col>
                    <xdr:colOff>895350</xdr:colOff>
                    <xdr:row>33</xdr:row>
                    <xdr:rowOff>114300</xdr:rowOff>
                  </to>
                </anchor>
              </controlPr>
            </control>
          </mc:Choice>
        </mc:AlternateContent>
        <mc:AlternateContent xmlns:mc="http://schemas.openxmlformats.org/markup-compatibility/2006">
          <mc:Choice Requires="x14">
            <control shapeId="3179" r:id="rId82" name="Group Box 107">
              <controlPr defaultSize="0" autoFill="0" autoPict="0">
                <anchor moveWithCells="1">
                  <from>
                    <xdr:col>8</xdr:col>
                    <xdr:colOff>19050</xdr:colOff>
                    <xdr:row>32</xdr:row>
                    <xdr:rowOff>133350</xdr:rowOff>
                  </from>
                  <to>
                    <xdr:col>10</xdr:col>
                    <xdr:colOff>895350</xdr:colOff>
                    <xdr:row>34</xdr:row>
                    <xdr:rowOff>104775</xdr:rowOff>
                  </to>
                </anchor>
              </controlPr>
            </control>
          </mc:Choice>
        </mc:AlternateContent>
        <mc:AlternateContent xmlns:mc="http://schemas.openxmlformats.org/markup-compatibility/2006">
          <mc:Choice Requires="x14">
            <control shapeId="3180" r:id="rId83" name="Group Box 108">
              <controlPr defaultSize="0" autoFill="0" autoPict="0">
                <anchor moveWithCells="1">
                  <from>
                    <xdr:col>8</xdr:col>
                    <xdr:colOff>9525</xdr:colOff>
                    <xdr:row>33</xdr:row>
                    <xdr:rowOff>133350</xdr:rowOff>
                  </from>
                  <to>
                    <xdr:col>11</xdr:col>
                    <xdr:colOff>9525</xdr:colOff>
                    <xdr:row>35</xdr:row>
                    <xdr:rowOff>104775</xdr:rowOff>
                  </to>
                </anchor>
              </controlPr>
            </control>
          </mc:Choice>
        </mc:AlternateContent>
        <mc:AlternateContent xmlns:mc="http://schemas.openxmlformats.org/markup-compatibility/2006">
          <mc:Choice Requires="x14">
            <control shapeId="3181" r:id="rId84" name="Group Box 109">
              <controlPr defaultSize="0" autoFill="0" autoPict="0">
                <anchor moveWithCells="1">
                  <from>
                    <xdr:col>8</xdr:col>
                    <xdr:colOff>0</xdr:colOff>
                    <xdr:row>34</xdr:row>
                    <xdr:rowOff>123825</xdr:rowOff>
                  </from>
                  <to>
                    <xdr:col>10</xdr:col>
                    <xdr:colOff>895350</xdr:colOff>
                    <xdr:row>36</xdr:row>
                    <xdr:rowOff>76200</xdr:rowOff>
                  </to>
                </anchor>
              </controlPr>
            </control>
          </mc:Choice>
        </mc:AlternateContent>
        <mc:AlternateContent xmlns:mc="http://schemas.openxmlformats.org/markup-compatibility/2006">
          <mc:Choice Requires="x14">
            <control shapeId="3182" r:id="rId85" name="Group Box 110">
              <controlPr defaultSize="0" autoFill="0" autoPict="0">
                <anchor moveWithCells="1">
                  <from>
                    <xdr:col>8</xdr:col>
                    <xdr:colOff>0</xdr:colOff>
                    <xdr:row>35</xdr:row>
                    <xdr:rowOff>123825</xdr:rowOff>
                  </from>
                  <to>
                    <xdr:col>11</xdr:col>
                    <xdr:colOff>38100</xdr:colOff>
                    <xdr:row>37</xdr:row>
                    <xdr:rowOff>104775</xdr:rowOff>
                  </to>
                </anchor>
              </controlPr>
            </control>
          </mc:Choice>
        </mc:AlternateContent>
        <mc:AlternateContent xmlns:mc="http://schemas.openxmlformats.org/markup-compatibility/2006">
          <mc:Choice Requires="x14">
            <control shapeId="3183" r:id="rId86" name="Group Box 111">
              <controlPr defaultSize="0" autoFill="0" autoPict="0">
                <anchor moveWithCells="1">
                  <from>
                    <xdr:col>8</xdr:col>
                    <xdr:colOff>9525</xdr:colOff>
                    <xdr:row>36</xdr:row>
                    <xdr:rowOff>161925</xdr:rowOff>
                  </from>
                  <to>
                    <xdr:col>10</xdr:col>
                    <xdr:colOff>885825</xdr:colOff>
                    <xdr:row>38</xdr:row>
                    <xdr:rowOff>76200</xdr:rowOff>
                  </to>
                </anchor>
              </controlPr>
            </control>
          </mc:Choice>
        </mc:AlternateContent>
        <mc:AlternateContent xmlns:mc="http://schemas.openxmlformats.org/markup-compatibility/2006">
          <mc:Choice Requires="x14">
            <control shapeId="3184" r:id="rId87" name="Group Box 112">
              <controlPr defaultSize="0" autoFill="0" autoPict="0">
                <anchor moveWithCells="1">
                  <from>
                    <xdr:col>8</xdr:col>
                    <xdr:colOff>0</xdr:colOff>
                    <xdr:row>37</xdr:row>
                    <xdr:rowOff>161925</xdr:rowOff>
                  </from>
                  <to>
                    <xdr:col>11</xdr:col>
                    <xdr:colOff>9525</xdr:colOff>
                    <xdr:row>39</xdr:row>
                    <xdr:rowOff>76200</xdr:rowOff>
                  </to>
                </anchor>
              </controlPr>
            </control>
          </mc:Choice>
        </mc:AlternateContent>
        <mc:AlternateContent xmlns:mc="http://schemas.openxmlformats.org/markup-compatibility/2006">
          <mc:Choice Requires="x14">
            <control shapeId="3185" r:id="rId88" name="Group Box 113">
              <controlPr defaultSize="0" autoFill="0" autoPict="0">
                <anchor moveWithCells="1">
                  <from>
                    <xdr:col>8</xdr:col>
                    <xdr:colOff>19050</xdr:colOff>
                    <xdr:row>38</xdr:row>
                    <xdr:rowOff>161925</xdr:rowOff>
                  </from>
                  <to>
                    <xdr:col>11</xdr:col>
                    <xdr:colOff>0</xdr:colOff>
                    <xdr:row>40</xdr:row>
                    <xdr:rowOff>38100</xdr:rowOff>
                  </to>
                </anchor>
              </controlPr>
            </control>
          </mc:Choice>
        </mc:AlternateContent>
        <mc:AlternateContent xmlns:mc="http://schemas.openxmlformats.org/markup-compatibility/2006">
          <mc:Choice Requires="x14">
            <control shapeId="3186" r:id="rId89" name="Option Button 114">
              <controlPr defaultSize="0" autoFill="0" autoLine="0" autoPict="0">
                <anchor moveWithCells="1">
                  <from>
                    <xdr:col>1</xdr:col>
                    <xdr:colOff>609600</xdr:colOff>
                    <xdr:row>40</xdr:row>
                    <xdr:rowOff>361950</xdr:rowOff>
                  </from>
                  <to>
                    <xdr:col>2</xdr:col>
                    <xdr:colOff>47625</xdr:colOff>
                    <xdr:row>42</xdr:row>
                    <xdr:rowOff>38100</xdr:rowOff>
                  </to>
                </anchor>
              </controlPr>
            </control>
          </mc:Choice>
        </mc:AlternateContent>
        <mc:AlternateContent xmlns:mc="http://schemas.openxmlformats.org/markup-compatibility/2006">
          <mc:Choice Requires="x14">
            <control shapeId="3187" r:id="rId90" name="Option Button 115">
              <controlPr defaultSize="0" autoFill="0" autoLine="0" autoPict="0">
                <anchor moveWithCells="1">
                  <from>
                    <xdr:col>4</xdr:col>
                    <xdr:colOff>619125</xdr:colOff>
                    <xdr:row>40</xdr:row>
                    <xdr:rowOff>361950</xdr:rowOff>
                  </from>
                  <to>
                    <xdr:col>5</xdr:col>
                    <xdr:colOff>66675</xdr:colOff>
                    <xdr:row>42</xdr:row>
                    <xdr:rowOff>38100</xdr:rowOff>
                  </to>
                </anchor>
              </controlPr>
            </control>
          </mc:Choice>
        </mc:AlternateContent>
        <mc:AlternateContent xmlns:mc="http://schemas.openxmlformats.org/markup-compatibility/2006">
          <mc:Choice Requires="x14">
            <control shapeId="3188" r:id="rId91" name="Group Box 116">
              <controlPr defaultSize="0" autoFill="0" autoPict="0">
                <anchor moveWithCells="1">
                  <from>
                    <xdr:col>1</xdr:col>
                    <xdr:colOff>352425</xdr:colOff>
                    <xdr:row>40</xdr:row>
                    <xdr:rowOff>266700</xdr:rowOff>
                  </from>
                  <to>
                    <xdr:col>5</xdr:col>
                    <xdr:colOff>428625</xdr:colOff>
                    <xdr:row>42</xdr:row>
                    <xdr:rowOff>114300</xdr:rowOff>
                  </to>
                </anchor>
              </controlPr>
            </control>
          </mc:Choice>
        </mc:AlternateContent>
        <mc:AlternateContent xmlns:mc="http://schemas.openxmlformats.org/markup-compatibility/2006">
          <mc:Choice Requires="x14">
            <control shapeId="3189" r:id="rId92" name="Check Box 117">
              <controlPr defaultSize="0" autoFill="0" autoLine="0" autoPict="0">
                <anchor moveWithCells="1">
                  <from>
                    <xdr:col>0</xdr:col>
                    <xdr:colOff>133350</xdr:colOff>
                    <xdr:row>166</xdr:row>
                    <xdr:rowOff>133350</xdr:rowOff>
                  </from>
                  <to>
                    <xdr:col>1</xdr:col>
                    <xdr:colOff>57150</xdr:colOff>
                    <xdr:row>168</xdr:row>
                    <xdr:rowOff>38100</xdr:rowOff>
                  </to>
                </anchor>
              </controlPr>
            </control>
          </mc:Choice>
        </mc:AlternateContent>
        <mc:AlternateContent xmlns:mc="http://schemas.openxmlformats.org/markup-compatibility/2006">
          <mc:Choice Requires="x14">
            <control shapeId="3190" r:id="rId93" name="Check Box 118">
              <controlPr defaultSize="0" autoFill="0" autoLine="0" autoPict="0">
                <anchor moveWithCells="1">
                  <from>
                    <xdr:col>0</xdr:col>
                    <xdr:colOff>133350</xdr:colOff>
                    <xdr:row>167</xdr:row>
                    <xdr:rowOff>152400</xdr:rowOff>
                  </from>
                  <to>
                    <xdr:col>1</xdr:col>
                    <xdr:colOff>66675</xdr:colOff>
                    <xdr:row>169</xdr:row>
                    <xdr:rowOff>38100</xdr:rowOff>
                  </to>
                </anchor>
              </controlPr>
            </control>
          </mc:Choice>
        </mc:AlternateContent>
        <mc:AlternateContent xmlns:mc="http://schemas.openxmlformats.org/markup-compatibility/2006">
          <mc:Choice Requires="x14">
            <control shapeId="3191" r:id="rId94" name="Check Box 119">
              <controlPr defaultSize="0" autoFill="0" autoLine="0" autoPict="0">
                <anchor moveWithCells="1">
                  <from>
                    <xdr:col>0</xdr:col>
                    <xdr:colOff>133350</xdr:colOff>
                    <xdr:row>168</xdr:row>
                    <xdr:rowOff>152400</xdr:rowOff>
                  </from>
                  <to>
                    <xdr:col>1</xdr:col>
                    <xdr:colOff>85725</xdr:colOff>
                    <xdr:row>170</xdr:row>
                    <xdr:rowOff>38100</xdr:rowOff>
                  </to>
                </anchor>
              </controlPr>
            </control>
          </mc:Choice>
        </mc:AlternateContent>
        <mc:AlternateContent xmlns:mc="http://schemas.openxmlformats.org/markup-compatibility/2006">
          <mc:Choice Requires="x14">
            <control shapeId="3192" r:id="rId95" name="Check Box 120">
              <controlPr defaultSize="0" autoFill="0" autoLine="0" autoPict="0">
                <anchor moveWithCells="1">
                  <from>
                    <xdr:col>0</xdr:col>
                    <xdr:colOff>133350</xdr:colOff>
                    <xdr:row>169</xdr:row>
                    <xdr:rowOff>133350</xdr:rowOff>
                  </from>
                  <to>
                    <xdr:col>1</xdr:col>
                    <xdr:colOff>85725</xdr:colOff>
                    <xdr:row>171</xdr:row>
                    <xdr:rowOff>47625</xdr:rowOff>
                  </to>
                </anchor>
              </controlPr>
            </control>
          </mc:Choice>
        </mc:AlternateContent>
        <mc:AlternateContent xmlns:mc="http://schemas.openxmlformats.org/markup-compatibility/2006">
          <mc:Choice Requires="x14">
            <control shapeId="3193" r:id="rId96" name="Check Box 121">
              <controlPr defaultSize="0" autoFill="0" autoLine="0" autoPict="0">
                <anchor moveWithCells="1">
                  <from>
                    <xdr:col>0</xdr:col>
                    <xdr:colOff>133350</xdr:colOff>
                    <xdr:row>172</xdr:row>
                    <xdr:rowOff>142875</xdr:rowOff>
                  </from>
                  <to>
                    <xdr:col>1</xdr:col>
                    <xdr:colOff>38100</xdr:colOff>
                    <xdr:row>174</xdr:row>
                    <xdr:rowOff>38100</xdr:rowOff>
                  </to>
                </anchor>
              </controlPr>
            </control>
          </mc:Choice>
        </mc:AlternateContent>
        <mc:AlternateContent xmlns:mc="http://schemas.openxmlformats.org/markup-compatibility/2006">
          <mc:Choice Requires="x14">
            <control shapeId="3194" r:id="rId97" name="Check Box 122">
              <controlPr defaultSize="0" autoFill="0" autoLine="0" autoPict="0">
                <anchor moveWithCells="1">
                  <from>
                    <xdr:col>0</xdr:col>
                    <xdr:colOff>133350</xdr:colOff>
                    <xdr:row>173</xdr:row>
                    <xdr:rowOff>161925</xdr:rowOff>
                  </from>
                  <to>
                    <xdr:col>1</xdr:col>
                    <xdr:colOff>28575</xdr:colOff>
                    <xdr:row>175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CCCC"/>
  </sheetPr>
  <dimension ref="A1:AS511"/>
  <sheetViews>
    <sheetView showGridLines="0" showZeros="0" zoomScale="80" zoomScaleNormal="80" zoomScaleSheetLayoutView="100" workbookViewId="0">
      <selection activeCell="K4" sqref="K4:L4"/>
    </sheetView>
  </sheetViews>
  <sheetFormatPr defaultColWidth="9.140625" defaultRowHeight="12.75" outlineLevelCol="1" x14ac:dyDescent="0.2"/>
  <cols>
    <col min="1" max="1" width="5.7109375" style="76" customWidth="1"/>
    <col min="2" max="12" width="13.7109375" style="76" customWidth="1"/>
    <col min="13" max="13" width="2.7109375" style="73" customWidth="1"/>
    <col min="14" max="14" width="2.7109375" style="73" hidden="1" customWidth="1"/>
    <col min="15" max="15" width="7.28515625" style="74" hidden="1" customWidth="1" outlineLevel="1"/>
    <col min="16" max="16" width="13.140625" style="73" hidden="1" customWidth="1" outlineLevel="1"/>
    <col min="17" max="17" width="5.7109375" style="73" hidden="1" customWidth="1" outlineLevel="1"/>
    <col min="18" max="18" width="25.28515625" style="73" hidden="1" customWidth="1" outlineLevel="1"/>
    <col min="19" max="19" width="7.140625" style="73" hidden="1" customWidth="1" outlineLevel="1"/>
    <col min="20" max="21" width="5.28515625" style="73" hidden="1" customWidth="1" outlineLevel="1"/>
    <col min="22" max="22" width="6" style="73" hidden="1" customWidth="1" outlineLevel="1"/>
    <col min="23" max="23" width="5.5703125" style="73" hidden="1" customWidth="1" outlineLevel="1"/>
    <col min="24" max="27" width="7.140625" style="73" hidden="1" customWidth="1" outlineLevel="1"/>
    <col min="28" max="36" width="5.28515625" style="73" hidden="1" customWidth="1" outlineLevel="1"/>
    <col min="37" max="37" width="5.28515625" style="73" customWidth="1" collapsed="1"/>
    <col min="38" max="38" width="16" style="73" customWidth="1"/>
    <col min="39" max="16384" width="9.140625" style="73"/>
  </cols>
  <sheetData>
    <row r="1" spans="1:21" ht="48.75" customHeight="1" x14ac:dyDescent="0.35">
      <c r="A1" s="68"/>
      <c r="B1" s="69"/>
      <c r="C1" s="69"/>
      <c r="D1" s="69"/>
      <c r="E1" s="69"/>
      <c r="F1" s="69"/>
      <c r="G1" s="70"/>
      <c r="H1" s="69"/>
      <c r="I1" s="71"/>
      <c r="J1" s="69"/>
      <c r="K1" s="69"/>
      <c r="L1" s="279"/>
    </row>
    <row r="2" spans="1:21" ht="33" customHeight="1" x14ac:dyDescent="0.3">
      <c r="A2" s="627" t="s">
        <v>793</v>
      </c>
      <c r="B2" s="628"/>
      <c r="C2" s="628"/>
      <c r="D2" s="628"/>
      <c r="E2" s="628"/>
      <c r="F2" s="628"/>
      <c r="G2" s="628"/>
      <c r="H2" s="628"/>
      <c r="I2" s="628"/>
      <c r="J2" s="628"/>
      <c r="K2" s="628"/>
      <c r="L2" s="727"/>
    </row>
    <row r="3" spans="1:21" ht="21" customHeight="1" x14ac:dyDescent="0.25">
      <c r="A3" s="629" t="s">
        <v>794</v>
      </c>
      <c r="B3" s="630"/>
      <c r="C3" s="630"/>
      <c r="D3" s="630"/>
      <c r="E3" s="630"/>
      <c r="F3" s="630"/>
      <c r="G3" s="630"/>
      <c r="H3" s="630"/>
      <c r="I3" s="630"/>
      <c r="J3" s="630"/>
      <c r="K3" s="630"/>
      <c r="L3" s="728"/>
    </row>
    <row r="4" spans="1:21" ht="22.5" customHeight="1" x14ac:dyDescent="0.2">
      <c r="A4" s="75" t="s">
        <v>1122</v>
      </c>
      <c r="C4" s="77"/>
      <c r="D4" s="78"/>
      <c r="E4" s="631"/>
      <c r="F4" s="631"/>
      <c r="G4" s="631"/>
      <c r="H4" s="631"/>
      <c r="I4" s="631"/>
      <c r="J4" s="79" t="s">
        <v>1</v>
      </c>
      <c r="K4" s="729"/>
      <c r="L4" s="730"/>
    </row>
    <row r="5" spans="1:21" ht="22.5" customHeight="1" x14ac:dyDescent="0.2">
      <c r="A5" s="731" t="s">
        <v>2</v>
      </c>
      <c r="B5" s="732"/>
      <c r="C5" s="732"/>
      <c r="D5" s="732"/>
      <c r="E5" s="732"/>
      <c r="F5" s="732"/>
      <c r="G5" s="732"/>
      <c r="H5" s="732"/>
      <c r="I5" s="732"/>
      <c r="J5" s="732"/>
      <c r="K5" s="732"/>
      <c r="L5" s="733"/>
      <c r="M5" s="80"/>
      <c r="N5" s="80"/>
      <c r="O5" s="81"/>
      <c r="P5" s="80"/>
      <c r="Q5" s="80"/>
      <c r="R5" s="80"/>
      <c r="S5" s="80"/>
      <c r="T5" s="80"/>
      <c r="U5" s="80"/>
    </row>
    <row r="6" spans="1:21" ht="14.25" customHeight="1" x14ac:dyDescent="0.2">
      <c r="A6" s="636" t="s">
        <v>3</v>
      </c>
      <c r="B6" s="532"/>
      <c r="C6" s="60"/>
      <c r="D6" s="1"/>
      <c r="E6" s="1"/>
      <c r="F6" s="1"/>
      <c r="G6" s="1"/>
      <c r="H6" s="2"/>
      <c r="I6" s="2"/>
      <c r="J6" s="2"/>
      <c r="K6" s="2"/>
      <c r="L6" s="280"/>
      <c r="M6" s="83"/>
      <c r="N6" s="83"/>
    </row>
    <row r="7" spans="1:21" ht="14.25" customHeight="1" x14ac:dyDescent="0.2">
      <c r="A7" s="643" t="s">
        <v>4</v>
      </c>
      <c r="B7" s="530"/>
      <c r="C7" s="5"/>
      <c r="D7" s="3"/>
      <c r="E7" s="3"/>
      <c r="F7" s="3"/>
      <c r="G7" s="3"/>
      <c r="H7" s="4"/>
      <c r="I7" s="4"/>
      <c r="J7" s="4"/>
      <c r="K7" s="4"/>
      <c r="L7" s="281"/>
    </row>
    <row r="8" spans="1:21" ht="14.25" customHeight="1" x14ac:dyDescent="0.2">
      <c r="A8" s="643" t="s">
        <v>5</v>
      </c>
      <c r="B8" s="530"/>
      <c r="C8" s="5"/>
      <c r="D8" s="3"/>
      <c r="E8" s="3"/>
      <c r="F8" s="3"/>
      <c r="G8" s="3"/>
      <c r="H8" s="4"/>
      <c r="I8" s="4"/>
      <c r="J8" s="4"/>
      <c r="K8" s="4"/>
      <c r="L8" s="281"/>
    </row>
    <row r="9" spans="1:21" ht="14.25" customHeight="1" x14ac:dyDescent="0.2">
      <c r="A9" s="643" t="s">
        <v>6</v>
      </c>
      <c r="B9" s="530"/>
      <c r="C9" s="5"/>
      <c r="D9" s="3"/>
      <c r="E9" s="3"/>
      <c r="F9" s="3"/>
      <c r="G9" s="3"/>
      <c r="H9" s="4"/>
      <c r="I9" s="4"/>
      <c r="J9" s="4"/>
      <c r="K9" s="4"/>
      <c r="L9" s="281"/>
    </row>
    <row r="10" spans="1:21" ht="14.25" customHeight="1" x14ac:dyDescent="0.2">
      <c r="A10" s="643" t="s">
        <v>7</v>
      </c>
      <c r="B10" s="530"/>
      <c r="C10" s="5"/>
      <c r="D10" s="3"/>
      <c r="E10" s="3"/>
      <c r="F10" s="3"/>
      <c r="G10" s="3"/>
      <c r="H10" s="4"/>
      <c r="I10" s="4"/>
      <c r="J10" s="4"/>
      <c r="K10" s="4"/>
      <c r="L10" s="281"/>
    </row>
    <row r="11" spans="1:21" ht="14.25" customHeight="1" x14ac:dyDescent="0.2">
      <c r="A11" s="643" t="s">
        <v>8</v>
      </c>
      <c r="B11" s="530"/>
      <c r="C11" s="5"/>
      <c r="D11" s="3"/>
      <c r="E11" s="3"/>
      <c r="F11" s="3"/>
      <c r="G11" s="3"/>
      <c r="H11" s="4"/>
      <c r="I11" s="4"/>
      <c r="J11" s="4"/>
      <c r="K11" s="4"/>
      <c r="L11" s="281"/>
    </row>
    <row r="12" spans="1:21" ht="14.25" customHeight="1" x14ac:dyDescent="0.2">
      <c r="A12" s="643" t="s">
        <v>9</v>
      </c>
      <c r="B12" s="530"/>
      <c r="C12" s="5"/>
      <c r="D12" s="3"/>
      <c r="E12" s="3"/>
      <c r="F12" s="3"/>
      <c r="G12" s="3"/>
      <c r="H12" s="4"/>
      <c r="I12" s="4"/>
      <c r="J12" s="4"/>
      <c r="K12" s="4"/>
      <c r="L12" s="281"/>
      <c r="P12" s="85"/>
    </row>
    <row r="13" spans="1:21" ht="14.25" customHeight="1" x14ac:dyDescent="0.2">
      <c r="A13" s="643" t="s">
        <v>10</v>
      </c>
      <c r="B13" s="530"/>
      <c r="C13" s="6"/>
      <c r="D13" s="3"/>
      <c r="E13" s="3"/>
      <c r="F13" s="3"/>
      <c r="G13" s="3"/>
      <c r="H13" s="4"/>
      <c r="I13" s="4"/>
      <c r="J13" s="4"/>
      <c r="K13" s="4"/>
      <c r="L13" s="281"/>
      <c r="P13" s="86" t="s">
        <v>795</v>
      </c>
    </row>
    <row r="14" spans="1:21" ht="14.25" customHeight="1" x14ac:dyDescent="0.2">
      <c r="A14" s="643" t="s">
        <v>11</v>
      </c>
      <c r="B14" s="530"/>
      <c r="C14" s="5"/>
      <c r="D14" s="3"/>
      <c r="E14" s="3"/>
      <c r="F14" s="3"/>
      <c r="G14" s="3"/>
      <c r="H14" s="4"/>
      <c r="I14" s="4"/>
      <c r="J14" s="4"/>
      <c r="K14" s="4"/>
      <c r="L14" s="281"/>
      <c r="O14" s="87"/>
      <c r="P14" s="86"/>
    </row>
    <row r="15" spans="1:21" ht="14.25" customHeight="1" x14ac:dyDescent="0.2">
      <c r="A15" s="643" t="s">
        <v>12</v>
      </c>
      <c r="B15" s="530"/>
      <c r="C15" s="5"/>
      <c r="D15" s="3"/>
      <c r="E15" s="3"/>
      <c r="F15" s="3"/>
      <c r="G15" s="3"/>
      <c r="H15" s="4"/>
      <c r="I15" s="4"/>
      <c r="J15" s="4"/>
      <c r="K15" s="4"/>
      <c r="L15" s="281"/>
      <c r="P15" s="86"/>
    </row>
    <row r="16" spans="1:21" ht="14.25" customHeight="1" x14ac:dyDescent="0.2">
      <c r="A16" s="644" t="s">
        <v>13</v>
      </c>
      <c r="B16" s="528"/>
      <c r="C16" s="282"/>
      <c r="D16" s="7"/>
      <c r="E16" s="7"/>
      <c r="F16" s="7"/>
      <c r="G16" s="7"/>
      <c r="H16" s="8"/>
      <c r="I16" s="8"/>
      <c r="J16" s="8"/>
      <c r="K16" s="8"/>
      <c r="L16" s="283"/>
      <c r="P16" s="89"/>
    </row>
    <row r="17" spans="1:33" ht="22.5" customHeight="1" x14ac:dyDescent="0.2">
      <c r="A17" s="90"/>
      <c r="B17" s="91"/>
      <c r="C17" s="92"/>
      <c r="D17" s="93"/>
      <c r="E17" s="93"/>
      <c r="F17" s="93"/>
      <c r="G17" s="93"/>
      <c r="H17" s="93"/>
      <c r="I17" s="93"/>
      <c r="J17" s="93"/>
      <c r="K17" s="93"/>
      <c r="L17" s="284"/>
    </row>
    <row r="18" spans="1:33" s="94" customFormat="1" ht="22.5" customHeight="1" x14ac:dyDescent="0.2">
      <c r="A18" s="285" t="s">
        <v>796</v>
      </c>
      <c r="B18" s="286"/>
      <c r="C18" s="286"/>
      <c r="D18" s="286"/>
      <c r="E18" s="286"/>
      <c r="F18" s="286"/>
      <c r="G18" s="286"/>
      <c r="H18" s="287"/>
      <c r="I18" s="286" t="s">
        <v>15</v>
      </c>
      <c r="J18" s="286"/>
      <c r="K18" s="286"/>
      <c r="L18" s="287"/>
      <c r="O18" s="95"/>
      <c r="P18" s="73"/>
      <c r="V18" s="73"/>
    </row>
    <row r="19" spans="1:33" s="97" customFormat="1" ht="21" customHeight="1" x14ac:dyDescent="0.25">
      <c r="A19" s="637" t="s">
        <v>797</v>
      </c>
      <c r="B19" s="719"/>
      <c r="C19" s="719"/>
      <c r="D19" s="719"/>
      <c r="E19" s="719"/>
      <c r="F19" s="719"/>
      <c r="G19" s="719"/>
      <c r="H19" s="720"/>
      <c r="I19" s="451"/>
      <c r="J19" s="452"/>
      <c r="K19" s="453"/>
      <c r="L19" s="454"/>
      <c r="O19" s="98"/>
      <c r="P19" s="99"/>
      <c r="Q19" s="73"/>
      <c r="S19" s="100"/>
      <c r="T19" s="100"/>
      <c r="U19" s="100"/>
      <c r="W19" s="100"/>
      <c r="X19" s="100"/>
      <c r="Y19" s="100"/>
    </row>
    <row r="20" spans="1:33" s="97" customFormat="1" ht="21" customHeight="1" x14ac:dyDescent="0.25">
      <c r="A20" s="721"/>
      <c r="B20" s="722"/>
      <c r="C20" s="722"/>
      <c r="D20" s="722"/>
      <c r="E20" s="722"/>
      <c r="F20" s="722"/>
      <c r="G20" s="722"/>
      <c r="H20" s="723"/>
      <c r="I20" s="455"/>
      <c r="J20" s="456" t="s">
        <v>798</v>
      </c>
      <c r="K20" s="269"/>
      <c r="L20" s="457"/>
      <c r="O20" s="98"/>
      <c r="P20" s="288"/>
      <c r="Q20" s="73"/>
      <c r="S20" s="100"/>
      <c r="T20" s="100"/>
      <c r="U20" s="100"/>
      <c r="W20" s="100"/>
      <c r="X20" s="100"/>
      <c r="Y20" s="100"/>
    </row>
    <row r="21" spans="1:33" s="97" customFormat="1" ht="21" customHeight="1" x14ac:dyDescent="0.25">
      <c r="A21" s="724"/>
      <c r="B21" s="725"/>
      <c r="C21" s="725"/>
      <c r="D21" s="725"/>
      <c r="E21" s="725"/>
      <c r="F21" s="725"/>
      <c r="G21" s="725"/>
      <c r="H21" s="726"/>
      <c r="I21" s="458"/>
      <c r="J21" s="459"/>
      <c r="K21" s="460"/>
      <c r="L21" s="461"/>
      <c r="M21" s="103"/>
      <c r="N21" s="103"/>
      <c r="O21" s="104"/>
      <c r="P21" s="289"/>
      <c r="Q21" s="289"/>
      <c r="R21" s="289"/>
    </row>
    <row r="22" spans="1:33" s="106" customFormat="1" ht="22.5" customHeight="1" x14ac:dyDescent="0.2">
      <c r="A22" s="715" t="s">
        <v>17</v>
      </c>
      <c r="B22" s="716"/>
      <c r="C22" s="716"/>
      <c r="D22" s="716"/>
      <c r="E22" s="716"/>
      <c r="F22" s="716"/>
      <c r="G22" s="716"/>
      <c r="H22" s="717"/>
      <c r="I22" s="717"/>
      <c r="J22" s="717"/>
      <c r="K22" s="717"/>
      <c r="L22" s="718"/>
      <c r="O22" s="107"/>
      <c r="P22" s="99"/>
      <c r="R22" s="108"/>
      <c r="S22" s="109"/>
      <c r="T22" s="109"/>
      <c r="U22" s="109"/>
      <c r="V22" s="73" t="s">
        <v>611</v>
      </c>
      <c r="W22" s="109"/>
      <c r="X22" s="109"/>
      <c r="Y22" s="109"/>
    </row>
    <row r="23" spans="1:33" s="106" customFormat="1" ht="31.5" customHeight="1" x14ac:dyDescent="0.2">
      <c r="A23" s="603" t="s">
        <v>799</v>
      </c>
      <c r="B23" s="604"/>
      <c r="C23" s="605" t="s">
        <v>612</v>
      </c>
      <c r="D23" s="606"/>
      <c r="E23" s="606"/>
      <c r="F23" s="606"/>
      <c r="G23" s="607"/>
      <c r="H23" s="608" t="s">
        <v>1084</v>
      </c>
      <c r="I23" s="608"/>
      <c r="J23" s="608"/>
      <c r="K23" s="608"/>
      <c r="L23" s="703"/>
      <c r="O23" s="107"/>
      <c r="P23" s="111">
        <v>1</v>
      </c>
      <c r="Q23" s="73" t="s">
        <v>800</v>
      </c>
      <c r="R23" s="108"/>
      <c r="S23" s="109"/>
      <c r="T23" s="109"/>
      <c r="U23" s="109"/>
      <c r="V23" s="73"/>
      <c r="W23" s="109"/>
      <c r="X23" s="109"/>
      <c r="Y23" s="109"/>
    </row>
    <row r="24" spans="1:33" s="106" customFormat="1" ht="18.75" customHeight="1" x14ac:dyDescent="0.2">
      <c r="A24" s="704" t="s">
        <v>614</v>
      </c>
      <c r="B24" s="706" t="s">
        <v>615</v>
      </c>
      <c r="C24" s="707"/>
      <c r="D24" s="704" t="str">
        <f>IF(P23=1,"Conc."&amp;CHAR(10)&amp;"(mM)","M.W.")</f>
        <v>Conc.
(mM)</v>
      </c>
      <c r="E24" s="704" t="str">
        <f>IF(P23=1,"Volume"&amp;CHAR(10)&amp;"(µL)","Amount"&amp;CHAR(10)&amp;"(mg)")</f>
        <v>Volume
(µL)</v>
      </c>
      <c r="F24" s="710" t="s">
        <v>21</v>
      </c>
      <c r="G24" s="711" t="s">
        <v>801</v>
      </c>
      <c r="H24" s="290"/>
      <c r="I24" s="291" t="s">
        <v>802</v>
      </c>
      <c r="J24" s="292"/>
      <c r="K24" s="292"/>
      <c r="L24" s="293"/>
      <c r="O24" s="107"/>
      <c r="P24" s="73"/>
      <c r="Q24" s="109"/>
      <c r="R24" s="109"/>
      <c r="S24" s="109"/>
      <c r="T24" s="109"/>
      <c r="U24" s="109"/>
      <c r="V24" s="73"/>
      <c r="W24" s="109"/>
      <c r="X24" s="109"/>
      <c r="Y24" s="109"/>
    </row>
    <row r="25" spans="1:33" s="106" customFormat="1" ht="15" customHeight="1" x14ac:dyDescent="0.2">
      <c r="A25" s="705"/>
      <c r="B25" s="708"/>
      <c r="C25" s="709"/>
      <c r="D25" s="705"/>
      <c r="E25" s="705"/>
      <c r="F25" s="705"/>
      <c r="G25" s="712"/>
      <c r="H25" s="294" t="s">
        <v>803</v>
      </c>
      <c r="I25" s="295"/>
      <c r="J25" s="295"/>
      <c r="K25" s="296"/>
      <c r="L25" s="296"/>
      <c r="O25" s="107"/>
      <c r="P25" s="73"/>
      <c r="Q25" s="115"/>
      <c r="R25" s="115"/>
      <c r="S25" s="289"/>
      <c r="T25" s="289"/>
      <c r="U25" s="289"/>
      <c r="V25" s="289"/>
      <c r="W25" s="289"/>
      <c r="X25" s="289"/>
      <c r="Y25" s="289"/>
      <c r="Z25" s="289"/>
      <c r="AA25" s="289"/>
      <c r="AB25" s="119"/>
      <c r="AC25" s="119"/>
      <c r="AD25" s="119"/>
      <c r="AE25" s="119"/>
      <c r="AF25" s="119"/>
      <c r="AG25" s="119"/>
    </row>
    <row r="26" spans="1:33" s="106" customFormat="1" ht="14.25" customHeight="1" x14ac:dyDescent="0.2">
      <c r="A26" s="120">
        <v>1</v>
      </c>
      <c r="B26" s="713"/>
      <c r="C26" s="714"/>
      <c r="D26" s="297"/>
      <c r="E26" s="298"/>
      <c r="F26" s="298"/>
      <c r="G26" s="299" t="s">
        <v>804</v>
      </c>
      <c r="H26" s="300"/>
      <c r="I26" s="301"/>
      <c r="J26" s="302"/>
      <c r="K26" s="301"/>
      <c r="L26" s="301"/>
      <c r="O26" s="124"/>
      <c r="Q26" s="126"/>
      <c r="R26" s="126"/>
      <c r="S26" s="289"/>
      <c r="T26" s="289"/>
      <c r="U26" s="289"/>
      <c r="V26" s="289"/>
      <c r="W26" s="289"/>
      <c r="X26" s="289"/>
      <c r="Y26" s="289"/>
      <c r="Z26" s="289"/>
      <c r="AA26" s="289"/>
      <c r="AB26" s="129"/>
      <c r="AC26" s="129"/>
      <c r="AD26" s="129"/>
      <c r="AE26" s="129"/>
      <c r="AF26" s="129"/>
      <c r="AG26" s="129"/>
    </row>
    <row r="27" spans="1:33" s="106" customFormat="1" ht="14.25" customHeight="1" x14ac:dyDescent="0.2">
      <c r="A27" s="130">
        <v>2</v>
      </c>
      <c r="B27" s="695"/>
      <c r="C27" s="696"/>
      <c r="D27" s="303"/>
      <c r="E27" s="304"/>
      <c r="F27" s="304"/>
      <c r="G27" s="305"/>
      <c r="H27" s="300"/>
      <c r="I27" s="306"/>
      <c r="J27" s="307"/>
      <c r="K27" s="306"/>
      <c r="L27" s="306"/>
      <c r="O27" s="124"/>
      <c r="Q27" s="126"/>
      <c r="R27" s="126"/>
      <c r="S27" s="289"/>
      <c r="T27" s="289"/>
      <c r="U27" s="289"/>
      <c r="V27" s="289"/>
      <c r="W27" s="289"/>
      <c r="X27" s="289"/>
      <c r="Y27" s="289"/>
      <c r="Z27" s="289"/>
      <c r="AA27" s="289"/>
      <c r="AB27" s="129"/>
      <c r="AC27" s="129"/>
      <c r="AD27" s="129"/>
      <c r="AE27" s="129"/>
      <c r="AF27" s="129"/>
      <c r="AG27" s="129"/>
    </row>
    <row r="28" spans="1:33" s="106" customFormat="1" ht="14.25" customHeight="1" x14ac:dyDescent="0.2">
      <c r="A28" s="130">
        <v>3</v>
      </c>
      <c r="B28" s="695"/>
      <c r="C28" s="696"/>
      <c r="D28" s="303"/>
      <c r="E28" s="304"/>
      <c r="F28" s="304"/>
      <c r="G28" s="305"/>
      <c r="H28" s="300"/>
      <c r="I28" s="306"/>
      <c r="J28" s="307"/>
      <c r="K28" s="306"/>
      <c r="L28" s="306"/>
      <c r="O28" s="124"/>
      <c r="Q28" s="126"/>
      <c r="R28" s="126"/>
      <c r="S28" s="289"/>
      <c r="T28" s="289"/>
      <c r="U28" s="289"/>
      <c r="V28" s="289"/>
      <c r="W28" s="289"/>
      <c r="X28" s="289"/>
      <c r="Y28" s="289"/>
      <c r="Z28" s="289"/>
      <c r="AA28" s="289"/>
      <c r="AB28" s="129"/>
      <c r="AC28" s="129"/>
      <c r="AD28" s="129"/>
      <c r="AE28" s="129"/>
      <c r="AF28" s="129"/>
      <c r="AG28" s="129"/>
    </row>
    <row r="29" spans="1:33" s="106" customFormat="1" ht="14.25" customHeight="1" x14ac:dyDescent="0.2">
      <c r="A29" s="130">
        <v>4</v>
      </c>
      <c r="B29" s="695"/>
      <c r="C29" s="696"/>
      <c r="D29" s="303"/>
      <c r="E29" s="304"/>
      <c r="F29" s="304"/>
      <c r="G29" s="305"/>
      <c r="H29" s="300"/>
      <c r="I29" s="306"/>
      <c r="J29" s="307"/>
      <c r="K29" s="306"/>
      <c r="L29" s="306"/>
      <c r="O29" s="124"/>
      <c r="Q29" s="126"/>
      <c r="R29" s="126"/>
      <c r="S29" s="289"/>
      <c r="T29" s="289"/>
      <c r="U29" s="289"/>
      <c r="V29" s="289"/>
      <c r="W29" s="289"/>
      <c r="X29" s="289"/>
      <c r="Y29" s="289"/>
      <c r="Z29" s="289"/>
      <c r="AA29" s="289"/>
      <c r="AB29" s="129"/>
      <c r="AC29" s="129"/>
      <c r="AD29" s="129"/>
      <c r="AE29" s="129"/>
      <c r="AF29" s="129"/>
      <c r="AG29" s="129"/>
    </row>
    <row r="30" spans="1:33" s="106" customFormat="1" ht="14.25" customHeight="1" x14ac:dyDescent="0.2">
      <c r="A30" s="130">
        <v>5</v>
      </c>
      <c r="B30" s="695"/>
      <c r="C30" s="696"/>
      <c r="D30" s="303"/>
      <c r="E30" s="304"/>
      <c r="F30" s="304"/>
      <c r="G30" s="305"/>
      <c r="H30" s="300"/>
      <c r="I30" s="306"/>
      <c r="J30" s="307"/>
      <c r="K30" s="306"/>
      <c r="L30" s="306"/>
      <c r="O30" s="124"/>
      <c r="Q30" s="126"/>
      <c r="R30" s="126"/>
      <c r="S30" s="289"/>
      <c r="T30" s="289"/>
      <c r="U30" s="289"/>
      <c r="V30" s="289"/>
      <c r="W30" s="289"/>
      <c r="X30" s="289"/>
      <c r="Y30" s="289"/>
      <c r="Z30" s="289"/>
      <c r="AA30" s="289"/>
      <c r="AB30" s="129"/>
      <c r="AC30" s="129"/>
      <c r="AD30" s="129"/>
      <c r="AE30" s="129"/>
      <c r="AF30" s="129"/>
      <c r="AG30" s="129"/>
    </row>
    <row r="31" spans="1:33" s="106" customFormat="1" ht="14.25" customHeight="1" x14ac:dyDescent="0.2">
      <c r="A31" s="130">
        <v>6</v>
      </c>
      <c r="B31" s="695"/>
      <c r="C31" s="702"/>
      <c r="D31" s="94"/>
      <c r="E31" s="304"/>
      <c r="F31" s="304"/>
      <c r="G31" s="305"/>
      <c r="H31" s="300"/>
      <c r="I31" s="306"/>
      <c r="J31" s="307"/>
      <c r="K31" s="306"/>
      <c r="L31" s="306"/>
      <c r="O31" s="124"/>
      <c r="Q31" s="126"/>
      <c r="R31" s="126"/>
      <c r="S31" s="289"/>
      <c r="T31" s="289"/>
      <c r="U31" s="289"/>
      <c r="V31" s="289"/>
      <c r="W31" s="289"/>
      <c r="X31" s="289"/>
      <c r="Y31" s="289"/>
      <c r="Z31" s="289"/>
      <c r="AA31" s="289"/>
      <c r="AB31" s="129"/>
      <c r="AC31" s="129"/>
      <c r="AD31" s="129"/>
      <c r="AE31" s="129"/>
      <c r="AF31" s="129"/>
      <c r="AG31" s="129"/>
    </row>
    <row r="32" spans="1:33" s="106" customFormat="1" ht="14.25" customHeight="1" x14ac:dyDescent="0.2">
      <c r="A32" s="130">
        <v>7</v>
      </c>
      <c r="B32" s="695"/>
      <c r="C32" s="696"/>
      <c r="D32" s="303"/>
      <c r="E32" s="304"/>
      <c r="F32" s="304"/>
      <c r="G32" s="305"/>
      <c r="H32" s="300"/>
      <c r="I32" s="306"/>
      <c r="J32" s="307"/>
      <c r="K32" s="306"/>
      <c r="L32" s="306"/>
      <c r="O32" s="124"/>
      <c r="Q32" s="126"/>
      <c r="R32" s="126"/>
      <c r="S32" s="289"/>
      <c r="T32" s="289"/>
      <c r="U32" s="289"/>
      <c r="V32" s="289"/>
      <c r="W32" s="289"/>
      <c r="X32" s="289"/>
      <c r="Y32" s="289"/>
      <c r="Z32" s="289"/>
      <c r="AA32" s="289"/>
      <c r="AB32" s="129"/>
      <c r="AC32" s="129"/>
      <c r="AD32" s="129"/>
      <c r="AE32" s="129"/>
      <c r="AF32" s="129"/>
      <c r="AG32" s="129"/>
    </row>
    <row r="33" spans="1:37" s="106" customFormat="1" ht="14.25" customHeight="1" x14ac:dyDescent="0.2">
      <c r="A33" s="130">
        <v>8</v>
      </c>
      <c r="B33" s="695"/>
      <c r="C33" s="696"/>
      <c r="D33" s="303"/>
      <c r="E33" s="304"/>
      <c r="F33" s="304"/>
      <c r="G33" s="305"/>
      <c r="H33" s="300"/>
      <c r="I33" s="306"/>
      <c r="J33" s="307"/>
      <c r="K33" s="306"/>
      <c r="L33" s="306"/>
      <c r="O33" s="107"/>
      <c r="P33" s="73"/>
      <c r="Q33" s="126"/>
      <c r="R33" s="126"/>
      <c r="S33" s="289"/>
      <c r="T33" s="289"/>
      <c r="U33" s="289"/>
      <c r="V33" s="289"/>
      <c r="W33" s="289"/>
      <c r="X33" s="289"/>
      <c r="Y33" s="289"/>
      <c r="Z33" s="289"/>
      <c r="AA33" s="289"/>
      <c r="AB33" s="129"/>
      <c r="AC33" s="129"/>
      <c r="AD33" s="129"/>
      <c r="AE33" s="129"/>
      <c r="AF33" s="129"/>
      <c r="AG33" s="129"/>
    </row>
    <row r="34" spans="1:37" s="106" customFormat="1" ht="14.25" customHeight="1" x14ac:dyDescent="0.2">
      <c r="A34" s="130">
        <v>9</v>
      </c>
      <c r="B34" s="695"/>
      <c r="C34" s="696"/>
      <c r="D34" s="303"/>
      <c r="E34" s="304"/>
      <c r="F34" s="304"/>
      <c r="G34" s="305"/>
      <c r="H34" s="300"/>
      <c r="I34" s="306"/>
      <c r="J34" s="307"/>
      <c r="K34" s="306"/>
      <c r="L34" s="306"/>
      <c r="O34" s="107"/>
      <c r="P34" s="73"/>
      <c r="Q34" s="126"/>
      <c r="R34" s="126"/>
      <c r="S34" s="289"/>
      <c r="T34" s="289"/>
      <c r="U34" s="289"/>
      <c r="V34" s="289"/>
      <c r="W34" s="289"/>
      <c r="X34" s="289"/>
      <c r="Y34" s="289"/>
      <c r="Z34" s="289"/>
      <c r="AA34" s="289"/>
      <c r="AB34" s="129"/>
      <c r="AC34" s="129"/>
      <c r="AD34" s="129"/>
      <c r="AE34" s="129"/>
      <c r="AF34" s="129"/>
      <c r="AG34" s="129"/>
    </row>
    <row r="35" spans="1:37" s="106" customFormat="1" ht="14.25" customHeight="1" x14ac:dyDescent="0.2">
      <c r="A35" s="130">
        <v>10</v>
      </c>
      <c r="B35" s="695"/>
      <c r="C35" s="696"/>
      <c r="D35" s="303"/>
      <c r="E35" s="304"/>
      <c r="F35" s="304"/>
      <c r="G35" s="305"/>
      <c r="H35" s="300"/>
      <c r="I35" s="306"/>
      <c r="J35" s="307"/>
      <c r="K35" s="308"/>
      <c r="L35" s="308"/>
      <c r="O35" s="107"/>
      <c r="P35" s="73"/>
      <c r="Q35" s="126"/>
      <c r="R35" s="126"/>
      <c r="S35" s="289"/>
      <c r="T35" s="289"/>
      <c r="U35" s="289"/>
      <c r="V35" s="289"/>
      <c r="W35" s="289"/>
      <c r="X35" s="289"/>
      <c r="Y35" s="289"/>
      <c r="Z35" s="289"/>
      <c r="AA35" s="289"/>
      <c r="AB35" s="129"/>
      <c r="AC35" s="129"/>
      <c r="AD35" s="129"/>
      <c r="AE35" s="129"/>
      <c r="AF35" s="129"/>
      <c r="AG35" s="129"/>
    </row>
    <row r="36" spans="1:37" s="106" customFormat="1" ht="14.25" customHeight="1" x14ac:dyDescent="0.2">
      <c r="A36" s="130">
        <v>11</v>
      </c>
      <c r="B36" s="695"/>
      <c r="C36" s="696"/>
      <c r="D36" s="303"/>
      <c r="E36" s="304"/>
      <c r="F36" s="304"/>
      <c r="G36" s="305"/>
      <c r="H36" s="300"/>
      <c r="I36" s="306"/>
      <c r="J36" s="307"/>
      <c r="K36" s="306"/>
      <c r="L36" s="306"/>
      <c r="O36" s="107"/>
      <c r="P36" s="73"/>
      <c r="Q36" s="126"/>
      <c r="R36" s="126"/>
      <c r="S36" s="289"/>
      <c r="T36" s="289"/>
      <c r="U36" s="289"/>
      <c r="V36" s="289"/>
      <c r="W36" s="289"/>
      <c r="X36" s="289"/>
      <c r="Y36" s="289"/>
      <c r="Z36" s="289"/>
      <c r="AA36" s="289"/>
      <c r="AB36" s="129"/>
      <c r="AC36" s="129"/>
      <c r="AD36" s="129"/>
      <c r="AE36" s="129"/>
      <c r="AF36" s="129"/>
      <c r="AG36" s="129"/>
    </row>
    <row r="37" spans="1:37" s="106" customFormat="1" ht="14.25" customHeight="1" x14ac:dyDescent="0.2">
      <c r="A37" s="130">
        <v>12</v>
      </c>
      <c r="B37" s="695"/>
      <c r="C37" s="696"/>
      <c r="D37" s="303"/>
      <c r="E37" s="304"/>
      <c r="F37" s="304"/>
      <c r="G37" s="305"/>
      <c r="H37" s="300"/>
      <c r="I37" s="306"/>
      <c r="J37" s="307"/>
      <c r="K37" s="306"/>
      <c r="L37" s="306"/>
      <c r="O37" s="107"/>
      <c r="P37" s="73"/>
      <c r="Q37" s="126"/>
      <c r="R37" s="126"/>
      <c r="S37" s="289"/>
      <c r="T37" s="289"/>
      <c r="U37" s="289"/>
      <c r="V37" s="289"/>
      <c r="W37" s="289"/>
      <c r="X37" s="289"/>
      <c r="Y37" s="289"/>
      <c r="Z37" s="289"/>
      <c r="AA37" s="289"/>
      <c r="AB37" s="129"/>
      <c r="AC37" s="129"/>
      <c r="AD37" s="129"/>
      <c r="AE37" s="129"/>
      <c r="AF37" s="129"/>
      <c r="AG37" s="129"/>
    </row>
    <row r="38" spans="1:37" s="106" customFormat="1" ht="14.25" customHeight="1" x14ac:dyDescent="0.2">
      <c r="A38" s="130">
        <v>13</v>
      </c>
      <c r="B38" s="695"/>
      <c r="C38" s="696"/>
      <c r="D38" s="303"/>
      <c r="E38" s="304"/>
      <c r="F38" s="304"/>
      <c r="G38" s="305"/>
      <c r="H38" s="300"/>
      <c r="I38" s="306"/>
      <c r="J38" s="307"/>
      <c r="K38" s="306"/>
      <c r="L38" s="306"/>
      <c r="O38" s="136"/>
      <c r="P38" s="309"/>
      <c r="Q38" s="126"/>
      <c r="R38" s="126"/>
      <c r="S38" s="289"/>
      <c r="T38" s="289"/>
      <c r="U38" s="289"/>
      <c r="V38" s="289"/>
      <c r="W38" s="289"/>
      <c r="X38" s="289"/>
      <c r="Y38" s="289"/>
      <c r="Z38" s="289"/>
      <c r="AA38" s="289"/>
      <c r="AB38" s="129"/>
      <c r="AC38" s="129"/>
      <c r="AD38" s="129"/>
      <c r="AE38" s="129"/>
      <c r="AF38" s="129"/>
      <c r="AG38" s="129"/>
    </row>
    <row r="39" spans="1:37" s="106" customFormat="1" ht="14.25" customHeight="1" x14ac:dyDescent="0.2">
      <c r="A39" s="130">
        <v>14</v>
      </c>
      <c r="B39" s="695"/>
      <c r="C39" s="696"/>
      <c r="D39" s="303"/>
      <c r="E39" s="304"/>
      <c r="F39" s="304"/>
      <c r="G39" s="305"/>
      <c r="H39" s="300"/>
      <c r="I39" s="306"/>
      <c r="J39" s="307"/>
      <c r="K39" s="306"/>
      <c r="L39" s="306"/>
      <c r="O39" s="136"/>
      <c r="P39" s="310"/>
      <c r="Q39" s="126"/>
      <c r="R39" s="126"/>
      <c r="S39" s="289"/>
      <c r="T39" s="289"/>
      <c r="U39" s="289"/>
      <c r="V39" s="289"/>
      <c r="W39" s="289"/>
      <c r="X39" s="289"/>
      <c r="Y39" s="289"/>
      <c r="Z39" s="289"/>
      <c r="AA39" s="289"/>
      <c r="AB39" s="129"/>
      <c r="AC39" s="129"/>
      <c r="AD39" s="129"/>
      <c r="AE39" s="129"/>
      <c r="AF39" s="129"/>
      <c r="AG39" s="129"/>
    </row>
    <row r="40" spans="1:37" s="106" customFormat="1" ht="14.25" customHeight="1" x14ac:dyDescent="0.2">
      <c r="A40" s="130">
        <v>15</v>
      </c>
      <c r="B40" s="697"/>
      <c r="C40" s="698"/>
      <c r="D40" s="303"/>
      <c r="E40" s="304"/>
      <c r="F40" s="304"/>
      <c r="G40" s="311"/>
      <c r="H40" s="300"/>
      <c r="I40" s="308"/>
      <c r="J40" s="308"/>
      <c r="K40" s="312"/>
      <c r="L40" s="312"/>
      <c r="O40" s="136"/>
      <c r="P40" s="310"/>
      <c r="Q40" s="126"/>
      <c r="R40" s="126"/>
      <c r="S40" s="289"/>
      <c r="T40" s="289"/>
      <c r="U40" s="289"/>
      <c r="V40" s="289"/>
      <c r="W40" s="289"/>
      <c r="X40" s="289"/>
      <c r="Y40" s="289"/>
      <c r="Z40" s="289"/>
      <c r="AA40" s="289"/>
      <c r="AB40" s="129"/>
      <c r="AC40" s="129"/>
      <c r="AD40" s="129"/>
      <c r="AE40" s="129"/>
      <c r="AF40" s="129"/>
      <c r="AG40" s="129"/>
    </row>
    <row r="41" spans="1:37" s="106" customFormat="1" ht="28.5" customHeight="1" x14ac:dyDescent="0.2">
      <c r="A41" s="140"/>
      <c r="B41" s="699" t="s">
        <v>1090</v>
      </c>
      <c r="C41" s="700"/>
      <c r="D41" s="700"/>
      <c r="E41" s="700"/>
      <c r="F41" s="700"/>
      <c r="G41" s="700"/>
      <c r="H41" s="700"/>
      <c r="I41" s="700"/>
      <c r="J41" s="700"/>
      <c r="K41" s="700"/>
      <c r="L41" s="701"/>
      <c r="O41" s="107"/>
      <c r="P41" s="73"/>
      <c r="Q41" s="109"/>
      <c r="R41" s="109"/>
      <c r="S41" s="109"/>
      <c r="T41" s="109"/>
      <c r="U41" s="109"/>
      <c r="V41" s="73"/>
      <c r="W41" s="109"/>
      <c r="X41" s="109"/>
      <c r="Y41" s="109"/>
    </row>
    <row r="42" spans="1:37" s="106" customFormat="1" ht="15" customHeight="1" x14ac:dyDescent="0.2">
      <c r="A42" s="431"/>
      <c r="B42" s="419"/>
      <c r="C42" s="153" t="s">
        <v>1067</v>
      </c>
      <c r="D42" s="432"/>
      <c r="E42" s="432"/>
      <c r="F42" s="153" t="s">
        <v>1068</v>
      </c>
      <c r="G42" s="432"/>
      <c r="H42" s="432"/>
      <c r="I42" s="432"/>
      <c r="J42" s="432"/>
      <c r="K42" s="432"/>
      <c r="L42" s="433"/>
      <c r="O42" s="107"/>
      <c r="P42" s="73"/>
      <c r="Q42" s="109"/>
      <c r="R42" s="109"/>
      <c r="S42" s="109"/>
      <c r="T42" s="109"/>
      <c r="U42" s="109"/>
      <c r="V42" s="73"/>
      <c r="W42" s="109"/>
      <c r="X42" s="109"/>
      <c r="Y42" s="109"/>
    </row>
    <row r="43" spans="1:37" s="94" customFormat="1" ht="30" customHeight="1" x14ac:dyDescent="0.2">
      <c r="A43" s="142"/>
      <c r="B43" s="571" t="s">
        <v>805</v>
      </c>
      <c r="C43" s="571"/>
      <c r="D43" s="571"/>
      <c r="E43" s="571"/>
      <c r="F43" s="571"/>
      <c r="G43" s="571"/>
      <c r="H43" s="571"/>
      <c r="I43" s="571"/>
      <c r="J43" s="571"/>
      <c r="K43" s="571"/>
      <c r="L43" s="572"/>
      <c r="O43" s="143"/>
      <c r="P43" s="87"/>
      <c r="V43" s="73"/>
    </row>
    <row r="44" spans="1:37" ht="22.5" customHeight="1" x14ac:dyDescent="0.2">
      <c r="A44" s="692" t="s">
        <v>806</v>
      </c>
      <c r="B44" s="693"/>
      <c r="C44" s="693"/>
      <c r="D44" s="693"/>
      <c r="E44" s="693"/>
      <c r="F44" s="693"/>
      <c r="G44" s="693"/>
      <c r="H44" s="693"/>
      <c r="I44" s="693"/>
      <c r="J44" s="693"/>
      <c r="K44" s="693"/>
      <c r="L44" s="694"/>
      <c r="N44" s="94"/>
      <c r="O44" s="143"/>
      <c r="P44" s="87"/>
      <c r="Q44" s="94"/>
      <c r="R44" s="94"/>
      <c r="S44" s="94"/>
      <c r="T44" s="94"/>
      <c r="U44" s="94"/>
      <c r="W44" s="94"/>
      <c r="X44" s="94"/>
      <c r="Y44" s="94"/>
      <c r="Z44" s="94"/>
      <c r="AA44" s="94"/>
      <c r="AB44" s="94"/>
      <c r="AC44" s="94"/>
      <c r="AD44" s="94"/>
      <c r="AE44" s="94"/>
      <c r="AF44" s="94"/>
      <c r="AG44" s="94"/>
      <c r="AH44" s="94"/>
      <c r="AI44" s="94"/>
      <c r="AJ44" s="94"/>
      <c r="AK44" s="94"/>
    </row>
    <row r="45" spans="1:37" ht="7.5" customHeight="1" x14ac:dyDescent="0.2">
      <c r="A45" s="68"/>
      <c r="B45" s="144"/>
      <c r="C45" s="69"/>
      <c r="D45" s="69"/>
      <c r="E45" s="69"/>
      <c r="F45" s="69"/>
      <c r="G45" s="69"/>
      <c r="H45" s="69"/>
      <c r="I45" s="69"/>
      <c r="J45" s="69"/>
      <c r="K45" s="69"/>
      <c r="L45" s="313"/>
      <c r="N45" s="94"/>
      <c r="O45" s="143"/>
      <c r="P45" s="87"/>
      <c r="Q45" s="94"/>
      <c r="R45" s="94"/>
      <c r="S45" s="94"/>
      <c r="T45" s="94"/>
      <c r="U45" s="94"/>
      <c r="V45" s="109"/>
      <c r="W45" s="94"/>
      <c r="X45" s="94"/>
      <c r="Y45" s="94"/>
      <c r="Z45" s="94"/>
      <c r="AA45" s="94"/>
      <c r="AB45" s="94"/>
      <c r="AC45" s="94"/>
      <c r="AD45" s="94"/>
      <c r="AE45" s="94"/>
      <c r="AF45" s="94"/>
      <c r="AG45" s="94"/>
      <c r="AH45" s="94"/>
      <c r="AI45" s="94"/>
      <c r="AJ45" s="94"/>
      <c r="AK45" s="94"/>
    </row>
    <row r="46" spans="1:37" ht="22.5" customHeight="1" x14ac:dyDescent="0.2">
      <c r="A46" s="685" t="s">
        <v>807</v>
      </c>
      <c r="B46" s="686"/>
      <c r="C46" s="686"/>
      <c r="D46" s="686"/>
      <c r="E46" s="687"/>
      <c r="F46" s="146"/>
      <c r="G46" s="73"/>
      <c r="H46" s="147"/>
      <c r="I46" s="148"/>
      <c r="J46" s="148"/>
      <c r="K46" s="149"/>
      <c r="L46" s="314"/>
      <c r="N46" s="94"/>
      <c r="O46" s="143"/>
      <c r="P46" s="87"/>
      <c r="Q46" s="94"/>
      <c r="R46" s="94"/>
      <c r="S46" s="94"/>
      <c r="T46" s="94"/>
      <c r="U46" s="94"/>
      <c r="V46" s="109"/>
      <c r="W46" s="94"/>
      <c r="X46" s="94"/>
      <c r="Y46" s="94"/>
      <c r="Z46" s="94"/>
      <c r="AA46" s="94"/>
      <c r="AB46" s="94"/>
      <c r="AC46" s="94"/>
      <c r="AD46" s="94"/>
      <c r="AE46" s="94"/>
      <c r="AF46" s="94"/>
      <c r="AG46" s="94"/>
      <c r="AH46" s="94"/>
      <c r="AI46" s="94"/>
      <c r="AJ46" s="94"/>
      <c r="AK46" s="94"/>
    </row>
    <row r="47" spans="1:37" ht="9.75" customHeight="1" x14ac:dyDescent="0.2">
      <c r="A47" s="315"/>
      <c r="B47" s="73"/>
      <c r="C47" s="73"/>
      <c r="D47" s="73"/>
      <c r="E47" s="73"/>
      <c r="F47" s="73"/>
      <c r="G47" s="78"/>
      <c r="H47" s="78"/>
      <c r="I47" s="78"/>
      <c r="J47" s="78"/>
      <c r="K47" s="78"/>
      <c r="L47" s="316"/>
      <c r="N47" s="94"/>
      <c r="O47" s="143"/>
      <c r="P47" s="87"/>
      <c r="Q47" s="94"/>
      <c r="R47" s="94"/>
      <c r="S47" s="94"/>
      <c r="T47" s="94"/>
      <c r="U47" s="94"/>
      <c r="V47" s="109"/>
      <c r="W47" s="94"/>
      <c r="X47" s="94"/>
      <c r="Y47" s="94"/>
      <c r="Z47" s="94"/>
      <c r="AA47" s="94"/>
      <c r="AB47" s="94"/>
      <c r="AC47" s="94"/>
      <c r="AD47" s="94"/>
      <c r="AE47" s="94"/>
      <c r="AF47" s="94"/>
      <c r="AG47" s="94"/>
      <c r="AH47" s="94"/>
      <c r="AI47" s="94"/>
      <c r="AJ47" s="94"/>
      <c r="AK47" s="94"/>
    </row>
    <row r="48" spans="1:37" ht="13.5" customHeight="1" x14ac:dyDescent="0.2">
      <c r="A48" s="315"/>
      <c r="B48" s="317" t="s">
        <v>210</v>
      </c>
      <c r="C48" s="154"/>
      <c r="E48" s="225" t="s">
        <v>293</v>
      </c>
      <c r="F48" s="155"/>
      <c r="G48" s="73"/>
      <c r="H48" s="225" t="s">
        <v>377</v>
      </c>
      <c r="I48" s="155"/>
      <c r="J48" s="73"/>
      <c r="K48" s="226" t="s">
        <v>451</v>
      </c>
      <c r="L48" s="318"/>
      <c r="N48" s="94"/>
      <c r="O48" s="143"/>
      <c r="P48" s="87" t="s">
        <v>808</v>
      </c>
      <c r="Q48" s="94"/>
      <c r="R48" s="94"/>
      <c r="S48" s="94"/>
      <c r="T48" s="94"/>
      <c r="U48" s="94"/>
      <c r="V48" s="109"/>
      <c r="W48" s="94"/>
      <c r="X48" s="94"/>
      <c r="Y48" s="94"/>
      <c r="Z48" s="94"/>
      <c r="AA48" s="94"/>
      <c r="AB48" s="94"/>
      <c r="AC48" s="94"/>
      <c r="AD48" s="94"/>
      <c r="AE48" s="94"/>
      <c r="AF48" s="94"/>
      <c r="AG48" s="94"/>
      <c r="AH48" s="94"/>
      <c r="AI48" s="94"/>
      <c r="AJ48" s="94"/>
      <c r="AK48" s="94"/>
    </row>
    <row r="49" spans="1:38" ht="13.5" customHeight="1" x14ac:dyDescent="0.2">
      <c r="A49" s="315"/>
      <c r="B49" s="225" t="s">
        <v>809</v>
      </c>
      <c r="C49" s="154"/>
      <c r="E49" s="225" t="s">
        <v>294</v>
      </c>
      <c r="F49" s="155"/>
      <c r="G49" s="73"/>
      <c r="H49" s="226" t="s">
        <v>381</v>
      </c>
      <c r="I49" s="155"/>
      <c r="J49" s="73"/>
      <c r="K49" s="226" t="s">
        <v>470</v>
      </c>
      <c r="L49" s="318"/>
      <c r="N49" s="94"/>
      <c r="O49" s="143"/>
      <c r="P49" s="87" t="s">
        <v>811</v>
      </c>
      <c r="Q49" s="94"/>
      <c r="R49" s="94"/>
      <c r="S49" s="94"/>
      <c r="T49" s="94"/>
      <c r="U49" s="94"/>
      <c r="V49" s="109"/>
      <c r="W49" s="94"/>
      <c r="X49" s="94"/>
      <c r="Y49" s="94"/>
      <c r="Z49" s="94"/>
      <c r="AA49" s="94"/>
      <c r="AB49" s="94"/>
      <c r="AC49" s="94"/>
      <c r="AD49" s="94"/>
      <c r="AE49" s="94"/>
      <c r="AF49" s="94"/>
      <c r="AG49" s="94"/>
      <c r="AH49" s="94"/>
      <c r="AI49" s="94"/>
      <c r="AJ49" s="94"/>
      <c r="AK49" s="94"/>
    </row>
    <row r="50" spans="1:38" ht="13.5" customHeight="1" x14ac:dyDescent="0.2">
      <c r="A50" s="315"/>
      <c r="B50" s="225" t="s">
        <v>230</v>
      </c>
      <c r="C50" s="154"/>
      <c r="E50" s="225" t="s">
        <v>810</v>
      </c>
      <c r="F50" s="155"/>
      <c r="G50" s="73"/>
      <c r="H50" s="226" t="s">
        <v>384</v>
      </c>
      <c r="I50" s="155"/>
      <c r="J50" s="73"/>
      <c r="K50" s="226" t="s">
        <v>471</v>
      </c>
      <c r="L50" s="318"/>
      <c r="N50" s="94"/>
      <c r="O50" s="143"/>
      <c r="P50" s="319" t="s">
        <v>813</v>
      </c>
      <c r="Q50" s="94"/>
      <c r="R50" s="94"/>
      <c r="S50" s="94"/>
      <c r="T50" s="94"/>
      <c r="U50" s="94"/>
      <c r="V50" s="109"/>
      <c r="W50" s="94"/>
      <c r="X50" s="94"/>
      <c r="Y50" s="94"/>
      <c r="Z50" s="94"/>
      <c r="AA50" s="94"/>
      <c r="AB50" s="94"/>
      <c r="AC50" s="94"/>
      <c r="AD50" s="94"/>
      <c r="AE50" s="94"/>
      <c r="AF50" s="94"/>
      <c r="AG50" s="94"/>
      <c r="AH50" s="94"/>
      <c r="AI50" s="94"/>
      <c r="AJ50" s="94"/>
      <c r="AK50" s="94"/>
    </row>
    <row r="51" spans="1:38" ht="13.5" customHeight="1" x14ac:dyDescent="0.2">
      <c r="A51" s="315"/>
      <c r="B51" s="225" t="s">
        <v>814</v>
      </c>
      <c r="C51" s="154"/>
      <c r="E51" s="225" t="s">
        <v>812</v>
      </c>
      <c r="F51" s="155"/>
      <c r="G51" s="73"/>
      <c r="H51" s="226" t="s">
        <v>385</v>
      </c>
      <c r="I51" s="155"/>
      <c r="J51" s="73"/>
      <c r="K51" s="226" t="s">
        <v>786</v>
      </c>
      <c r="L51" s="318"/>
      <c r="N51" s="94"/>
      <c r="O51" s="143"/>
      <c r="P51" s="319" t="s">
        <v>815</v>
      </c>
      <c r="Q51" s="94"/>
      <c r="R51" s="94"/>
      <c r="S51" s="94"/>
      <c r="T51" s="94"/>
      <c r="U51" s="94"/>
      <c r="V51" s="109"/>
      <c r="W51" s="94"/>
      <c r="X51" s="94"/>
      <c r="Y51" s="94"/>
      <c r="Z51" s="94"/>
      <c r="AA51" s="94"/>
      <c r="AB51" s="94"/>
      <c r="AC51" s="94"/>
      <c r="AD51" s="94"/>
      <c r="AE51" s="94"/>
      <c r="AF51" s="94"/>
      <c r="AG51" s="94"/>
      <c r="AH51" s="94"/>
      <c r="AI51" s="94"/>
      <c r="AJ51" s="94"/>
      <c r="AK51" s="94"/>
    </row>
    <row r="52" spans="1:38" ht="13.5" customHeight="1" x14ac:dyDescent="0.2">
      <c r="A52" s="315"/>
      <c r="B52" s="225" t="s">
        <v>816</v>
      </c>
      <c r="C52" s="154"/>
      <c r="E52" s="225" t="s">
        <v>298</v>
      </c>
      <c r="F52" s="320"/>
      <c r="G52" s="73"/>
      <c r="H52" s="226" t="s">
        <v>386</v>
      </c>
      <c r="I52" s="155"/>
      <c r="J52" s="73"/>
      <c r="K52" s="226" t="s">
        <v>473</v>
      </c>
      <c r="L52" s="318"/>
      <c r="N52" s="94"/>
      <c r="O52" s="143"/>
      <c r="P52" s="87"/>
      <c r="Q52" s="94"/>
      <c r="R52" s="94"/>
      <c r="S52" s="94"/>
      <c r="T52" s="94"/>
      <c r="U52" s="94"/>
      <c r="V52" s="109"/>
      <c r="W52" s="94"/>
      <c r="X52" s="94"/>
      <c r="Y52" s="94"/>
      <c r="Z52" s="94"/>
      <c r="AA52" s="94"/>
      <c r="AB52" s="94"/>
      <c r="AC52" s="94"/>
      <c r="AD52" s="94"/>
      <c r="AE52" s="94"/>
      <c r="AF52" s="94"/>
      <c r="AG52" s="94"/>
      <c r="AH52" s="94"/>
      <c r="AI52" s="94"/>
      <c r="AJ52" s="94"/>
      <c r="AK52" s="94"/>
    </row>
    <row r="53" spans="1:38" ht="13.5" customHeight="1" x14ac:dyDescent="0.2">
      <c r="A53" s="315"/>
      <c r="B53" s="225" t="s">
        <v>817</v>
      </c>
      <c r="C53" s="154"/>
      <c r="E53" s="225" t="s">
        <v>299</v>
      </c>
      <c r="F53" s="155"/>
      <c r="G53" s="73"/>
      <c r="H53" s="226" t="s">
        <v>392</v>
      </c>
      <c r="I53" s="155"/>
      <c r="J53" s="73"/>
      <c r="K53" s="226" t="s">
        <v>474</v>
      </c>
      <c r="L53" s="318"/>
      <c r="N53" s="94"/>
      <c r="O53" s="143"/>
      <c r="P53" s="289"/>
      <c r="Q53" s="289"/>
      <c r="R53" s="289"/>
      <c r="S53" s="289"/>
      <c r="T53" s="289"/>
      <c r="U53" s="289"/>
      <c r="V53" s="109"/>
      <c r="W53" s="94"/>
      <c r="X53" s="94"/>
      <c r="Y53" s="94"/>
      <c r="Z53" s="94"/>
      <c r="AA53" s="94"/>
      <c r="AB53" s="94"/>
      <c r="AC53" s="94"/>
      <c r="AD53" s="94"/>
      <c r="AE53" s="94"/>
      <c r="AF53" s="94"/>
      <c r="AG53" s="94"/>
      <c r="AH53" s="94"/>
      <c r="AI53" s="94"/>
      <c r="AJ53" s="94"/>
      <c r="AK53" s="94"/>
    </row>
    <row r="54" spans="1:38" ht="13.5" customHeight="1" x14ac:dyDescent="0.2">
      <c r="A54" s="315"/>
      <c r="B54" s="225" t="s">
        <v>235</v>
      </c>
      <c r="C54" s="154"/>
      <c r="E54" s="225" t="s">
        <v>302</v>
      </c>
      <c r="F54" s="155"/>
      <c r="G54" s="73"/>
      <c r="H54" s="226" t="s">
        <v>395</v>
      </c>
      <c r="I54" s="155"/>
      <c r="J54" s="73"/>
      <c r="K54" s="226" t="s">
        <v>475</v>
      </c>
      <c r="L54" s="318"/>
      <c r="N54" s="94"/>
      <c r="O54" s="143"/>
      <c r="P54" s="289"/>
      <c r="Q54" s="289"/>
      <c r="R54" s="289"/>
      <c r="S54" s="289"/>
      <c r="T54" s="289"/>
      <c r="U54" s="289"/>
      <c r="V54" s="109"/>
      <c r="W54" s="94"/>
      <c r="X54" s="94"/>
      <c r="Y54" s="94"/>
      <c r="Z54" s="94"/>
      <c r="AA54" s="94"/>
      <c r="AB54" s="94"/>
      <c r="AC54" s="94"/>
      <c r="AD54" s="94"/>
      <c r="AE54" s="94"/>
      <c r="AF54" s="94"/>
      <c r="AG54" s="94"/>
      <c r="AH54" s="94"/>
      <c r="AI54" s="94"/>
      <c r="AJ54" s="94"/>
      <c r="AK54" s="94"/>
    </row>
    <row r="55" spans="1:38" ht="13.5" customHeight="1" x14ac:dyDescent="0.2">
      <c r="A55" s="315"/>
      <c r="B55" s="225" t="s">
        <v>236</v>
      </c>
      <c r="C55" s="154"/>
      <c r="E55" s="225" t="s">
        <v>305</v>
      </c>
      <c r="F55" s="155"/>
      <c r="G55" s="73"/>
      <c r="H55" s="226" t="s">
        <v>396</v>
      </c>
      <c r="I55" s="155"/>
      <c r="J55" s="73"/>
      <c r="K55" s="226" t="s">
        <v>479</v>
      </c>
      <c r="L55" s="318"/>
      <c r="N55" s="94"/>
      <c r="O55" s="143"/>
      <c r="P55" s="289"/>
      <c r="Q55" s="289"/>
      <c r="R55" s="289"/>
      <c r="S55" s="289"/>
      <c r="T55" s="289"/>
      <c r="U55" s="289"/>
      <c r="V55" s="109"/>
      <c r="W55" s="94"/>
      <c r="X55" s="94"/>
      <c r="Y55" s="94"/>
      <c r="Z55" s="94"/>
      <c r="AA55" s="94"/>
      <c r="AB55" s="94"/>
      <c r="AC55" s="94"/>
      <c r="AD55" s="94"/>
      <c r="AE55" s="94"/>
      <c r="AF55" s="94"/>
      <c r="AG55" s="94"/>
      <c r="AH55" s="94"/>
      <c r="AI55" s="94"/>
      <c r="AJ55" s="94"/>
      <c r="AK55" s="94"/>
    </row>
    <row r="56" spans="1:38" ht="13.5" customHeight="1" x14ac:dyDescent="0.2">
      <c r="A56" s="315"/>
      <c r="B56" s="225" t="s">
        <v>237</v>
      </c>
      <c r="C56" s="321"/>
      <c r="E56" s="225" t="s">
        <v>307</v>
      </c>
      <c r="F56" s="155"/>
      <c r="G56" s="73"/>
      <c r="H56" s="226" t="s">
        <v>397</v>
      </c>
      <c r="I56" s="155"/>
      <c r="J56" s="73"/>
      <c r="K56" s="226" t="s">
        <v>480</v>
      </c>
      <c r="L56" s="318"/>
      <c r="N56" s="94"/>
      <c r="O56" s="143"/>
      <c r="P56" s="289"/>
      <c r="Q56" s="289"/>
      <c r="R56" s="289"/>
      <c r="S56" s="289"/>
      <c r="T56" s="289"/>
      <c r="U56" s="289"/>
      <c r="V56" s="109"/>
      <c r="W56" s="94"/>
      <c r="X56" s="94"/>
      <c r="Y56" s="94"/>
      <c r="Z56" s="94"/>
      <c r="AA56" s="94"/>
      <c r="AB56" s="94"/>
      <c r="AC56" s="94"/>
      <c r="AD56" s="94"/>
      <c r="AE56" s="94"/>
      <c r="AF56" s="94"/>
      <c r="AG56" s="94"/>
      <c r="AH56" s="94"/>
      <c r="AI56" s="94"/>
      <c r="AJ56" s="94"/>
      <c r="AK56" s="94"/>
    </row>
    <row r="57" spans="1:38" ht="13.5" customHeight="1" x14ac:dyDescent="0.2">
      <c r="A57" s="315"/>
      <c r="B57" s="225" t="s">
        <v>238</v>
      </c>
      <c r="C57" s="322"/>
      <c r="E57" s="225" t="s">
        <v>308</v>
      </c>
      <c r="F57" s="155"/>
      <c r="G57" s="73"/>
      <c r="H57" s="226" t="s">
        <v>398</v>
      </c>
      <c r="I57" s="155"/>
      <c r="J57" s="73"/>
      <c r="K57" s="226" t="s">
        <v>818</v>
      </c>
      <c r="L57" s="318"/>
      <c r="N57" s="94"/>
      <c r="O57" s="143"/>
      <c r="P57" s="289"/>
      <c r="Q57" s="289"/>
      <c r="R57" s="289"/>
      <c r="S57" s="289"/>
      <c r="T57" s="289"/>
      <c r="U57" s="289"/>
      <c r="V57" s="109"/>
      <c r="W57" s="94"/>
      <c r="X57" s="94"/>
      <c r="Y57" s="94"/>
      <c r="Z57" s="94"/>
      <c r="AA57" s="94"/>
      <c r="AB57" s="94"/>
      <c r="AC57" s="94"/>
      <c r="AD57" s="94"/>
      <c r="AE57" s="94"/>
      <c r="AF57" s="94"/>
      <c r="AG57" s="94"/>
      <c r="AH57" s="94"/>
      <c r="AI57" s="94"/>
      <c r="AJ57" s="94"/>
      <c r="AK57" s="94"/>
    </row>
    <row r="58" spans="1:38" ht="13.5" customHeight="1" x14ac:dyDescent="0.2">
      <c r="A58" s="315"/>
      <c r="B58" s="225" t="s">
        <v>240</v>
      </c>
      <c r="C58" s="322"/>
      <c r="E58" s="225" t="s">
        <v>310</v>
      </c>
      <c r="F58" s="155"/>
      <c r="G58" s="73"/>
      <c r="H58" s="226" t="s">
        <v>399</v>
      </c>
      <c r="I58" s="155"/>
      <c r="J58" s="73"/>
      <c r="K58" s="226" t="s">
        <v>481</v>
      </c>
      <c r="L58" s="318"/>
      <c r="N58" s="94"/>
      <c r="O58" s="143"/>
      <c r="P58" s="289"/>
      <c r="Q58" s="289"/>
      <c r="R58" s="289"/>
      <c r="S58" s="289"/>
      <c r="T58" s="289"/>
      <c r="U58" s="289"/>
      <c r="V58" s="109"/>
      <c r="W58" s="94"/>
      <c r="X58" s="94"/>
      <c r="Y58" s="94"/>
      <c r="Z58" s="94"/>
      <c r="AA58" s="94"/>
      <c r="AB58" s="94"/>
      <c r="AC58" s="94"/>
      <c r="AD58" s="94"/>
      <c r="AE58" s="94"/>
      <c r="AF58" s="94"/>
      <c r="AG58" s="94"/>
      <c r="AH58" s="94"/>
      <c r="AI58" s="94"/>
      <c r="AJ58" s="94"/>
      <c r="AK58" s="94"/>
    </row>
    <row r="59" spans="1:38" ht="13.5" customHeight="1" x14ac:dyDescent="0.2">
      <c r="A59" s="315"/>
      <c r="B59" s="225" t="s">
        <v>242</v>
      </c>
      <c r="C59" s="322"/>
      <c r="E59" s="225" t="s">
        <v>313</v>
      </c>
      <c r="F59" s="155"/>
      <c r="G59" s="73"/>
      <c r="H59" s="226" t="s">
        <v>403</v>
      </c>
      <c r="I59" s="155"/>
      <c r="J59" s="73"/>
      <c r="K59" s="226" t="s">
        <v>485</v>
      </c>
      <c r="L59" s="318"/>
      <c r="N59" s="94"/>
      <c r="O59" s="143"/>
      <c r="P59" s="289"/>
      <c r="Q59" s="289"/>
      <c r="R59" s="289"/>
      <c r="S59" s="289"/>
      <c r="T59" s="289"/>
      <c r="U59" s="289"/>
      <c r="V59" s="109"/>
      <c r="W59" s="94"/>
      <c r="X59" s="94"/>
      <c r="Y59" s="94"/>
      <c r="Z59" s="94"/>
      <c r="AA59" s="94"/>
      <c r="AB59" s="94"/>
      <c r="AC59" s="94"/>
      <c r="AD59" s="94"/>
      <c r="AE59" s="94"/>
      <c r="AF59" s="94"/>
      <c r="AG59" s="94"/>
      <c r="AH59" s="94"/>
      <c r="AI59" s="94"/>
      <c r="AJ59" s="94"/>
      <c r="AK59" s="94"/>
    </row>
    <row r="60" spans="1:38" ht="13.5" customHeight="1" x14ac:dyDescent="0.2">
      <c r="A60" s="315"/>
      <c r="B60" s="225" t="s">
        <v>819</v>
      </c>
      <c r="C60" s="322"/>
      <c r="E60" s="225" t="s">
        <v>316</v>
      </c>
      <c r="F60" s="155"/>
      <c r="G60" s="73"/>
      <c r="H60" s="226" t="s">
        <v>405</v>
      </c>
      <c r="I60" s="155"/>
      <c r="J60" s="73"/>
      <c r="K60" s="226" t="s">
        <v>486</v>
      </c>
      <c r="L60" s="323"/>
      <c r="M60" s="74"/>
      <c r="N60" s="94"/>
      <c r="O60" s="143"/>
      <c r="P60" s="289"/>
      <c r="Q60" s="289"/>
      <c r="R60" s="289"/>
      <c r="S60" s="289"/>
      <c r="T60" s="289"/>
      <c r="U60" s="289"/>
      <c r="V60" s="109"/>
      <c r="W60" s="94"/>
      <c r="X60" s="94"/>
      <c r="Y60" s="94"/>
      <c r="Z60" s="94"/>
      <c r="AA60" s="94"/>
      <c r="AB60" s="94"/>
      <c r="AC60" s="94"/>
      <c r="AD60" s="94"/>
      <c r="AE60" s="94"/>
      <c r="AF60" s="94"/>
      <c r="AG60" s="94"/>
      <c r="AH60" s="94"/>
      <c r="AI60" s="94"/>
      <c r="AJ60" s="94"/>
      <c r="AK60" s="94"/>
    </row>
    <row r="61" spans="1:38" ht="13.5" customHeight="1" x14ac:dyDescent="0.2">
      <c r="A61" s="315"/>
      <c r="B61" s="225" t="s">
        <v>244</v>
      </c>
      <c r="C61" s="322"/>
      <c r="E61" s="225" t="s">
        <v>317</v>
      </c>
      <c r="F61" s="155"/>
      <c r="G61" s="73"/>
      <c r="H61" s="226" t="s">
        <v>406</v>
      </c>
      <c r="I61" s="155"/>
      <c r="J61" s="73"/>
      <c r="K61" s="226" t="s">
        <v>487</v>
      </c>
      <c r="L61" s="323"/>
      <c r="M61" s="74"/>
      <c r="N61" s="94"/>
      <c r="O61" s="143"/>
      <c r="P61" s="289"/>
      <c r="Q61" s="289"/>
      <c r="R61" s="289"/>
      <c r="S61" s="289"/>
      <c r="T61" s="289"/>
      <c r="U61" s="289"/>
      <c r="V61" s="109"/>
      <c r="W61" s="94"/>
      <c r="X61" s="94"/>
      <c r="Y61" s="94"/>
      <c r="Z61" s="94"/>
      <c r="AA61" s="94"/>
      <c r="AB61" s="94"/>
      <c r="AC61" s="94"/>
      <c r="AD61" s="94"/>
      <c r="AE61" s="94"/>
      <c r="AF61" s="94"/>
      <c r="AG61" s="94"/>
      <c r="AH61" s="94"/>
      <c r="AI61" s="94"/>
      <c r="AJ61" s="94"/>
      <c r="AK61" s="94"/>
    </row>
    <row r="62" spans="1:38" ht="13.5" customHeight="1" x14ac:dyDescent="0.2">
      <c r="A62" s="315"/>
      <c r="B62" s="225" t="s">
        <v>245</v>
      </c>
      <c r="C62" s="322"/>
      <c r="E62" s="225" t="s">
        <v>318</v>
      </c>
      <c r="F62" s="155"/>
      <c r="G62" s="73"/>
      <c r="H62" s="226" t="s">
        <v>407</v>
      </c>
      <c r="I62" s="324"/>
      <c r="J62" s="73"/>
      <c r="K62" s="226" t="s">
        <v>488</v>
      </c>
      <c r="L62" s="323"/>
      <c r="M62" s="74"/>
      <c r="N62" s="94"/>
      <c r="O62" s="143"/>
      <c r="P62" s="289"/>
      <c r="Q62" s="289"/>
      <c r="R62" s="289"/>
      <c r="S62" s="289"/>
      <c r="T62" s="289"/>
      <c r="U62" s="289"/>
      <c r="V62" s="109"/>
      <c r="W62" s="94"/>
      <c r="X62" s="94"/>
      <c r="Y62" s="94"/>
      <c r="Z62" s="94"/>
      <c r="AA62" s="94"/>
      <c r="AB62" s="94"/>
      <c r="AC62" s="94"/>
      <c r="AD62" s="94"/>
      <c r="AE62" s="94"/>
      <c r="AF62" s="94"/>
      <c r="AG62" s="94"/>
      <c r="AH62" s="94"/>
      <c r="AI62" s="94"/>
      <c r="AJ62" s="94"/>
      <c r="AK62" s="94"/>
    </row>
    <row r="63" spans="1:38" ht="13.5" customHeight="1" x14ac:dyDescent="0.2">
      <c r="A63" s="315"/>
      <c r="B63" s="225" t="s">
        <v>246</v>
      </c>
      <c r="C63" s="322"/>
      <c r="E63" s="225" t="s">
        <v>319</v>
      </c>
      <c r="F63" s="155"/>
      <c r="G63" s="73"/>
      <c r="H63" s="226" t="s">
        <v>408</v>
      </c>
      <c r="I63" s="324"/>
      <c r="J63" s="73"/>
      <c r="K63" s="226" t="s">
        <v>820</v>
      </c>
      <c r="L63" s="323"/>
      <c r="M63" s="74"/>
      <c r="N63" s="94"/>
      <c r="O63" s="143"/>
      <c r="P63" s="289"/>
      <c r="Q63" s="289"/>
      <c r="R63" s="289"/>
      <c r="S63" s="289"/>
      <c r="T63" s="289"/>
      <c r="U63" s="289"/>
      <c r="V63" s="109"/>
      <c r="W63" s="94"/>
      <c r="X63" s="94"/>
      <c r="Y63" s="94"/>
      <c r="Z63" s="94"/>
      <c r="AA63" s="94"/>
      <c r="AB63" s="94"/>
      <c r="AC63" s="94"/>
      <c r="AD63" s="94"/>
      <c r="AE63" s="94"/>
      <c r="AF63" s="94"/>
      <c r="AG63" s="94"/>
      <c r="AH63" s="94"/>
      <c r="AI63" s="94"/>
      <c r="AJ63" s="94"/>
      <c r="AK63" s="94"/>
    </row>
    <row r="64" spans="1:38" ht="13.5" customHeight="1" x14ac:dyDescent="0.2">
      <c r="A64" s="315"/>
      <c r="B64" s="225" t="s">
        <v>247</v>
      </c>
      <c r="C64" s="322"/>
      <c r="E64" s="225" t="s">
        <v>320</v>
      </c>
      <c r="F64" s="155"/>
      <c r="G64" s="73"/>
      <c r="H64" s="226" t="s">
        <v>410</v>
      </c>
      <c r="I64" s="325"/>
      <c r="J64" s="73"/>
      <c r="K64" s="226" t="s">
        <v>821</v>
      </c>
      <c r="L64" s="323"/>
      <c r="M64" s="74"/>
      <c r="N64" s="94"/>
      <c r="O64" s="143"/>
      <c r="P64" s="289"/>
      <c r="Q64" s="289"/>
      <c r="R64" s="289"/>
      <c r="S64" s="289"/>
      <c r="T64" s="289"/>
      <c r="U64" s="289"/>
      <c r="V64" s="109"/>
      <c r="W64" s="94"/>
      <c r="X64" s="94"/>
      <c r="Y64" s="94"/>
      <c r="Z64" s="94"/>
      <c r="AA64" s="94"/>
      <c r="AB64" s="94"/>
      <c r="AC64" s="94"/>
      <c r="AD64" s="94"/>
      <c r="AE64" s="94"/>
      <c r="AF64" s="94"/>
      <c r="AG64" s="94"/>
      <c r="AH64" s="94"/>
      <c r="AI64" s="94"/>
      <c r="AJ64" s="94"/>
      <c r="AK64" s="94"/>
      <c r="AL64" s="106"/>
    </row>
    <row r="65" spans="1:37" ht="13.5" customHeight="1" x14ac:dyDescent="0.2">
      <c r="A65" s="315"/>
      <c r="B65" s="225" t="s">
        <v>822</v>
      </c>
      <c r="C65" s="322"/>
      <c r="E65" s="225" t="s">
        <v>321</v>
      </c>
      <c r="F65" s="155"/>
      <c r="G65" s="73"/>
      <c r="H65" s="226" t="s">
        <v>412</v>
      </c>
      <c r="I65" s="325"/>
      <c r="J65" s="73"/>
      <c r="K65" s="226" t="s">
        <v>824</v>
      </c>
      <c r="L65" s="323"/>
      <c r="M65" s="74"/>
      <c r="N65" s="94"/>
      <c r="O65" s="143"/>
      <c r="P65" s="289"/>
      <c r="Q65" s="289"/>
      <c r="R65" s="289"/>
      <c r="S65" s="289"/>
      <c r="T65" s="289"/>
      <c r="U65" s="289"/>
      <c r="V65" s="109"/>
      <c r="W65" s="94"/>
      <c r="X65" s="94"/>
      <c r="Y65" s="94"/>
      <c r="Z65" s="94"/>
      <c r="AA65" s="94"/>
      <c r="AB65" s="94"/>
      <c r="AC65" s="94"/>
      <c r="AD65" s="94"/>
      <c r="AE65" s="94"/>
      <c r="AF65" s="94"/>
      <c r="AG65" s="94"/>
      <c r="AH65" s="94"/>
      <c r="AI65" s="94"/>
      <c r="AJ65" s="94"/>
      <c r="AK65" s="94"/>
    </row>
    <row r="66" spans="1:37" ht="13.5" customHeight="1" x14ac:dyDescent="0.2">
      <c r="A66" s="315"/>
      <c r="B66" s="225" t="s">
        <v>825</v>
      </c>
      <c r="C66" s="322"/>
      <c r="E66" s="225" t="s">
        <v>322</v>
      </c>
      <c r="F66" s="155"/>
      <c r="G66" s="73"/>
      <c r="H66" s="226" t="s">
        <v>823</v>
      </c>
      <c r="I66" s="322"/>
      <c r="J66" s="73"/>
      <c r="K66" s="226" t="s">
        <v>827</v>
      </c>
      <c r="L66" s="323"/>
      <c r="M66" s="74"/>
      <c r="N66" s="94"/>
      <c r="O66" s="143"/>
      <c r="P66" s="289"/>
      <c r="Q66" s="289"/>
      <c r="R66" s="289"/>
      <c r="S66" s="289"/>
      <c r="T66" s="289"/>
      <c r="U66" s="289"/>
      <c r="V66" s="109"/>
      <c r="W66" s="94"/>
      <c r="X66" s="94"/>
      <c r="Y66" s="94"/>
      <c r="Z66" s="94"/>
      <c r="AA66" s="94"/>
      <c r="AB66" s="94"/>
      <c r="AC66" s="94"/>
      <c r="AD66" s="94"/>
      <c r="AE66" s="94"/>
      <c r="AF66" s="94"/>
      <c r="AG66" s="94"/>
      <c r="AH66" s="94"/>
      <c r="AI66" s="94"/>
      <c r="AJ66" s="94"/>
      <c r="AK66" s="94"/>
    </row>
    <row r="67" spans="1:37" ht="13.5" customHeight="1" x14ac:dyDescent="0.2">
      <c r="A67" s="315"/>
      <c r="B67" s="225" t="s">
        <v>828</v>
      </c>
      <c r="C67" s="322"/>
      <c r="E67" s="225" t="s">
        <v>328</v>
      </c>
      <c r="F67" s="155"/>
      <c r="G67" s="73"/>
      <c r="H67" s="226" t="s">
        <v>826</v>
      </c>
      <c r="I67" s="326"/>
      <c r="J67" s="73"/>
      <c r="K67" s="226" t="s">
        <v>496</v>
      </c>
      <c r="L67" s="323"/>
      <c r="M67" s="74"/>
      <c r="N67" s="94"/>
      <c r="O67" s="143"/>
      <c r="P67" s="289"/>
      <c r="Q67" s="289"/>
      <c r="R67" s="289"/>
      <c r="S67" s="289"/>
      <c r="T67" s="289"/>
      <c r="U67" s="289"/>
      <c r="V67" s="109"/>
      <c r="W67" s="94"/>
      <c r="X67" s="94"/>
      <c r="Y67" s="94"/>
      <c r="Z67" s="94"/>
      <c r="AA67" s="94"/>
      <c r="AB67" s="94"/>
      <c r="AC67" s="94"/>
      <c r="AD67" s="94"/>
      <c r="AE67" s="94"/>
      <c r="AF67" s="94"/>
      <c r="AG67" s="94"/>
      <c r="AH67" s="94"/>
      <c r="AI67" s="94"/>
      <c r="AJ67" s="94"/>
      <c r="AK67" s="94"/>
    </row>
    <row r="68" spans="1:37" ht="13.5" customHeight="1" x14ac:dyDescent="0.2">
      <c r="A68" s="315"/>
      <c r="B68" s="225" t="s">
        <v>948</v>
      </c>
      <c r="C68" s="322"/>
      <c r="E68" s="225" t="s">
        <v>331</v>
      </c>
      <c r="F68" s="155"/>
      <c r="G68" s="73"/>
      <c r="H68" s="226" t="s">
        <v>829</v>
      </c>
      <c r="I68" s="322"/>
      <c r="J68" s="73"/>
      <c r="K68" s="226" t="s">
        <v>831</v>
      </c>
      <c r="L68" s="323"/>
      <c r="M68" s="74"/>
      <c r="N68" s="94"/>
      <c r="O68" s="143"/>
      <c r="P68" s="289"/>
      <c r="Q68" s="289"/>
      <c r="R68" s="289"/>
      <c r="S68" s="289"/>
      <c r="T68" s="289"/>
      <c r="U68" s="289"/>
      <c r="V68" s="109"/>
      <c r="W68" s="94"/>
      <c r="X68" s="94"/>
      <c r="Y68" s="94"/>
      <c r="Z68" s="94"/>
      <c r="AA68" s="94"/>
      <c r="AB68" s="94"/>
      <c r="AC68" s="94"/>
      <c r="AD68" s="94"/>
      <c r="AE68" s="94"/>
      <c r="AF68" s="94"/>
      <c r="AG68" s="94"/>
      <c r="AH68" s="94"/>
      <c r="AI68" s="94"/>
      <c r="AJ68" s="94"/>
      <c r="AK68" s="94"/>
    </row>
    <row r="69" spans="1:37" ht="13.5" customHeight="1" x14ac:dyDescent="0.2">
      <c r="A69" s="315"/>
      <c r="B69" s="225" t="s">
        <v>832</v>
      </c>
      <c r="C69" s="322"/>
      <c r="E69" s="225" t="s">
        <v>334</v>
      </c>
      <c r="F69" s="155"/>
      <c r="G69" s="73"/>
      <c r="H69" s="226" t="s">
        <v>830</v>
      </c>
      <c r="I69" s="326"/>
      <c r="J69" s="73"/>
      <c r="K69" s="226" t="s">
        <v>835</v>
      </c>
      <c r="L69" s="323"/>
      <c r="M69" s="74"/>
      <c r="N69" s="94"/>
      <c r="O69" s="143"/>
      <c r="P69" s="289"/>
      <c r="Q69" s="289"/>
      <c r="R69" s="289"/>
      <c r="S69" s="289"/>
      <c r="T69" s="289"/>
      <c r="U69" s="289"/>
      <c r="V69" s="109"/>
      <c r="W69" s="94"/>
      <c r="X69" s="94"/>
      <c r="Y69" s="94"/>
      <c r="Z69" s="94"/>
      <c r="AA69" s="94"/>
      <c r="AB69" s="94"/>
      <c r="AC69" s="94"/>
      <c r="AD69" s="94"/>
      <c r="AE69" s="94"/>
      <c r="AF69" s="94"/>
      <c r="AG69" s="94"/>
      <c r="AH69" s="94"/>
      <c r="AI69" s="94"/>
      <c r="AJ69" s="94"/>
      <c r="AK69" s="94"/>
    </row>
    <row r="70" spans="1:37" ht="13.5" customHeight="1" x14ac:dyDescent="0.2">
      <c r="A70" s="315"/>
      <c r="B70" s="225" t="s">
        <v>836</v>
      </c>
      <c r="C70" s="322"/>
      <c r="E70" s="225" t="s">
        <v>833</v>
      </c>
      <c r="F70" s="155"/>
      <c r="G70" s="73"/>
      <c r="H70" s="226" t="s">
        <v>834</v>
      </c>
      <c r="I70" s="326"/>
      <c r="J70" s="73"/>
      <c r="K70" s="226" t="s">
        <v>499</v>
      </c>
      <c r="L70" s="323"/>
      <c r="M70" s="74"/>
      <c r="N70" s="94"/>
      <c r="O70" s="143"/>
      <c r="P70" s="289"/>
      <c r="Q70" s="289"/>
      <c r="R70" s="289"/>
      <c r="S70" s="289"/>
      <c r="T70" s="289"/>
      <c r="U70" s="289"/>
      <c r="V70" s="109"/>
      <c r="W70" s="94"/>
      <c r="X70" s="94"/>
      <c r="Y70" s="94"/>
      <c r="Z70" s="94"/>
      <c r="AA70" s="94"/>
      <c r="AB70" s="94"/>
      <c r="AC70" s="94"/>
      <c r="AD70" s="94"/>
      <c r="AE70" s="94"/>
      <c r="AF70" s="94"/>
      <c r="AG70" s="94"/>
      <c r="AH70" s="94"/>
      <c r="AI70" s="94"/>
      <c r="AJ70" s="94"/>
      <c r="AK70" s="94"/>
    </row>
    <row r="71" spans="1:37" ht="13.5" customHeight="1" x14ac:dyDescent="0.2">
      <c r="A71" s="315"/>
      <c r="B71" s="225" t="s">
        <v>838</v>
      </c>
      <c r="C71" s="322"/>
      <c r="E71" s="225" t="s">
        <v>344</v>
      </c>
      <c r="F71" s="155"/>
      <c r="G71" s="73"/>
      <c r="H71" s="226" t="s">
        <v>837</v>
      </c>
      <c r="I71" s="326"/>
      <c r="J71" s="73"/>
      <c r="K71" s="226" t="s">
        <v>841</v>
      </c>
      <c r="L71" s="327"/>
      <c r="M71" s="74"/>
      <c r="N71" s="94"/>
      <c r="O71" s="143"/>
      <c r="P71" s="289"/>
      <c r="Q71" s="289"/>
      <c r="R71" s="289"/>
      <c r="S71" s="289"/>
      <c r="T71" s="289"/>
      <c r="U71" s="289"/>
      <c r="V71" s="109"/>
      <c r="W71" s="94"/>
      <c r="X71" s="94"/>
      <c r="Y71" s="94"/>
      <c r="Z71" s="94"/>
      <c r="AA71" s="94"/>
      <c r="AB71" s="94"/>
      <c r="AC71" s="94"/>
      <c r="AD71" s="94"/>
      <c r="AE71" s="94"/>
      <c r="AF71" s="94"/>
      <c r="AG71" s="94"/>
      <c r="AH71" s="94"/>
      <c r="AI71" s="94"/>
      <c r="AJ71" s="94"/>
      <c r="AK71" s="94"/>
    </row>
    <row r="72" spans="1:37" ht="13.5" customHeight="1" x14ac:dyDescent="0.2">
      <c r="A72" s="315"/>
      <c r="B72" s="225" t="s">
        <v>842</v>
      </c>
      <c r="C72" s="322"/>
      <c r="E72" s="225" t="s">
        <v>839</v>
      </c>
      <c r="F72" s="155"/>
      <c r="G72" s="73"/>
      <c r="H72" s="226" t="s">
        <v>840</v>
      </c>
      <c r="I72" s="326"/>
      <c r="J72" s="73"/>
      <c r="K72" s="226" t="s">
        <v>500</v>
      </c>
      <c r="L72" s="327"/>
      <c r="M72" s="74"/>
      <c r="N72" s="94"/>
      <c r="O72" s="143"/>
      <c r="P72" s="289"/>
      <c r="Q72" s="289"/>
      <c r="R72" s="289"/>
      <c r="S72" s="289"/>
      <c r="T72" s="289"/>
      <c r="U72" s="289"/>
      <c r="V72" s="109"/>
      <c r="W72" s="94"/>
      <c r="X72" s="94"/>
      <c r="Y72" s="94"/>
      <c r="Z72" s="94"/>
      <c r="AA72" s="94"/>
      <c r="AB72" s="94"/>
      <c r="AC72" s="94"/>
      <c r="AD72" s="94"/>
      <c r="AE72" s="94"/>
      <c r="AF72" s="94"/>
      <c r="AG72" s="94"/>
      <c r="AH72" s="94"/>
      <c r="AI72" s="94"/>
      <c r="AJ72" s="94"/>
      <c r="AK72" s="94"/>
    </row>
    <row r="73" spans="1:37" ht="13.5" customHeight="1" x14ac:dyDescent="0.2">
      <c r="A73" s="315"/>
      <c r="B73" s="225" t="s">
        <v>844</v>
      </c>
      <c r="C73" s="322"/>
      <c r="E73" s="225" t="s">
        <v>348</v>
      </c>
      <c r="F73" s="155"/>
      <c r="G73" s="73"/>
      <c r="H73" s="226" t="s">
        <v>843</v>
      </c>
      <c r="I73" s="326"/>
      <c r="J73" s="73"/>
      <c r="K73" s="226" t="s">
        <v>501</v>
      </c>
      <c r="L73" s="328"/>
      <c r="M73" s="74"/>
      <c r="N73" s="94"/>
      <c r="O73" s="143"/>
      <c r="P73" s="289"/>
      <c r="Q73" s="289"/>
      <c r="R73" s="289"/>
      <c r="S73" s="289"/>
      <c r="T73" s="289"/>
      <c r="U73" s="289"/>
      <c r="V73" s="109"/>
      <c r="W73" s="94"/>
      <c r="X73" s="94"/>
      <c r="Y73" s="94"/>
      <c r="Z73" s="94"/>
      <c r="AA73" s="94"/>
      <c r="AB73" s="94"/>
      <c r="AC73" s="94"/>
      <c r="AD73" s="94"/>
      <c r="AE73" s="94"/>
      <c r="AF73" s="94"/>
      <c r="AG73" s="94"/>
      <c r="AH73" s="94"/>
      <c r="AI73" s="94"/>
      <c r="AJ73" s="94"/>
      <c r="AK73" s="94"/>
    </row>
    <row r="74" spans="1:37" ht="13.5" customHeight="1" x14ac:dyDescent="0.2">
      <c r="A74" s="315"/>
      <c r="B74" s="225" t="s">
        <v>983</v>
      </c>
      <c r="C74" s="73"/>
      <c r="E74" s="225" t="s">
        <v>349</v>
      </c>
      <c r="F74" s="155"/>
      <c r="G74" s="73"/>
      <c r="H74" s="226" t="s">
        <v>845</v>
      </c>
      <c r="I74" s="73"/>
      <c r="J74" s="73"/>
      <c r="K74" s="226" t="s">
        <v>846</v>
      </c>
      <c r="L74" s="328"/>
      <c r="M74" s="74"/>
      <c r="N74" s="94"/>
      <c r="O74" s="143"/>
      <c r="P74" s="289"/>
      <c r="Q74" s="289"/>
      <c r="R74" s="289"/>
      <c r="S74" s="289"/>
      <c r="T74" s="289"/>
      <c r="U74" s="289"/>
      <c r="V74" s="109"/>
      <c r="W74" s="94"/>
      <c r="X74" s="94"/>
      <c r="Y74" s="94"/>
      <c r="Z74" s="94"/>
      <c r="AA74" s="94"/>
      <c r="AB74" s="94"/>
      <c r="AC74" s="94"/>
      <c r="AD74" s="94"/>
      <c r="AE74" s="94"/>
      <c r="AF74" s="94"/>
      <c r="AG74" s="94"/>
      <c r="AH74" s="94"/>
      <c r="AI74" s="94"/>
      <c r="AJ74" s="94"/>
      <c r="AK74" s="94"/>
    </row>
    <row r="75" spans="1:37" ht="13.5" customHeight="1" x14ac:dyDescent="0.2">
      <c r="A75" s="315"/>
      <c r="B75" s="225" t="s">
        <v>847</v>
      </c>
      <c r="C75" s="73"/>
      <c r="E75" s="225" t="s">
        <v>350</v>
      </c>
      <c r="F75" s="155"/>
      <c r="G75" s="73"/>
      <c r="H75" s="226" t="s">
        <v>429</v>
      </c>
      <c r="I75" s="73"/>
      <c r="J75" s="73"/>
      <c r="K75" s="226" t="s">
        <v>512</v>
      </c>
      <c r="L75" s="328"/>
      <c r="M75" s="74"/>
      <c r="N75" s="94"/>
      <c r="O75" s="143"/>
      <c r="P75" s="289"/>
      <c r="Q75" s="289"/>
      <c r="R75" s="289"/>
      <c r="S75" s="289"/>
      <c r="T75" s="289"/>
      <c r="U75" s="289"/>
      <c r="V75" s="109"/>
      <c r="W75" s="94"/>
      <c r="X75" s="94"/>
      <c r="Y75" s="94"/>
      <c r="Z75" s="94"/>
      <c r="AA75" s="94"/>
      <c r="AB75" s="94"/>
      <c r="AC75" s="94"/>
      <c r="AD75" s="94"/>
      <c r="AE75" s="94"/>
      <c r="AF75" s="94"/>
      <c r="AG75" s="94"/>
      <c r="AH75" s="94"/>
      <c r="AI75" s="94"/>
      <c r="AJ75" s="94"/>
      <c r="AK75" s="94"/>
    </row>
    <row r="76" spans="1:37" ht="13.5" customHeight="1" x14ac:dyDescent="0.2">
      <c r="A76" s="315"/>
      <c r="B76" s="225" t="s">
        <v>849</v>
      </c>
      <c r="C76" s="73"/>
      <c r="E76" s="225" t="s">
        <v>848</v>
      </c>
      <c r="F76" s="155"/>
      <c r="G76" s="73"/>
      <c r="H76" s="226" t="s">
        <v>431</v>
      </c>
      <c r="I76" s="73"/>
      <c r="J76" s="73"/>
      <c r="K76" s="226" t="s">
        <v>513</v>
      </c>
      <c r="L76" s="328"/>
      <c r="M76" s="74"/>
      <c r="N76" s="94"/>
      <c r="O76" s="143"/>
      <c r="P76" s="289"/>
      <c r="Q76" s="289"/>
      <c r="R76" s="289"/>
      <c r="S76" s="289"/>
      <c r="T76" s="289"/>
      <c r="U76" s="289"/>
      <c r="V76" s="109"/>
      <c r="W76" s="94"/>
      <c r="X76" s="94"/>
      <c r="Y76" s="94"/>
      <c r="Z76" s="94"/>
      <c r="AA76" s="94"/>
      <c r="AB76" s="94"/>
      <c r="AC76" s="94"/>
      <c r="AD76" s="94"/>
      <c r="AE76" s="94"/>
      <c r="AF76" s="94"/>
      <c r="AG76" s="94"/>
      <c r="AH76" s="94"/>
      <c r="AI76" s="94"/>
      <c r="AJ76" s="94"/>
      <c r="AK76" s="94"/>
    </row>
    <row r="77" spans="1:37" ht="13.5" customHeight="1" x14ac:dyDescent="0.2">
      <c r="A77" s="315"/>
      <c r="B77" s="225" t="s">
        <v>850</v>
      </c>
      <c r="C77" s="73"/>
      <c r="E77" s="225" t="s">
        <v>351</v>
      </c>
      <c r="F77" s="155"/>
      <c r="G77" s="73"/>
      <c r="H77" s="226" t="s">
        <v>432</v>
      </c>
      <c r="I77" s="73"/>
      <c r="J77" s="73"/>
      <c r="K77" s="226" t="s">
        <v>514</v>
      </c>
      <c r="L77" s="328"/>
      <c r="M77" s="74"/>
      <c r="N77" s="94"/>
      <c r="O77" s="143"/>
      <c r="P77" s="289"/>
      <c r="Q77" s="289"/>
      <c r="R77" s="289"/>
      <c r="S77" s="289"/>
      <c r="T77" s="289"/>
      <c r="U77" s="289"/>
      <c r="V77" s="109"/>
      <c r="W77" s="94"/>
      <c r="X77" s="94"/>
      <c r="Y77" s="94"/>
      <c r="Z77" s="94"/>
      <c r="AA77" s="94"/>
      <c r="AB77" s="94"/>
      <c r="AC77" s="94"/>
      <c r="AD77" s="94"/>
      <c r="AE77" s="94"/>
      <c r="AF77" s="94"/>
      <c r="AG77" s="94"/>
      <c r="AH77" s="94"/>
      <c r="AI77" s="94"/>
      <c r="AJ77" s="94"/>
      <c r="AK77" s="94"/>
    </row>
    <row r="78" spans="1:37" ht="13.5" customHeight="1" x14ac:dyDescent="0.2">
      <c r="A78" s="315"/>
      <c r="B78" s="225" t="s">
        <v>852</v>
      </c>
      <c r="C78" s="73"/>
      <c r="E78" s="225" t="s">
        <v>352</v>
      </c>
      <c r="F78" s="155"/>
      <c r="G78" s="73"/>
      <c r="H78" s="226" t="s">
        <v>851</v>
      </c>
      <c r="I78" s="73"/>
      <c r="J78" s="73"/>
      <c r="K78" s="226" t="s">
        <v>515</v>
      </c>
      <c r="L78" s="328"/>
      <c r="M78" s="74"/>
      <c r="N78" s="94"/>
      <c r="O78" s="143"/>
      <c r="P78" s="289"/>
      <c r="Q78" s="289"/>
      <c r="R78" s="289"/>
      <c r="S78" s="289"/>
      <c r="T78" s="289"/>
      <c r="U78" s="289"/>
      <c r="V78" s="109"/>
      <c r="W78" s="94"/>
      <c r="X78" s="94"/>
      <c r="Y78" s="94"/>
      <c r="Z78" s="94"/>
      <c r="AA78" s="94"/>
      <c r="AB78" s="94"/>
      <c r="AC78" s="94"/>
      <c r="AD78" s="94"/>
      <c r="AE78" s="94"/>
      <c r="AF78" s="94"/>
      <c r="AG78" s="94"/>
      <c r="AH78" s="94"/>
      <c r="AI78" s="94"/>
      <c r="AJ78" s="94"/>
      <c r="AK78" s="94"/>
    </row>
    <row r="79" spans="1:37" ht="13.5" customHeight="1" x14ac:dyDescent="0.2">
      <c r="A79" s="315"/>
      <c r="B79" s="225" t="s">
        <v>949</v>
      </c>
      <c r="C79" s="73"/>
      <c r="E79" s="225" t="s">
        <v>853</v>
      </c>
      <c r="F79" s="155"/>
      <c r="G79" s="73"/>
      <c r="H79" s="226" t="s">
        <v>854</v>
      </c>
      <c r="I79" s="73"/>
      <c r="J79" s="73"/>
      <c r="K79" s="226" t="s">
        <v>518</v>
      </c>
      <c r="L79" s="328"/>
      <c r="M79" s="74"/>
      <c r="N79" s="94"/>
      <c r="O79" s="143"/>
      <c r="P79" s="289"/>
      <c r="Q79" s="289"/>
      <c r="R79" s="289"/>
      <c r="S79" s="289"/>
      <c r="T79" s="289"/>
      <c r="U79" s="289"/>
      <c r="V79" s="109"/>
      <c r="W79" s="94"/>
      <c r="X79" s="94"/>
      <c r="Y79" s="94"/>
      <c r="Z79" s="94"/>
      <c r="AA79" s="94"/>
      <c r="AB79" s="94"/>
      <c r="AC79" s="94"/>
      <c r="AD79" s="94"/>
      <c r="AE79" s="94"/>
      <c r="AF79" s="94"/>
      <c r="AG79" s="94"/>
      <c r="AH79" s="94"/>
      <c r="AI79" s="94"/>
      <c r="AJ79" s="94"/>
      <c r="AK79" s="94"/>
    </row>
    <row r="80" spans="1:37" ht="13.5" customHeight="1" x14ac:dyDescent="0.2">
      <c r="A80" s="315"/>
      <c r="B80" s="225" t="s">
        <v>855</v>
      </c>
      <c r="C80" s="73"/>
      <c r="E80" s="225" t="s">
        <v>354</v>
      </c>
      <c r="F80" s="155"/>
      <c r="G80" s="73"/>
      <c r="H80" s="226" t="s">
        <v>856</v>
      </c>
      <c r="I80" s="73"/>
      <c r="J80" s="73"/>
      <c r="K80" s="226" t="s">
        <v>519</v>
      </c>
      <c r="L80" s="328"/>
      <c r="M80" s="74"/>
      <c r="N80" s="94"/>
      <c r="O80" s="143"/>
      <c r="P80" s="289"/>
      <c r="Q80" s="289"/>
      <c r="R80" s="289"/>
      <c r="S80" s="289"/>
      <c r="T80" s="289"/>
      <c r="U80" s="289"/>
      <c r="V80" s="109"/>
      <c r="W80" s="94"/>
      <c r="X80" s="94"/>
      <c r="Y80" s="94"/>
      <c r="Z80" s="94"/>
      <c r="AA80" s="94"/>
      <c r="AB80" s="94"/>
      <c r="AC80" s="94"/>
      <c r="AD80" s="94"/>
      <c r="AE80" s="94"/>
      <c r="AF80" s="94"/>
      <c r="AG80" s="94"/>
      <c r="AH80" s="94"/>
      <c r="AI80" s="94"/>
      <c r="AJ80" s="94"/>
      <c r="AK80" s="94"/>
    </row>
    <row r="81" spans="1:37" ht="13.5" customHeight="1" x14ac:dyDescent="0.2">
      <c r="A81" s="315"/>
      <c r="B81" s="225" t="s">
        <v>857</v>
      </c>
      <c r="C81" s="73"/>
      <c r="E81" s="225" t="s">
        <v>356</v>
      </c>
      <c r="F81" s="155"/>
      <c r="G81" s="73"/>
      <c r="H81" s="226" t="s">
        <v>433</v>
      </c>
      <c r="I81" s="73"/>
      <c r="J81" s="73"/>
      <c r="K81" s="226" t="s">
        <v>529</v>
      </c>
      <c r="L81" s="328"/>
      <c r="M81" s="74"/>
      <c r="N81" s="94"/>
      <c r="O81" s="143"/>
      <c r="P81" s="289"/>
      <c r="Q81" s="289"/>
      <c r="R81" s="289"/>
      <c r="S81" s="289"/>
      <c r="T81" s="289"/>
      <c r="U81" s="289"/>
      <c r="V81" s="109"/>
      <c r="W81" s="94"/>
      <c r="X81" s="94"/>
      <c r="Y81" s="94"/>
      <c r="Z81" s="94"/>
      <c r="AA81" s="94"/>
      <c r="AB81" s="94"/>
      <c r="AC81" s="94"/>
      <c r="AD81" s="94"/>
      <c r="AE81" s="94"/>
      <c r="AF81" s="94"/>
      <c r="AG81" s="94"/>
      <c r="AH81" s="94"/>
      <c r="AI81" s="94"/>
      <c r="AJ81" s="94"/>
      <c r="AK81" s="94"/>
    </row>
    <row r="82" spans="1:37" ht="13.5" customHeight="1" x14ac:dyDescent="0.2">
      <c r="A82" s="315"/>
      <c r="B82" s="225" t="s">
        <v>858</v>
      </c>
      <c r="C82" s="73"/>
      <c r="E82" s="225" t="s">
        <v>357</v>
      </c>
      <c r="F82" s="155"/>
      <c r="G82" s="73"/>
      <c r="H82" s="226" t="s">
        <v>434</v>
      </c>
      <c r="I82" s="73"/>
      <c r="J82" s="73"/>
      <c r="K82" s="226" t="s">
        <v>859</v>
      </c>
      <c r="L82" s="328"/>
      <c r="M82" s="74"/>
      <c r="N82" s="94"/>
      <c r="O82" s="143"/>
      <c r="P82" s="289"/>
      <c r="Q82" s="289"/>
      <c r="R82" s="289"/>
      <c r="S82" s="289"/>
      <c r="T82" s="289"/>
      <c r="U82" s="289"/>
      <c r="V82" s="109"/>
      <c r="W82" s="94"/>
      <c r="X82" s="94"/>
      <c r="Y82" s="94"/>
      <c r="Z82" s="94"/>
      <c r="AA82" s="94"/>
      <c r="AB82" s="94"/>
      <c r="AC82" s="94"/>
      <c r="AD82" s="94"/>
      <c r="AE82" s="94"/>
      <c r="AF82" s="94"/>
      <c r="AG82" s="94"/>
      <c r="AH82" s="94"/>
      <c r="AI82" s="94"/>
      <c r="AJ82" s="94"/>
      <c r="AK82" s="94"/>
    </row>
    <row r="83" spans="1:37" ht="13.5" customHeight="1" x14ac:dyDescent="0.2">
      <c r="A83" s="315"/>
      <c r="B83" s="225" t="s">
        <v>277</v>
      </c>
      <c r="C83" s="73"/>
      <c r="E83" s="225" t="s">
        <v>358</v>
      </c>
      <c r="F83" s="155"/>
      <c r="G83" s="73"/>
      <c r="H83" s="226" t="s">
        <v>435</v>
      </c>
      <c r="I83" s="73"/>
      <c r="J83" s="73"/>
      <c r="K83" s="226" t="s">
        <v>530</v>
      </c>
      <c r="L83" s="328"/>
      <c r="M83" s="74"/>
      <c r="N83" s="94"/>
      <c r="O83" s="143"/>
      <c r="P83" s="289"/>
      <c r="Q83" s="289"/>
      <c r="R83" s="289"/>
      <c r="S83" s="289"/>
      <c r="T83" s="289"/>
      <c r="U83" s="289"/>
      <c r="V83" s="109"/>
      <c r="W83" s="94"/>
      <c r="X83" s="94"/>
      <c r="Y83" s="94"/>
      <c r="Z83" s="94"/>
      <c r="AA83" s="94"/>
      <c r="AB83" s="94"/>
      <c r="AC83" s="94"/>
      <c r="AD83" s="94"/>
      <c r="AE83" s="94"/>
      <c r="AF83" s="94"/>
      <c r="AG83" s="94"/>
      <c r="AH83" s="94"/>
      <c r="AI83" s="94"/>
      <c r="AJ83" s="94"/>
      <c r="AK83" s="94"/>
    </row>
    <row r="84" spans="1:37" ht="13.5" customHeight="1" x14ac:dyDescent="0.2">
      <c r="A84" s="315"/>
      <c r="B84" s="225" t="s">
        <v>278</v>
      </c>
      <c r="C84" s="73"/>
      <c r="E84" s="225" t="s">
        <v>860</v>
      </c>
      <c r="F84" s="155"/>
      <c r="G84" s="73"/>
      <c r="H84" s="226" t="s">
        <v>436</v>
      </c>
      <c r="I84" s="73"/>
      <c r="J84" s="73"/>
      <c r="K84" s="226" t="s">
        <v>531</v>
      </c>
      <c r="L84" s="328"/>
      <c r="M84" s="74"/>
      <c r="N84" s="94"/>
      <c r="O84" s="143"/>
      <c r="P84" s="289"/>
      <c r="Q84" s="289"/>
      <c r="R84" s="289"/>
      <c r="S84" s="289"/>
      <c r="T84" s="289"/>
      <c r="U84" s="289"/>
      <c r="V84" s="109"/>
      <c r="W84" s="94"/>
      <c r="X84" s="94"/>
      <c r="Y84" s="94"/>
      <c r="Z84" s="94"/>
      <c r="AA84" s="94"/>
      <c r="AB84" s="94"/>
      <c r="AC84" s="94"/>
      <c r="AD84" s="94"/>
      <c r="AE84" s="94"/>
      <c r="AF84" s="94"/>
      <c r="AG84" s="94"/>
      <c r="AH84" s="94"/>
      <c r="AI84" s="94"/>
      <c r="AJ84" s="94"/>
      <c r="AK84" s="94"/>
    </row>
    <row r="85" spans="1:37" ht="13.5" customHeight="1" x14ac:dyDescent="0.2">
      <c r="A85" s="315"/>
      <c r="B85" s="225" t="s">
        <v>279</v>
      </c>
      <c r="C85" s="73"/>
      <c r="E85" s="225" t="s">
        <v>362</v>
      </c>
      <c r="F85" s="155"/>
      <c r="G85" s="73"/>
      <c r="H85" s="226" t="s">
        <v>437</v>
      </c>
      <c r="I85" s="73"/>
      <c r="J85" s="73"/>
      <c r="K85" s="226" t="s">
        <v>532</v>
      </c>
      <c r="L85" s="328"/>
      <c r="M85" s="74"/>
      <c r="N85" s="94"/>
      <c r="O85" s="143"/>
      <c r="P85" s="289"/>
      <c r="Q85" s="289"/>
      <c r="R85" s="289"/>
      <c r="S85" s="289"/>
      <c r="T85" s="289"/>
      <c r="U85" s="289"/>
      <c r="V85" s="109"/>
      <c r="W85" s="94"/>
      <c r="X85" s="94"/>
      <c r="Y85" s="94"/>
      <c r="Z85" s="94"/>
      <c r="AA85" s="94"/>
      <c r="AB85" s="94"/>
      <c r="AC85" s="94"/>
      <c r="AD85" s="94"/>
      <c r="AE85" s="94"/>
      <c r="AF85" s="94"/>
      <c r="AG85" s="94"/>
      <c r="AH85" s="94"/>
      <c r="AI85" s="94"/>
      <c r="AJ85" s="94"/>
      <c r="AK85" s="94"/>
    </row>
    <row r="86" spans="1:37" ht="13.5" customHeight="1" x14ac:dyDescent="0.2">
      <c r="A86" s="315"/>
      <c r="B86" s="225" t="s">
        <v>280</v>
      </c>
      <c r="C86" s="73"/>
      <c r="E86" s="225" t="s">
        <v>861</v>
      </c>
      <c r="F86" s="155"/>
      <c r="G86" s="73"/>
      <c r="H86" s="226" t="s">
        <v>439</v>
      </c>
      <c r="I86" s="73"/>
      <c r="J86" s="73"/>
      <c r="K86" s="226" t="s">
        <v>534</v>
      </c>
      <c r="L86" s="328"/>
      <c r="M86" s="74"/>
      <c r="N86" s="94"/>
      <c r="O86" s="143"/>
      <c r="P86" s="289"/>
      <c r="Q86" s="289"/>
      <c r="R86" s="289"/>
      <c r="S86" s="289"/>
      <c r="T86" s="289"/>
      <c r="U86" s="289"/>
      <c r="V86" s="109"/>
      <c r="W86" s="94"/>
      <c r="X86" s="94"/>
      <c r="Y86" s="94"/>
      <c r="Z86" s="94"/>
      <c r="AA86" s="94"/>
      <c r="AB86" s="94"/>
      <c r="AC86" s="94"/>
      <c r="AD86" s="94"/>
      <c r="AE86" s="94"/>
      <c r="AF86" s="94"/>
      <c r="AG86" s="94"/>
      <c r="AH86" s="94"/>
      <c r="AI86" s="94"/>
      <c r="AJ86" s="94"/>
      <c r="AK86" s="94"/>
    </row>
    <row r="87" spans="1:37" ht="13.5" customHeight="1" x14ac:dyDescent="0.2">
      <c r="A87" s="315"/>
      <c r="B87" s="225" t="s">
        <v>862</v>
      </c>
      <c r="C87" s="73"/>
      <c r="E87" s="225" t="s">
        <v>863</v>
      </c>
      <c r="F87" s="155"/>
      <c r="G87" s="73"/>
      <c r="H87" s="226" t="s">
        <v>440</v>
      </c>
      <c r="I87" s="73"/>
      <c r="J87" s="73"/>
      <c r="K87" s="226" t="s">
        <v>536</v>
      </c>
      <c r="L87" s="328"/>
      <c r="M87" s="74"/>
      <c r="N87" s="94"/>
      <c r="O87" s="143"/>
      <c r="P87" s="289"/>
      <c r="Q87" s="289"/>
      <c r="R87" s="289"/>
      <c r="S87" s="289"/>
      <c r="T87" s="289"/>
      <c r="U87" s="289"/>
      <c r="V87" s="109"/>
      <c r="W87" s="94"/>
      <c r="X87" s="94"/>
      <c r="Y87" s="94"/>
      <c r="Z87" s="94"/>
      <c r="AA87" s="94"/>
      <c r="AB87" s="94"/>
      <c r="AC87" s="94"/>
      <c r="AD87" s="94"/>
      <c r="AE87" s="94"/>
      <c r="AF87" s="94"/>
      <c r="AG87" s="94"/>
      <c r="AH87" s="94"/>
      <c r="AI87" s="94"/>
      <c r="AJ87" s="94"/>
      <c r="AK87" s="94"/>
    </row>
    <row r="88" spans="1:37" ht="13.5" customHeight="1" x14ac:dyDescent="0.2">
      <c r="A88" s="315"/>
      <c r="B88" s="225" t="s">
        <v>864</v>
      </c>
      <c r="C88" s="73"/>
      <c r="E88" s="225" t="s">
        <v>365</v>
      </c>
      <c r="F88" s="155"/>
      <c r="G88" s="73"/>
      <c r="H88" s="226" t="s">
        <v>441</v>
      </c>
      <c r="I88" s="73"/>
      <c r="J88" s="73"/>
      <c r="K88" s="226" t="s">
        <v>539</v>
      </c>
      <c r="L88" s="328"/>
      <c r="M88" s="74"/>
      <c r="N88" s="94"/>
      <c r="O88" s="143"/>
      <c r="P88" s="289"/>
      <c r="Q88" s="289"/>
      <c r="R88" s="289"/>
      <c r="S88" s="289"/>
      <c r="T88" s="289"/>
      <c r="U88" s="289"/>
      <c r="V88" s="109"/>
      <c r="W88" s="94"/>
      <c r="X88" s="94"/>
      <c r="Y88" s="94"/>
      <c r="Z88" s="94"/>
      <c r="AA88" s="94"/>
      <c r="AB88" s="94"/>
      <c r="AC88" s="94"/>
      <c r="AD88" s="94"/>
      <c r="AE88" s="94"/>
      <c r="AF88" s="94"/>
      <c r="AG88" s="94"/>
      <c r="AH88" s="94"/>
      <c r="AI88" s="94"/>
      <c r="AJ88" s="94"/>
      <c r="AK88" s="94"/>
    </row>
    <row r="89" spans="1:37" ht="13.5" customHeight="1" x14ac:dyDescent="0.2">
      <c r="A89" s="315"/>
      <c r="B89" s="225" t="s">
        <v>865</v>
      </c>
      <c r="C89" s="73"/>
      <c r="E89" s="225" t="s">
        <v>372</v>
      </c>
      <c r="F89" s="155"/>
      <c r="G89" s="73"/>
      <c r="H89" s="226" t="s">
        <v>442</v>
      </c>
      <c r="I89" s="73"/>
      <c r="J89" s="73"/>
      <c r="K89" s="226" t="s">
        <v>543</v>
      </c>
      <c r="L89" s="328"/>
      <c r="M89" s="74"/>
      <c r="N89" s="94"/>
      <c r="O89" s="143"/>
      <c r="P89" s="289"/>
      <c r="Q89" s="289"/>
      <c r="R89" s="289"/>
      <c r="S89" s="289"/>
      <c r="T89" s="289"/>
      <c r="U89" s="289"/>
      <c r="V89" s="109"/>
      <c r="W89" s="94"/>
      <c r="X89" s="94"/>
      <c r="Y89" s="94"/>
      <c r="Z89" s="94"/>
      <c r="AA89" s="94"/>
      <c r="AB89" s="94"/>
      <c r="AC89" s="94"/>
      <c r="AD89" s="94"/>
      <c r="AE89" s="94"/>
      <c r="AF89" s="94"/>
      <c r="AG89" s="94"/>
      <c r="AH89" s="94"/>
      <c r="AI89" s="94"/>
      <c r="AJ89" s="94"/>
      <c r="AK89" s="94"/>
    </row>
    <row r="90" spans="1:37" ht="13.5" customHeight="1" x14ac:dyDescent="0.2">
      <c r="A90" s="315"/>
      <c r="B90" s="225" t="s">
        <v>866</v>
      </c>
      <c r="C90" s="73"/>
      <c r="E90" s="225" t="s">
        <v>373</v>
      </c>
      <c r="F90" s="155"/>
      <c r="G90" s="73"/>
      <c r="H90" s="226" t="s">
        <v>867</v>
      </c>
      <c r="I90" s="73"/>
      <c r="J90" s="73"/>
      <c r="K90" s="226" t="s">
        <v>544</v>
      </c>
      <c r="L90" s="328"/>
      <c r="M90" s="74"/>
      <c r="N90" s="94"/>
      <c r="O90" s="143"/>
      <c r="P90" s="289"/>
      <c r="Q90" s="289"/>
      <c r="R90" s="289"/>
      <c r="S90" s="289"/>
      <c r="T90" s="289"/>
      <c r="U90" s="289"/>
      <c r="V90" s="109"/>
      <c r="W90" s="94"/>
      <c r="X90" s="94"/>
      <c r="Y90" s="94"/>
      <c r="Z90" s="94"/>
      <c r="AA90" s="94"/>
      <c r="AB90" s="94"/>
      <c r="AC90" s="94"/>
      <c r="AD90" s="94"/>
      <c r="AE90" s="94"/>
      <c r="AF90" s="94"/>
      <c r="AG90" s="94"/>
      <c r="AH90" s="94"/>
      <c r="AI90" s="94"/>
      <c r="AJ90" s="94"/>
      <c r="AK90" s="94"/>
    </row>
    <row r="91" spans="1:37" ht="13.5" customHeight="1" x14ac:dyDescent="0.2">
      <c r="A91" s="315"/>
      <c r="B91" s="225" t="s">
        <v>868</v>
      </c>
      <c r="C91" s="73"/>
      <c r="E91" s="225" t="s">
        <v>374</v>
      </c>
      <c r="F91" s="155"/>
      <c r="G91" s="73"/>
      <c r="H91" s="226" t="s">
        <v>869</v>
      </c>
      <c r="I91" s="73"/>
      <c r="J91" s="73"/>
      <c r="K91" s="226" t="s">
        <v>545</v>
      </c>
      <c r="L91" s="328"/>
      <c r="M91" s="74"/>
      <c r="N91" s="94"/>
      <c r="O91" s="143"/>
      <c r="P91" s="289"/>
      <c r="Q91" s="289"/>
      <c r="R91" s="226"/>
      <c r="S91" s="289"/>
      <c r="T91" s="289"/>
      <c r="U91" s="289"/>
      <c r="V91" s="109"/>
      <c r="W91" s="94"/>
      <c r="X91" s="94"/>
      <c r="Y91" s="94"/>
      <c r="Z91" s="94"/>
      <c r="AA91" s="94"/>
      <c r="AB91" s="94"/>
      <c r="AC91" s="94"/>
      <c r="AD91" s="94"/>
      <c r="AE91" s="94"/>
      <c r="AF91" s="94"/>
      <c r="AG91" s="94"/>
      <c r="AH91" s="94"/>
      <c r="AI91" s="94"/>
      <c r="AJ91" s="94"/>
      <c r="AK91" s="94"/>
    </row>
    <row r="92" spans="1:37" ht="13.5" customHeight="1" x14ac:dyDescent="0.2">
      <c r="A92" s="315"/>
      <c r="B92" s="225" t="s">
        <v>283</v>
      </c>
      <c r="C92" s="73"/>
      <c r="E92" s="225" t="s">
        <v>375</v>
      </c>
      <c r="F92" s="155"/>
      <c r="G92" s="73"/>
      <c r="H92" s="226" t="s">
        <v>870</v>
      </c>
      <c r="I92" s="73"/>
      <c r="J92" s="73"/>
      <c r="K92" s="226" t="s">
        <v>546</v>
      </c>
      <c r="L92" s="328"/>
      <c r="M92" s="74"/>
      <c r="N92" s="94"/>
      <c r="O92" s="143"/>
      <c r="P92" s="289"/>
      <c r="Q92" s="289"/>
      <c r="R92" s="289"/>
      <c r="S92" s="289"/>
      <c r="T92" s="289"/>
      <c r="U92" s="289"/>
      <c r="V92" s="109"/>
      <c r="W92" s="94"/>
      <c r="X92" s="94"/>
      <c r="Y92" s="94"/>
      <c r="Z92" s="94"/>
      <c r="AA92" s="94"/>
      <c r="AB92" s="94"/>
      <c r="AC92" s="94"/>
      <c r="AD92" s="94"/>
      <c r="AE92" s="94"/>
      <c r="AF92" s="94"/>
      <c r="AG92" s="94"/>
      <c r="AH92" s="94"/>
      <c r="AI92" s="94"/>
      <c r="AJ92" s="94"/>
      <c r="AK92" s="94"/>
    </row>
    <row r="93" spans="1:37" ht="13.5" customHeight="1" x14ac:dyDescent="0.2">
      <c r="A93" s="315"/>
      <c r="B93" s="225" t="s">
        <v>284</v>
      </c>
      <c r="C93" s="73"/>
      <c r="E93" s="225" t="s">
        <v>376</v>
      </c>
      <c r="F93" s="155"/>
      <c r="G93" s="73"/>
      <c r="H93" s="226" t="s">
        <v>446</v>
      </c>
      <c r="I93" s="73"/>
      <c r="J93" s="73"/>
      <c r="K93" s="226" t="s">
        <v>547</v>
      </c>
      <c r="L93" s="328"/>
      <c r="M93" s="74"/>
      <c r="N93" s="94"/>
      <c r="O93" s="143"/>
      <c r="P93" s="289"/>
      <c r="Q93" s="289"/>
      <c r="R93" s="289"/>
      <c r="S93" s="289"/>
      <c r="T93" s="289"/>
      <c r="U93" s="289"/>
      <c r="V93" s="109"/>
      <c r="W93" s="94"/>
      <c r="X93" s="94"/>
      <c r="Y93" s="94"/>
      <c r="Z93" s="94"/>
      <c r="AA93" s="94"/>
      <c r="AB93" s="94"/>
      <c r="AC93" s="94"/>
      <c r="AD93" s="94"/>
      <c r="AE93" s="94"/>
      <c r="AF93" s="94"/>
      <c r="AG93" s="94"/>
      <c r="AH93" s="94"/>
      <c r="AI93" s="94"/>
      <c r="AJ93" s="94"/>
      <c r="AK93" s="94"/>
    </row>
    <row r="94" spans="1:37" ht="13.5" customHeight="1" x14ac:dyDescent="0.2">
      <c r="A94" s="315"/>
      <c r="B94" s="225" t="s">
        <v>285</v>
      </c>
      <c r="C94" s="73"/>
      <c r="E94" s="225" t="s">
        <v>871</v>
      </c>
      <c r="F94" s="155"/>
      <c r="G94" s="73"/>
      <c r="H94" s="226" t="s">
        <v>447</v>
      </c>
      <c r="I94" s="73"/>
      <c r="J94" s="73"/>
      <c r="K94" s="226" t="s">
        <v>548</v>
      </c>
      <c r="L94" s="328"/>
      <c r="M94" s="74"/>
      <c r="N94" s="94"/>
      <c r="O94" s="143"/>
      <c r="P94" s="289"/>
      <c r="Q94" s="289"/>
      <c r="R94" s="289"/>
      <c r="S94" s="289"/>
      <c r="T94" s="289"/>
      <c r="U94" s="289"/>
      <c r="V94" s="109"/>
      <c r="W94" s="94"/>
      <c r="X94" s="94"/>
      <c r="Y94" s="94"/>
      <c r="Z94" s="94"/>
      <c r="AA94" s="94"/>
      <c r="AB94" s="94"/>
      <c r="AC94" s="94"/>
      <c r="AD94" s="94"/>
      <c r="AE94" s="94"/>
      <c r="AF94" s="94"/>
      <c r="AG94" s="94"/>
      <c r="AH94" s="94"/>
      <c r="AI94" s="94"/>
      <c r="AJ94" s="94"/>
      <c r="AK94" s="94"/>
    </row>
    <row r="95" spans="1:37" ht="13.5" customHeight="1" x14ac:dyDescent="0.2">
      <c r="A95" s="315"/>
      <c r="B95" s="225" t="s">
        <v>289</v>
      </c>
      <c r="C95" s="73"/>
      <c r="E95" s="225" t="s">
        <v>872</v>
      </c>
      <c r="F95" s="155"/>
      <c r="G95" s="73"/>
      <c r="H95" s="226" t="s">
        <v>450</v>
      </c>
      <c r="I95" s="73"/>
      <c r="J95" s="73"/>
      <c r="K95" s="226" t="s">
        <v>873</v>
      </c>
      <c r="L95" s="328"/>
      <c r="M95" s="74"/>
      <c r="N95" s="94"/>
      <c r="O95" s="143"/>
      <c r="P95" s="289"/>
      <c r="Q95" s="289"/>
      <c r="R95" s="289"/>
      <c r="S95" s="289"/>
      <c r="T95" s="289"/>
      <c r="U95" s="289"/>
      <c r="V95" s="109"/>
      <c r="W95" s="94"/>
      <c r="X95" s="94"/>
      <c r="Y95" s="94"/>
      <c r="Z95" s="94"/>
      <c r="AA95" s="94"/>
      <c r="AB95" s="94"/>
      <c r="AC95" s="94"/>
      <c r="AD95" s="94"/>
      <c r="AE95" s="94"/>
      <c r="AF95" s="94"/>
      <c r="AG95" s="94"/>
      <c r="AH95" s="94"/>
      <c r="AI95" s="94"/>
      <c r="AJ95" s="94"/>
      <c r="AK95" s="94"/>
    </row>
    <row r="96" spans="1:37" ht="13.5" customHeight="1" x14ac:dyDescent="0.2">
      <c r="A96" s="315"/>
      <c r="B96" s="289"/>
      <c r="C96" s="289"/>
      <c r="D96" s="289"/>
      <c r="E96" s="289"/>
      <c r="F96" s="289"/>
      <c r="G96" s="289"/>
      <c r="H96" s="289"/>
      <c r="I96" s="289"/>
      <c r="J96" s="289"/>
      <c r="K96" s="289"/>
      <c r="L96" s="328"/>
      <c r="M96" s="74"/>
      <c r="N96" s="94"/>
      <c r="O96" s="143"/>
      <c r="P96" s="289"/>
      <c r="Q96" s="289"/>
      <c r="R96" s="289"/>
      <c r="S96" s="289"/>
      <c r="T96" s="289"/>
      <c r="U96" s="289"/>
      <c r="V96" s="109"/>
      <c r="W96" s="94"/>
      <c r="X96" s="94"/>
      <c r="Y96" s="94"/>
      <c r="Z96" s="94"/>
      <c r="AA96" s="94"/>
      <c r="AB96" s="94"/>
      <c r="AC96" s="94"/>
      <c r="AD96" s="94"/>
      <c r="AE96" s="94"/>
      <c r="AF96" s="94"/>
      <c r="AG96" s="94"/>
      <c r="AH96" s="94"/>
      <c r="AI96" s="94"/>
      <c r="AJ96" s="94"/>
      <c r="AK96" s="94"/>
    </row>
    <row r="97" spans="1:37" ht="13.5" customHeight="1" x14ac:dyDescent="0.2">
      <c r="A97" s="315"/>
      <c r="B97" s="289"/>
      <c r="C97" s="289"/>
      <c r="D97" s="289"/>
      <c r="E97" s="289"/>
      <c r="F97" s="289"/>
      <c r="G97" s="289"/>
      <c r="H97" s="289"/>
      <c r="I97" s="289"/>
      <c r="J97" s="289"/>
      <c r="K97" s="289"/>
      <c r="L97" s="328"/>
      <c r="M97" s="74"/>
      <c r="N97" s="94"/>
      <c r="O97" s="143"/>
      <c r="P97" s="289"/>
      <c r="Q97" s="289"/>
      <c r="R97" s="289"/>
      <c r="S97" s="289"/>
      <c r="T97" s="289"/>
      <c r="U97" s="289"/>
      <c r="V97" s="109"/>
      <c r="W97" s="94"/>
      <c r="X97" s="94"/>
      <c r="Y97" s="94"/>
      <c r="Z97" s="94"/>
      <c r="AA97" s="94"/>
      <c r="AB97" s="94"/>
      <c r="AC97" s="94"/>
      <c r="AD97" s="94"/>
      <c r="AE97" s="94"/>
      <c r="AF97" s="94"/>
      <c r="AG97" s="94"/>
      <c r="AH97" s="94"/>
      <c r="AI97" s="94"/>
      <c r="AJ97" s="94"/>
      <c r="AK97" s="94"/>
    </row>
    <row r="98" spans="1:37" ht="22.5" customHeight="1" x14ac:dyDescent="0.2">
      <c r="A98" s="688" t="s">
        <v>1071</v>
      </c>
      <c r="B98" s="689"/>
      <c r="C98" s="689"/>
      <c r="D98" s="689"/>
      <c r="E98" s="689"/>
      <c r="F98" s="689"/>
      <c r="G98" s="689"/>
      <c r="H98" s="689"/>
      <c r="I98" s="689"/>
      <c r="J98" s="689"/>
      <c r="K98" s="689"/>
      <c r="L98" s="690"/>
      <c r="M98" s="74"/>
      <c r="P98" s="289"/>
      <c r="Q98" s="289"/>
      <c r="R98" s="289"/>
      <c r="S98" s="289"/>
      <c r="T98" s="289"/>
      <c r="U98" s="289"/>
    </row>
    <row r="99" spans="1:37" ht="7.5" customHeight="1" x14ac:dyDescent="0.2">
      <c r="A99" s="158"/>
      <c r="B99" s="159"/>
      <c r="C99" s="141"/>
      <c r="D99" s="141"/>
      <c r="E99" s="141"/>
      <c r="F99" s="141"/>
      <c r="G99" s="141"/>
      <c r="H99" s="141"/>
      <c r="I99" s="141"/>
      <c r="J99" s="141"/>
      <c r="K99" s="141"/>
      <c r="L99" s="329"/>
      <c r="M99" s="74"/>
      <c r="P99" s="289"/>
      <c r="Q99" s="289"/>
      <c r="R99" s="289"/>
      <c r="S99" s="289"/>
      <c r="T99" s="289"/>
      <c r="U99" s="289"/>
    </row>
    <row r="100" spans="1:37" ht="30" customHeight="1" x14ac:dyDescent="0.2">
      <c r="A100" s="158"/>
      <c r="B100" s="160" t="s">
        <v>188</v>
      </c>
      <c r="C100" s="161"/>
      <c r="D100" s="161"/>
      <c r="E100" s="161"/>
      <c r="F100" s="162" t="s">
        <v>181</v>
      </c>
      <c r="G100" s="163"/>
      <c r="H100" s="434" t="s">
        <v>999</v>
      </c>
      <c r="I100" s="164"/>
      <c r="J100" s="165"/>
      <c r="K100" s="165"/>
      <c r="L100" s="330"/>
      <c r="M100" s="74"/>
      <c r="P100" s="289"/>
      <c r="Q100" s="289"/>
      <c r="R100" s="289"/>
      <c r="S100" s="289"/>
      <c r="T100" s="289"/>
      <c r="U100" s="289"/>
    </row>
    <row r="101" spans="1:37" ht="12" customHeight="1" x14ac:dyDescent="0.2">
      <c r="A101" s="158"/>
      <c r="B101" s="159"/>
      <c r="C101" s="141"/>
      <c r="D101" s="141"/>
      <c r="E101" s="141"/>
      <c r="F101" s="141"/>
      <c r="G101" s="174" t="s">
        <v>199</v>
      </c>
      <c r="H101" s="164" t="s">
        <v>195</v>
      </c>
      <c r="I101" s="170"/>
      <c r="J101" s="170"/>
      <c r="K101" s="170"/>
      <c r="L101" s="329"/>
      <c r="M101" s="74"/>
      <c r="P101" s="289"/>
      <c r="Q101" s="289"/>
      <c r="R101" s="289"/>
      <c r="S101" s="289"/>
      <c r="T101" s="289"/>
      <c r="U101" s="289"/>
    </row>
    <row r="102" spans="1:37" ht="13.5" customHeight="1" x14ac:dyDescent="0.2">
      <c r="A102" s="158"/>
      <c r="B102" s="191"/>
      <c r="C102" s="289"/>
      <c r="D102" s="289"/>
      <c r="E102" s="289"/>
      <c r="F102" s="289"/>
      <c r="G102" s="175" t="s">
        <v>199</v>
      </c>
      <c r="H102" s="176" t="s">
        <v>874</v>
      </c>
      <c r="I102" s="170"/>
      <c r="J102" s="170"/>
      <c r="K102" s="170"/>
      <c r="L102" s="329"/>
      <c r="M102" s="74"/>
      <c r="P102" s="289"/>
      <c r="Q102" s="289"/>
      <c r="R102" s="289"/>
      <c r="S102" s="289"/>
      <c r="T102" s="289"/>
      <c r="U102" s="289"/>
    </row>
    <row r="103" spans="1:37" ht="12" customHeight="1" x14ac:dyDescent="0.2">
      <c r="A103" s="158"/>
      <c r="B103" s="173"/>
      <c r="D103" s="289"/>
      <c r="E103" s="289"/>
      <c r="F103" s="289"/>
      <c r="G103" s="174" t="s">
        <v>199</v>
      </c>
      <c r="H103" s="164" t="s">
        <v>197</v>
      </c>
      <c r="I103" s="170"/>
      <c r="J103" s="170"/>
      <c r="K103" s="170"/>
      <c r="L103" s="331"/>
      <c r="M103" s="74"/>
      <c r="P103" s="289"/>
      <c r="Q103" s="289"/>
      <c r="R103" s="289"/>
      <c r="S103" s="289"/>
      <c r="T103" s="289"/>
      <c r="U103" s="289"/>
    </row>
    <row r="104" spans="1:37" ht="12" customHeight="1" x14ac:dyDescent="0.2">
      <c r="A104" s="158"/>
      <c r="B104" s="73"/>
      <c r="C104" s="73"/>
      <c r="D104" s="289"/>
      <c r="E104" s="289"/>
      <c r="F104" s="289"/>
      <c r="G104" s="174" t="s">
        <v>199</v>
      </c>
      <c r="H104" s="164" t="s">
        <v>875</v>
      </c>
      <c r="I104" s="170"/>
      <c r="J104" s="170"/>
      <c r="K104" s="170"/>
      <c r="L104" s="331"/>
    </row>
    <row r="105" spans="1:37" ht="12" customHeight="1" x14ac:dyDescent="0.2">
      <c r="A105" s="158"/>
      <c r="B105" s="73"/>
      <c r="C105" s="73"/>
      <c r="D105" s="289"/>
      <c r="E105" s="289"/>
      <c r="F105" s="289"/>
      <c r="G105" s="174"/>
      <c r="H105" s="164"/>
      <c r="I105" s="170"/>
      <c r="J105" s="170"/>
      <c r="K105" s="170"/>
      <c r="L105" s="331"/>
    </row>
    <row r="106" spans="1:37" ht="22.5" customHeight="1" x14ac:dyDescent="0.2">
      <c r="A106" s="688" t="s">
        <v>1072</v>
      </c>
      <c r="B106" s="689"/>
      <c r="C106" s="689"/>
      <c r="D106" s="689"/>
      <c r="E106" s="689"/>
      <c r="F106" s="689"/>
      <c r="G106" s="689"/>
      <c r="H106" s="689"/>
      <c r="I106" s="689"/>
      <c r="J106" s="689"/>
      <c r="K106" s="689"/>
      <c r="L106" s="690"/>
    </row>
    <row r="107" spans="1:37" ht="6.75" customHeight="1" x14ac:dyDescent="0.2">
      <c r="A107" s="158"/>
      <c r="B107" s="73"/>
      <c r="C107" s="73"/>
      <c r="D107" s="289"/>
      <c r="E107" s="289"/>
      <c r="F107" s="289"/>
      <c r="G107" s="174"/>
      <c r="H107" s="164"/>
      <c r="I107" s="170"/>
      <c r="J107" s="170"/>
      <c r="K107" s="170"/>
      <c r="L107" s="331"/>
    </row>
    <row r="108" spans="1:37" ht="20.25" customHeight="1" x14ac:dyDescent="0.2">
      <c r="A108" s="423" t="s">
        <v>993</v>
      </c>
      <c r="B108" s="73"/>
      <c r="C108" s="73"/>
      <c r="D108" s="289"/>
      <c r="E108" s="289"/>
      <c r="F108" s="289"/>
      <c r="G108" s="174"/>
      <c r="H108" s="164"/>
      <c r="I108" s="170"/>
      <c r="J108" s="170"/>
      <c r="K108" s="170"/>
      <c r="L108" s="331"/>
    </row>
    <row r="109" spans="1:37" ht="12.75" customHeight="1" x14ac:dyDescent="0.2">
      <c r="A109" s="423" t="s">
        <v>994</v>
      </c>
      <c r="B109" s="73"/>
      <c r="C109" s="73"/>
      <c r="D109" s="289"/>
      <c r="E109" s="289"/>
      <c r="F109" s="289"/>
      <c r="G109" s="174"/>
      <c r="H109" s="164"/>
      <c r="I109" s="170"/>
      <c r="J109" s="170"/>
      <c r="K109" s="170"/>
      <c r="L109" s="331"/>
    </row>
    <row r="110" spans="1:37" ht="14.85" customHeight="1" x14ac:dyDescent="0.2">
      <c r="A110" s="158"/>
      <c r="B110" s="106" t="s">
        <v>1044</v>
      </c>
      <c r="C110" s="73"/>
      <c r="D110" s="289"/>
      <c r="E110" s="289"/>
      <c r="F110" s="289"/>
      <c r="G110" s="174"/>
      <c r="H110" s="164"/>
      <c r="I110" s="170"/>
      <c r="J110" s="170"/>
      <c r="K110" s="170"/>
      <c r="L110" s="331"/>
    </row>
    <row r="111" spans="1:37" ht="14.85" customHeight="1" x14ac:dyDescent="0.2">
      <c r="A111" s="158"/>
      <c r="B111" s="106" t="s">
        <v>1042</v>
      </c>
      <c r="C111" s="73"/>
      <c r="D111" s="289"/>
      <c r="E111" s="289"/>
      <c r="F111" s="289"/>
      <c r="G111" s="174"/>
      <c r="H111" s="164"/>
      <c r="I111" s="170"/>
      <c r="J111" s="170"/>
      <c r="K111" s="170"/>
      <c r="L111" s="331"/>
    </row>
    <row r="112" spans="1:37" ht="14.85" customHeight="1" x14ac:dyDescent="0.2">
      <c r="A112" s="158"/>
      <c r="B112" s="106" t="s">
        <v>1039</v>
      </c>
      <c r="C112" s="73"/>
      <c r="D112" s="289"/>
      <c r="E112" s="289"/>
      <c r="F112" s="289"/>
      <c r="G112" s="174"/>
      <c r="H112" s="164"/>
      <c r="I112" s="170"/>
      <c r="J112" s="170"/>
      <c r="K112" s="170"/>
      <c r="L112" s="331"/>
    </row>
    <row r="113" spans="1:13" ht="14.85" customHeight="1" x14ac:dyDescent="0.2">
      <c r="A113" s="158"/>
      <c r="B113" s="106" t="s">
        <v>1038</v>
      </c>
      <c r="C113" s="73"/>
      <c r="D113" s="289"/>
      <c r="E113" s="289"/>
      <c r="F113" s="289"/>
      <c r="G113" s="174"/>
      <c r="H113" s="164"/>
      <c r="I113" s="170"/>
      <c r="J113" s="170"/>
      <c r="K113" s="170"/>
      <c r="L113" s="331"/>
    </row>
    <row r="114" spans="1:13" ht="39.75" customHeight="1" x14ac:dyDescent="0.2">
      <c r="A114" s="674" t="s">
        <v>995</v>
      </c>
      <c r="B114" s="675"/>
      <c r="C114" s="675"/>
      <c r="D114" s="675"/>
      <c r="E114" s="675"/>
      <c r="F114" s="675"/>
      <c r="G114" s="675"/>
      <c r="H114" s="675"/>
      <c r="I114" s="675"/>
      <c r="J114" s="675"/>
      <c r="K114" s="675"/>
      <c r="L114" s="675"/>
      <c r="M114" s="444"/>
    </row>
    <row r="115" spans="1:13" ht="12.75" customHeight="1" x14ac:dyDescent="0.2">
      <c r="A115" s="426" t="s">
        <v>996</v>
      </c>
      <c r="B115" s="73"/>
      <c r="C115" s="73"/>
      <c r="D115" s="289"/>
      <c r="E115" s="289"/>
      <c r="F115" s="289"/>
      <c r="G115" s="174"/>
      <c r="H115" s="164"/>
      <c r="I115" s="170"/>
      <c r="J115" s="170"/>
      <c r="K115" s="170"/>
      <c r="L115" s="331"/>
    </row>
    <row r="116" spans="1:13" ht="14.85" customHeight="1" x14ac:dyDescent="0.2">
      <c r="A116" s="158"/>
      <c r="B116" s="73" t="s">
        <v>1076</v>
      </c>
      <c r="C116" s="73"/>
      <c r="D116" s="289"/>
      <c r="E116" s="289"/>
      <c r="F116" s="289"/>
      <c r="G116" s="174"/>
      <c r="H116" s="164"/>
      <c r="I116" s="170"/>
      <c r="J116" s="170"/>
      <c r="K116" s="170"/>
      <c r="L116" s="331"/>
    </row>
    <row r="117" spans="1:13" ht="14.85" customHeight="1" x14ac:dyDescent="0.2">
      <c r="A117" s="158"/>
      <c r="B117" s="73" t="s">
        <v>1077</v>
      </c>
      <c r="C117" s="73"/>
      <c r="D117" s="289"/>
      <c r="E117" s="289"/>
      <c r="F117" s="289"/>
      <c r="G117" s="174"/>
      <c r="H117" s="164"/>
      <c r="I117" s="170"/>
      <c r="J117" s="170"/>
      <c r="K117" s="170"/>
      <c r="L117" s="331"/>
    </row>
    <row r="118" spans="1:13" ht="19.5" customHeight="1" x14ac:dyDescent="0.2">
      <c r="A118" s="427" t="s">
        <v>998</v>
      </c>
      <c r="B118" s="73"/>
      <c r="C118" s="73"/>
      <c r="D118" s="289"/>
      <c r="E118" s="289"/>
      <c r="F118" s="289"/>
      <c r="G118" s="174"/>
      <c r="H118" s="164"/>
      <c r="I118" s="170"/>
      <c r="J118" s="170"/>
      <c r="K118" s="170"/>
      <c r="L118" s="331"/>
    </row>
    <row r="119" spans="1:13" ht="5.25" customHeight="1" x14ac:dyDescent="0.2">
      <c r="A119" s="158"/>
      <c r="B119" s="73"/>
      <c r="C119" s="73"/>
      <c r="D119" s="289"/>
      <c r="E119" s="289"/>
      <c r="F119" s="289"/>
      <c r="G119" s="174"/>
      <c r="H119" s="164"/>
      <c r="I119" s="170"/>
      <c r="J119" s="170"/>
      <c r="K119" s="170"/>
      <c r="L119" s="331"/>
    </row>
    <row r="120" spans="1:13" ht="12.75" customHeight="1" x14ac:dyDescent="0.2">
      <c r="A120" s="425" t="s">
        <v>1026</v>
      </c>
      <c r="B120" s="73"/>
      <c r="C120" s="73"/>
      <c r="D120" s="289"/>
      <c r="E120" s="289"/>
      <c r="F120" s="289"/>
      <c r="G120" s="174"/>
      <c r="H120" s="164"/>
      <c r="I120" s="170"/>
      <c r="J120" s="170"/>
      <c r="K120" s="170"/>
      <c r="L120" s="331"/>
    </row>
    <row r="121" spans="1:13" ht="6" customHeight="1" x14ac:dyDescent="0.2">
      <c r="A121" s="158"/>
      <c r="B121" s="73"/>
      <c r="C121" s="73"/>
      <c r="D121" s="289"/>
      <c r="E121" s="289"/>
      <c r="F121" s="289"/>
      <c r="G121" s="73"/>
      <c r="H121" s="73"/>
      <c r="I121" s="170"/>
      <c r="J121" s="170"/>
      <c r="K121" s="170"/>
      <c r="L121" s="331"/>
    </row>
    <row r="122" spans="1:13" ht="22.5" customHeight="1" x14ac:dyDescent="0.2">
      <c r="A122" s="678" t="s">
        <v>1073</v>
      </c>
      <c r="B122" s="679"/>
      <c r="C122" s="679"/>
      <c r="D122" s="679"/>
      <c r="E122" s="679"/>
      <c r="F122" s="679"/>
      <c r="G122" s="679"/>
      <c r="H122" s="679"/>
      <c r="I122" s="679"/>
      <c r="J122" s="679"/>
      <c r="K122" s="679"/>
      <c r="L122" s="680"/>
    </row>
    <row r="123" spans="1:13" ht="12.75" customHeight="1" x14ac:dyDescent="0.2">
      <c r="A123" s="158"/>
      <c r="B123" s="479" t="s">
        <v>1000</v>
      </c>
      <c r="C123" s="479"/>
      <c r="D123" s="479"/>
      <c r="E123" s="479"/>
      <c r="F123" s="480"/>
      <c r="G123" s="73"/>
      <c r="H123" s="73"/>
      <c r="I123" s="170"/>
      <c r="J123" s="170"/>
      <c r="K123" s="170"/>
      <c r="L123" s="331"/>
    </row>
    <row r="124" spans="1:13" ht="22.5" customHeight="1" x14ac:dyDescent="0.2">
      <c r="A124" s="158"/>
      <c r="B124" s="479"/>
      <c r="C124" s="479"/>
      <c r="D124" s="479"/>
      <c r="E124" s="479"/>
      <c r="F124" s="480"/>
      <c r="G124" s="465" t="s">
        <v>1083</v>
      </c>
      <c r="H124" s="466"/>
      <c r="I124" s="466"/>
      <c r="J124" s="466"/>
      <c r="K124" s="466"/>
      <c r="L124" s="331"/>
    </row>
    <row r="125" spans="1:13" ht="22.5" customHeight="1" x14ac:dyDescent="0.2">
      <c r="A125" s="158"/>
      <c r="B125" s="479"/>
      <c r="C125" s="479"/>
      <c r="D125" s="479"/>
      <c r="E125" s="479"/>
      <c r="F125" s="480"/>
      <c r="G125" s="466"/>
      <c r="H125" s="466"/>
      <c r="I125" s="466"/>
      <c r="J125" s="466"/>
      <c r="K125" s="466"/>
      <c r="L125" s="331"/>
    </row>
    <row r="126" spans="1:13" ht="22.5" customHeight="1" x14ac:dyDescent="0.2">
      <c r="A126" s="158"/>
      <c r="B126" s="479"/>
      <c r="C126" s="479"/>
      <c r="D126" s="479"/>
      <c r="E126" s="479"/>
      <c r="F126" s="480"/>
      <c r="G126" s="466"/>
      <c r="H126" s="466"/>
      <c r="I126" s="466"/>
      <c r="J126" s="466"/>
      <c r="K126" s="466"/>
      <c r="L126" s="331"/>
    </row>
    <row r="127" spans="1:13" ht="15" customHeight="1" x14ac:dyDescent="0.2">
      <c r="A127" s="158"/>
      <c r="B127" s="390" t="s">
        <v>193</v>
      </c>
      <c r="C127" s="478" t="s">
        <v>194</v>
      </c>
      <c r="D127" s="478"/>
      <c r="E127" s="289"/>
      <c r="F127" s="289"/>
      <c r="G127" s="466"/>
      <c r="H127" s="466"/>
      <c r="I127" s="466"/>
      <c r="J127" s="466"/>
      <c r="K127" s="466"/>
      <c r="L127" s="331"/>
    </row>
    <row r="128" spans="1:13" ht="12" customHeight="1" x14ac:dyDescent="0.2">
      <c r="A128" s="158"/>
      <c r="B128" s="73"/>
      <c r="C128" s="73"/>
      <c r="D128" s="289"/>
      <c r="E128" s="289"/>
      <c r="F128" s="289"/>
      <c r="G128" s="73"/>
      <c r="H128" s="73"/>
      <c r="I128" s="170"/>
      <c r="J128" s="170"/>
      <c r="K128" s="170"/>
      <c r="L128" s="331"/>
    </row>
    <row r="129" spans="1:37" ht="22.5" customHeight="1" x14ac:dyDescent="0.2">
      <c r="A129" s="678" t="s">
        <v>201</v>
      </c>
      <c r="B129" s="679"/>
      <c r="C129" s="679"/>
      <c r="D129" s="679"/>
      <c r="E129" s="679"/>
      <c r="F129" s="679"/>
      <c r="G129" s="679"/>
      <c r="H129" s="679"/>
      <c r="I129" s="679"/>
      <c r="J129" s="679"/>
      <c r="K129" s="679"/>
      <c r="L129" s="680"/>
    </row>
    <row r="130" spans="1:37" ht="12.75" customHeight="1" x14ac:dyDescent="0.2">
      <c r="A130" s="583"/>
      <c r="B130" s="584"/>
      <c r="C130" s="584"/>
      <c r="D130" s="584"/>
      <c r="E130" s="584"/>
      <c r="F130" s="584"/>
      <c r="G130" s="584"/>
      <c r="H130" s="584"/>
      <c r="I130" s="584"/>
      <c r="J130" s="584"/>
      <c r="K130" s="584"/>
      <c r="L130" s="691"/>
    </row>
    <row r="131" spans="1:37" x14ac:dyDescent="0.2">
      <c r="A131" s="573"/>
      <c r="B131" s="574"/>
      <c r="C131" s="574"/>
      <c r="D131" s="574"/>
      <c r="E131" s="574"/>
      <c r="F131" s="574"/>
      <c r="G131" s="574"/>
      <c r="H131" s="574"/>
      <c r="I131" s="574"/>
      <c r="J131" s="574"/>
      <c r="K131" s="574"/>
      <c r="L131" s="676"/>
    </row>
    <row r="132" spans="1:37" x14ac:dyDescent="0.2">
      <c r="A132" s="573"/>
      <c r="B132" s="574"/>
      <c r="C132" s="574"/>
      <c r="D132" s="574"/>
      <c r="E132" s="574"/>
      <c r="F132" s="574"/>
      <c r="G132" s="574"/>
      <c r="H132" s="574"/>
      <c r="I132" s="574"/>
      <c r="J132" s="574"/>
      <c r="K132" s="574"/>
      <c r="L132" s="676"/>
    </row>
    <row r="133" spans="1:37" x14ac:dyDescent="0.2">
      <c r="A133" s="573"/>
      <c r="B133" s="574"/>
      <c r="C133" s="574"/>
      <c r="D133" s="574"/>
      <c r="E133" s="574"/>
      <c r="F133" s="574"/>
      <c r="G133" s="574"/>
      <c r="H133" s="574"/>
      <c r="I133" s="574"/>
      <c r="J133" s="574"/>
      <c r="K133" s="574"/>
      <c r="L133" s="676"/>
    </row>
    <row r="134" spans="1:37" x14ac:dyDescent="0.2">
      <c r="A134" s="573"/>
      <c r="B134" s="574"/>
      <c r="C134" s="574"/>
      <c r="D134" s="574"/>
      <c r="E134" s="574"/>
      <c r="F134" s="574"/>
      <c r="G134" s="574"/>
      <c r="H134" s="574"/>
      <c r="I134" s="574"/>
      <c r="J134" s="574"/>
      <c r="K134" s="574"/>
      <c r="L134" s="676"/>
    </row>
    <row r="135" spans="1:37" x14ac:dyDescent="0.2">
      <c r="A135" s="573"/>
      <c r="B135" s="574"/>
      <c r="C135" s="574"/>
      <c r="D135" s="574"/>
      <c r="E135" s="574"/>
      <c r="F135" s="574"/>
      <c r="G135" s="574"/>
      <c r="H135" s="574"/>
      <c r="I135" s="574"/>
      <c r="J135" s="574"/>
      <c r="K135" s="574"/>
      <c r="L135" s="676"/>
    </row>
    <row r="136" spans="1:37" x14ac:dyDescent="0.2">
      <c r="A136" s="573"/>
      <c r="B136" s="574"/>
      <c r="C136" s="574"/>
      <c r="D136" s="574"/>
      <c r="E136" s="574"/>
      <c r="F136" s="574"/>
      <c r="G136" s="574"/>
      <c r="H136" s="574"/>
      <c r="I136" s="574"/>
      <c r="J136" s="574"/>
      <c r="K136" s="574"/>
      <c r="L136" s="676"/>
    </row>
    <row r="137" spans="1:37" x14ac:dyDescent="0.2">
      <c r="A137" s="573"/>
      <c r="B137" s="574"/>
      <c r="C137" s="574"/>
      <c r="D137" s="574"/>
      <c r="E137" s="574"/>
      <c r="F137" s="574"/>
      <c r="G137" s="574"/>
      <c r="H137" s="574"/>
      <c r="I137" s="574"/>
      <c r="J137" s="574"/>
      <c r="K137" s="574"/>
      <c r="L137" s="676"/>
    </row>
    <row r="138" spans="1:37" ht="14.25" x14ac:dyDescent="0.2">
      <c r="A138" s="590"/>
      <c r="B138" s="591"/>
      <c r="C138" s="591"/>
      <c r="D138" s="591"/>
      <c r="E138" s="591"/>
      <c r="F138" s="591"/>
      <c r="G138" s="591"/>
      <c r="H138" s="591"/>
      <c r="I138" s="591"/>
      <c r="J138" s="591"/>
      <c r="K138" s="591"/>
      <c r="L138" s="677"/>
      <c r="V138" s="178"/>
    </row>
    <row r="139" spans="1:37" s="179" customFormat="1" ht="23.25" customHeight="1" x14ac:dyDescent="0.2">
      <c r="A139" s="678" t="s">
        <v>876</v>
      </c>
      <c r="B139" s="679"/>
      <c r="C139" s="679"/>
      <c r="D139" s="679"/>
      <c r="E139" s="679"/>
      <c r="F139" s="679"/>
      <c r="G139" s="679"/>
      <c r="H139" s="679"/>
      <c r="I139" s="679"/>
      <c r="J139" s="679"/>
      <c r="K139" s="679"/>
      <c r="L139" s="680"/>
      <c r="M139" s="73"/>
      <c r="N139" s="73"/>
      <c r="O139" s="74"/>
      <c r="P139" s="73"/>
      <c r="Q139" s="73"/>
      <c r="R139" s="73"/>
      <c r="S139" s="73"/>
      <c r="T139" s="73"/>
      <c r="U139" s="73"/>
      <c r="V139" s="166"/>
      <c r="W139" s="73"/>
      <c r="X139" s="73"/>
      <c r="Y139" s="73"/>
      <c r="Z139" s="73"/>
      <c r="AA139" s="73"/>
      <c r="AB139" s="73"/>
      <c r="AC139" s="73"/>
      <c r="AD139" s="73"/>
      <c r="AE139" s="73"/>
      <c r="AF139" s="73"/>
      <c r="AG139" s="73"/>
      <c r="AH139" s="73"/>
      <c r="AI139" s="73"/>
      <c r="AJ139" s="73"/>
      <c r="AK139" s="73"/>
    </row>
    <row r="140" spans="1:37" s="178" customFormat="1" ht="11.25" customHeight="1" x14ac:dyDescent="0.2">
      <c r="A140" s="332"/>
      <c r="B140" s="333"/>
      <c r="C140" s="334"/>
      <c r="D140" s="335"/>
      <c r="E140" s="335"/>
      <c r="F140" s="335"/>
      <c r="G140" s="335"/>
      <c r="H140" s="335"/>
      <c r="I140" s="335"/>
      <c r="J140" s="336"/>
      <c r="K140" s="336"/>
      <c r="L140" s="337"/>
      <c r="AC140" s="193"/>
      <c r="AD140" s="193"/>
      <c r="AE140" s="193"/>
      <c r="AF140" s="193"/>
      <c r="AG140" s="194"/>
    </row>
    <row r="141" spans="1:37" s="166" customFormat="1" ht="12.75" customHeight="1" x14ac:dyDescent="0.2">
      <c r="A141" s="180"/>
      <c r="B141" s="181" t="s">
        <v>877</v>
      </c>
      <c r="C141" s="182"/>
      <c r="D141" s="183"/>
      <c r="E141" s="183"/>
      <c r="F141" s="183"/>
      <c r="G141" s="183"/>
      <c r="H141" s="183"/>
      <c r="I141" s="183"/>
      <c r="J141" s="184"/>
      <c r="K141" s="184"/>
      <c r="L141" s="338"/>
      <c r="V141" s="178"/>
      <c r="AC141" s="186"/>
      <c r="AD141" s="186"/>
      <c r="AE141" s="186"/>
      <c r="AF141" s="186"/>
      <c r="AG141" s="187"/>
    </row>
    <row r="142" spans="1:37" s="438" customFormat="1" ht="17.25" customHeight="1" x14ac:dyDescent="0.2">
      <c r="A142" s="435"/>
      <c r="B142" s="681" t="s">
        <v>878</v>
      </c>
      <c r="C142" s="682"/>
      <c r="D142" s="682"/>
      <c r="E142" s="682"/>
      <c r="F142" s="682"/>
      <c r="G142" s="682"/>
      <c r="H142" s="682"/>
      <c r="I142" s="682"/>
      <c r="J142" s="682"/>
      <c r="K142" s="436"/>
      <c r="L142" s="437"/>
      <c r="AB142" s="439"/>
      <c r="AC142" s="440"/>
      <c r="AD142" s="440"/>
      <c r="AE142" s="440"/>
      <c r="AF142" s="440"/>
      <c r="AG142" s="198"/>
    </row>
    <row r="143" spans="1:37" s="178" customFormat="1" ht="10.5" customHeight="1" x14ac:dyDescent="0.2">
      <c r="A143" s="188"/>
      <c r="B143" s="341"/>
      <c r="C143" s="189"/>
      <c r="D143" s="190"/>
      <c r="E143" s="190"/>
      <c r="F143" s="190"/>
      <c r="G143" s="190"/>
      <c r="H143" s="190"/>
      <c r="I143" s="190"/>
      <c r="J143" s="191"/>
      <c r="K143" s="191"/>
      <c r="L143" s="339"/>
      <c r="AC143" s="193"/>
      <c r="AD143" s="193"/>
      <c r="AE143" s="193"/>
      <c r="AF143" s="193"/>
      <c r="AG143" s="194"/>
    </row>
    <row r="144" spans="1:37" s="166" customFormat="1" ht="16.5" customHeight="1" x14ac:dyDescent="0.2">
      <c r="A144" s="180"/>
      <c r="B144" s="181" t="s">
        <v>204</v>
      </c>
      <c r="C144" s="182"/>
      <c r="D144" s="183"/>
      <c r="E144" s="183"/>
      <c r="F144" s="183"/>
      <c r="G144" s="183"/>
      <c r="H144" s="183"/>
      <c r="I144" s="183"/>
      <c r="J144" s="184"/>
      <c r="K144" s="184"/>
      <c r="L144" s="338"/>
      <c r="V144" s="178"/>
      <c r="AC144" s="186"/>
      <c r="AD144" s="186"/>
      <c r="AE144" s="186"/>
      <c r="AF144" s="186"/>
      <c r="AG144" s="187"/>
    </row>
    <row r="145" spans="1:33" s="438" customFormat="1" ht="14.25" customHeight="1" x14ac:dyDescent="0.2">
      <c r="A145" s="435"/>
      <c r="B145" s="683" t="s">
        <v>677</v>
      </c>
      <c r="C145" s="684"/>
      <c r="D145" s="684"/>
      <c r="E145" s="684"/>
      <c r="F145" s="684"/>
      <c r="G145" s="684"/>
      <c r="H145" s="684"/>
      <c r="I145" s="684"/>
      <c r="J145" s="684"/>
      <c r="K145" s="684"/>
      <c r="L145" s="437"/>
      <c r="AB145" s="439"/>
      <c r="AC145" s="440"/>
      <c r="AD145" s="440"/>
      <c r="AE145" s="440"/>
      <c r="AF145" s="440"/>
      <c r="AG145" s="198"/>
    </row>
    <row r="146" spans="1:33" s="178" customFormat="1" ht="10.5" customHeight="1" x14ac:dyDescent="0.2">
      <c r="A146" s="188"/>
      <c r="B146" s="341"/>
      <c r="C146" s="189"/>
      <c r="D146" s="190"/>
      <c r="E146" s="190"/>
      <c r="F146" s="190"/>
      <c r="G146" s="190"/>
      <c r="H146" s="190"/>
      <c r="I146" s="190"/>
      <c r="J146" s="191"/>
      <c r="K146" s="191"/>
      <c r="L146" s="339"/>
      <c r="AC146" s="193"/>
      <c r="AD146" s="193"/>
      <c r="AE146" s="193"/>
      <c r="AF146" s="193"/>
      <c r="AG146" s="198"/>
    </row>
    <row r="147" spans="1:33" s="166" customFormat="1" ht="12.75" customHeight="1" x14ac:dyDescent="0.2">
      <c r="A147" s="180"/>
      <c r="B147" s="181" t="s">
        <v>205</v>
      </c>
      <c r="C147" s="182"/>
      <c r="D147" s="183"/>
      <c r="E147" s="183"/>
      <c r="F147" s="183"/>
      <c r="G147" s="183"/>
      <c r="H147" s="183"/>
      <c r="I147" s="183"/>
      <c r="J147" s="184"/>
      <c r="K147" s="184"/>
      <c r="L147" s="338"/>
      <c r="V147" s="178"/>
      <c r="AC147" s="186"/>
      <c r="AD147" s="186"/>
      <c r="AE147" s="186"/>
      <c r="AF147" s="186"/>
      <c r="AG147" s="187"/>
    </row>
    <row r="148" spans="1:33" s="178" customFormat="1" ht="42" customHeight="1" x14ac:dyDescent="0.2">
      <c r="A148" s="199"/>
      <c r="B148" s="588" t="s">
        <v>658</v>
      </c>
      <c r="C148" s="589"/>
      <c r="D148" s="589"/>
      <c r="E148" s="589"/>
      <c r="F148" s="589"/>
      <c r="G148" s="589"/>
      <c r="H148" s="589"/>
      <c r="I148" s="589"/>
      <c r="J148" s="589"/>
      <c r="K148" s="589"/>
      <c r="L148" s="342"/>
      <c r="AB148" s="197"/>
      <c r="AC148" s="193"/>
      <c r="AD148" s="193"/>
      <c r="AE148" s="193"/>
      <c r="AF148" s="193"/>
      <c r="AG148" s="198"/>
    </row>
    <row r="149" spans="1:33" s="178" customFormat="1" ht="14.25" customHeight="1" x14ac:dyDescent="0.2">
      <c r="A149" s="202"/>
      <c r="B149" s="203"/>
      <c r="C149" s="204"/>
      <c r="D149" s="204"/>
      <c r="E149" s="204"/>
      <c r="F149" s="204"/>
      <c r="G149" s="204"/>
      <c r="H149" s="204"/>
      <c r="I149" s="204"/>
      <c r="J149" s="204"/>
      <c r="K149" s="204"/>
      <c r="L149" s="202"/>
      <c r="V149" s="76"/>
      <c r="AB149" s="197"/>
      <c r="AC149" s="193"/>
      <c r="AD149" s="193"/>
      <c r="AE149" s="193"/>
      <c r="AF149" s="193"/>
      <c r="AG149" s="198"/>
    </row>
    <row r="150" spans="1:33" s="178" customFormat="1" ht="14.25" customHeight="1" x14ac:dyDescent="0.2">
      <c r="B150" s="205"/>
      <c r="C150" s="197"/>
      <c r="D150" s="197"/>
      <c r="E150" s="197"/>
      <c r="F150" s="197"/>
      <c r="G150" s="197"/>
      <c r="H150" s="197"/>
      <c r="I150" s="197"/>
      <c r="J150" s="197"/>
      <c r="K150" s="197"/>
      <c r="V150" s="76"/>
      <c r="AB150" s="197"/>
      <c r="AC150" s="193"/>
      <c r="AD150" s="193"/>
      <c r="AE150" s="193"/>
      <c r="AF150" s="193"/>
      <c r="AG150" s="198"/>
    </row>
    <row r="151" spans="1:33" s="76" customFormat="1" ht="14.25" customHeight="1" x14ac:dyDescent="0.2">
      <c r="B151" s="206"/>
      <c r="C151" s="207"/>
      <c r="D151" s="207"/>
      <c r="E151" s="207"/>
      <c r="F151" s="207"/>
      <c r="G151" s="207"/>
      <c r="H151" s="207"/>
      <c r="I151" s="207"/>
      <c r="J151" s="207"/>
      <c r="K151" s="207"/>
      <c r="AB151" s="207"/>
      <c r="AC151" s="73"/>
      <c r="AD151" s="73"/>
      <c r="AE151" s="73"/>
      <c r="AF151" s="73"/>
      <c r="AG151" s="208"/>
    </row>
    <row r="152" spans="1:33" s="76" customFormat="1" ht="14.25" customHeight="1" x14ac:dyDescent="0.2">
      <c r="B152" s="206"/>
      <c r="C152" s="207"/>
      <c r="D152" s="207"/>
      <c r="E152" s="207"/>
      <c r="F152" s="207"/>
      <c r="G152" s="207"/>
      <c r="H152" s="207"/>
      <c r="I152" s="207"/>
      <c r="J152" s="207"/>
      <c r="K152" s="207"/>
      <c r="AB152" s="207"/>
      <c r="AC152" s="73"/>
      <c r="AD152" s="73"/>
      <c r="AE152" s="73"/>
      <c r="AF152" s="73"/>
      <c r="AG152" s="208"/>
    </row>
    <row r="153" spans="1:33" s="76" customFormat="1" ht="14.25" customHeight="1" x14ac:dyDescent="0.2">
      <c r="B153" s="206"/>
      <c r="C153" s="207"/>
      <c r="D153" s="207"/>
      <c r="E153" s="207"/>
      <c r="F153" s="207"/>
      <c r="G153" s="207"/>
      <c r="H153" s="207"/>
      <c r="I153" s="207"/>
      <c r="J153" s="207"/>
      <c r="K153" s="207"/>
      <c r="AB153" s="207"/>
      <c r="AC153" s="73"/>
      <c r="AD153" s="73"/>
      <c r="AE153" s="73"/>
      <c r="AF153" s="73"/>
      <c r="AG153" s="208"/>
    </row>
    <row r="154" spans="1:33" s="76" customFormat="1" ht="14.25" customHeight="1" x14ac:dyDescent="0.2">
      <c r="B154" s="206"/>
      <c r="C154" s="207"/>
      <c r="D154" s="207"/>
      <c r="E154" s="207"/>
      <c r="F154" s="207"/>
      <c r="G154" s="207"/>
      <c r="H154" s="207"/>
      <c r="I154" s="207"/>
      <c r="J154" s="207"/>
      <c r="K154" s="207"/>
      <c r="AB154" s="207"/>
      <c r="AC154" s="73"/>
      <c r="AD154" s="73"/>
      <c r="AE154" s="73"/>
      <c r="AF154" s="73"/>
      <c r="AG154" s="208"/>
    </row>
    <row r="155" spans="1:33" s="76" customFormat="1" ht="14.25" customHeight="1" x14ac:dyDescent="0.2">
      <c r="B155" s="206"/>
      <c r="C155" s="207"/>
      <c r="D155" s="207"/>
      <c r="E155" s="207"/>
      <c r="F155" s="207"/>
      <c r="G155" s="207"/>
      <c r="H155" s="207"/>
      <c r="I155" s="207"/>
      <c r="J155" s="207"/>
      <c r="K155" s="207"/>
      <c r="AB155" s="207"/>
      <c r="AC155" s="73"/>
      <c r="AD155" s="73"/>
      <c r="AE155" s="73"/>
      <c r="AF155" s="73"/>
      <c r="AG155" s="208"/>
    </row>
    <row r="156" spans="1:33" s="76" customFormat="1" ht="14.25" customHeight="1" x14ac:dyDescent="0.2">
      <c r="B156" s="206"/>
      <c r="C156" s="207"/>
      <c r="D156" s="207"/>
      <c r="E156" s="207"/>
      <c r="F156" s="207"/>
      <c r="G156" s="207"/>
      <c r="H156" s="207"/>
      <c r="I156" s="207"/>
      <c r="J156" s="207"/>
      <c r="K156" s="207"/>
      <c r="AB156" s="207"/>
      <c r="AC156" s="73"/>
      <c r="AD156" s="73"/>
      <c r="AE156" s="73"/>
      <c r="AF156" s="73"/>
      <c r="AG156" s="208"/>
    </row>
    <row r="157" spans="1:33" s="76" customFormat="1" ht="14.25" customHeight="1" x14ac:dyDescent="0.2">
      <c r="B157" s="206"/>
      <c r="C157" s="207"/>
      <c r="D157" s="207"/>
      <c r="E157" s="207"/>
      <c r="F157" s="207"/>
      <c r="G157" s="207"/>
      <c r="H157" s="207"/>
      <c r="I157" s="207"/>
      <c r="J157" s="207"/>
      <c r="K157" s="207"/>
      <c r="AB157" s="207"/>
      <c r="AC157" s="73"/>
      <c r="AD157" s="73"/>
      <c r="AE157" s="73"/>
      <c r="AF157" s="73"/>
      <c r="AG157" s="208"/>
    </row>
    <row r="158" spans="1:33" s="76" customFormat="1" ht="14.25" customHeight="1" x14ac:dyDescent="0.2">
      <c r="B158" s="206"/>
      <c r="C158" s="207"/>
      <c r="D158" s="207"/>
      <c r="E158" s="207"/>
      <c r="F158" s="207"/>
      <c r="G158" s="207"/>
      <c r="H158" s="207"/>
      <c r="I158" s="207"/>
      <c r="J158" s="207"/>
      <c r="K158" s="207"/>
      <c r="AB158" s="207"/>
      <c r="AC158" s="73"/>
      <c r="AD158" s="73"/>
      <c r="AE158" s="73"/>
      <c r="AF158" s="73"/>
      <c r="AG158" s="208"/>
    </row>
    <row r="159" spans="1:33" s="76" customFormat="1" ht="14.25" customHeight="1" x14ac:dyDescent="0.2">
      <c r="B159" s="206"/>
      <c r="C159" s="207"/>
      <c r="D159" s="207"/>
      <c r="E159" s="207"/>
      <c r="F159" s="207"/>
      <c r="G159" s="207"/>
      <c r="H159" s="207"/>
      <c r="I159" s="207"/>
      <c r="J159" s="207"/>
      <c r="K159" s="207"/>
      <c r="AB159" s="207"/>
      <c r="AC159" s="73"/>
      <c r="AD159" s="73"/>
      <c r="AE159" s="73"/>
      <c r="AF159" s="73"/>
      <c r="AG159" s="208"/>
    </row>
    <row r="160" spans="1:33" s="76" customFormat="1" ht="14.25" customHeight="1" x14ac:dyDescent="0.2">
      <c r="B160" s="206"/>
      <c r="C160" s="207"/>
      <c r="D160" s="207"/>
      <c r="E160" s="207"/>
      <c r="F160" s="207"/>
      <c r="G160" s="207"/>
      <c r="H160" s="207"/>
      <c r="I160" s="207"/>
      <c r="J160" s="207"/>
      <c r="K160" s="207"/>
      <c r="AB160" s="207"/>
      <c r="AC160" s="73"/>
      <c r="AD160" s="73"/>
      <c r="AE160" s="73"/>
      <c r="AF160" s="73"/>
      <c r="AG160" s="208"/>
    </row>
    <row r="161" spans="2:33" s="76" customFormat="1" ht="14.25" customHeight="1" x14ac:dyDescent="0.2">
      <c r="B161" s="206"/>
      <c r="C161" s="207"/>
      <c r="D161" s="207"/>
      <c r="E161" s="207"/>
      <c r="F161" s="207"/>
      <c r="G161" s="207"/>
      <c r="H161" s="207"/>
      <c r="I161" s="207"/>
      <c r="J161" s="207"/>
      <c r="K161" s="207"/>
      <c r="AB161" s="207"/>
      <c r="AC161" s="73"/>
      <c r="AD161" s="73"/>
      <c r="AE161" s="73"/>
      <c r="AF161" s="73"/>
      <c r="AG161" s="208"/>
    </row>
    <row r="162" spans="2:33" s="76" customFormat="1" ht="14.25" customHeight="1" x14ac:dyDescent="0.2">
      <c r="B162" s="206"/>
      <c r="C162" s="207"/>
      <c r="D162" s="207"/>
      <c r="E162" s="207"/>
      <c r="F162" s="207"/>
      <c r="G162" s="207"/>
      <c r="H162" s="207"/>
      <c r="I162" s="207"/>
      <c r="J162" s="207"/>
      <c r="K162" s="207"/>
      <c r="AB162" s="207"/>
      <c r="AC162" s="73"/>
      <c r="AD162" s="73"/>
      <c r="AE162" s="73"/>
      <c r="AF162" s="73"/>
      <c r="AG162" s="208"/>
    </row>
    <row r="163" spans="2:33" s="76" customFormat="1" ht="14.25" customHeight="1" x14ac:dyDescent="0.2">
      <c r="B163" s="206"/>
      <c r="C163" s="207"/>
      <c r="D163" s="207"/>
      <c r="E163" s="207"/>
      <c r="F163" s="207"/>
      <c r="G163" s="207"/>
      <c r="H163" s="207"/>
      <c r="I163" s="207"/>
      <c r="J163" s="207"/>
      <c r="K163" s="207"/>
      <c r="AB163" s="207"/>
      <c r="AC163" s="73"/>
      <c r="AD163" s="73"/>
      <c r="AE163" s="73"/>
      <c r="AF163" s="73"/>
      <c r="AG163" s="208"/>
    </row>
    <row r="164" spans="2:33" s="76" customFormat="1" ht="14.25" customHeight="1" x14ac:dyDescent="0.2">
      <c r="B164" s="206"/>
      <c r="C164" s="207"/>
      <c r="D164" s="207"/>
      <c r="E164" s="207"/>
      <c r="F164" s="207"/>
      <c r="G164" s="207"/>
      <c r="H164" s="207"/>
      <c r="I164" s="207"/>
      <c r="J164" s="207"/>
      <c r="K164" s="207"/>
      <c r="AB164" s="207"/>
      <c r="AC164" s="73"/>
      <c r="AD164" s="73"/>
      <c r="AE164" s="73"/>
      <c r="AF164" s="73"/>
      <c r="AG164" s="208"/>
    </row>
    <row r="165" spans="2:33" s="76" customFormat="1" ht="14.25" customHeight="1" x14ac:dyDescent="0.2">
      <c r="B165" s="206"/>
      <c r="C165" s="207"/>
      <c r="D165" s="207"/>
      <c r="E165" s="207"/>
      <c r="F165" s="207"/>
      <c r="G165" s="207"/>
      <c r="H165" s="207"/>
      <c r="I165" s="207"/>
      <c r="J165" s="207"/>
      <c r="K165" s="207"/>
      <c r="AB165" s="207"/>
      <c r="AC165" s="73"/>
      <c r="AD165" s="73"/>
      <c r="AE165" s="73"/>
      <c r="AF165" s="73"/>
      <c r="AG165" s="208"/>
    </row>
    <row r="166" spans="2:33" s="76" customFormat="1" ht="14.25" customHeight="1" x14ac:dyDescent="0.2">
      <c r="B166" s="206"/>
      <c r="C166" s="207"/>
      <c r="D166" s="207"/>
      <c r="E166" s="207"/>
      <c r="F166" s="207"/>
      <c r="G166" s="207"/>
      <c r="H166" s="207"/>
      <c r="I166" s="207"/>
      <c r="J166" s="207"/>
      <c r="K166" s="207"/>
      <c r="AB166" s="207"/>
      <c r="AC166" s="73"/>
      <c r="AD166" s="73"/>
      <c r="AE166" s="73"/>
      <c r="AF166" s="73"/>
      <c r="AG166" s="208"/>
    </row>
    <row r="167" spans="2:33" s="76" customFormat="1" ht="14.25" customHeight="1" x14ac:dyDescent="0.2">
      <c r="B167" s="206"/>
      <c r="C167" s="207"/>
      <c r="D167" s="207"/>
      <c r="E167" s="207"/>
      <c r="F167" s="207"/>
      <c r="G167" s="207"/>
      <c r="H167" s="207"/>
      <c r="I167" s="207"/>
      <c r="J167" s="207"/>
      <c r="K167" s="207"/>
      <c r="AB167" s="207"/>
      <c r="AC167" s="73"/>
      <c r="AD167" s="73"/>
      <c r="AE167" s="73"/>
      <c r="AF167" s="73"/>
      <c r="AG167" s="208"/>
    </row>
    <row r="168" spans="2:33" s="76" customFormat="1" ht="14.25" customHeight="1" x14ac:dyDescent="0.2">
      <c r="B168" s="206"/>
      <c r="C168" s="207"/>
      <c r="D168" s="207"/>
      <c r="E168" s="207"/>
      <c r="F168" s="207"/>
      <c r="G168" s="207"/>
      <c r="H168" s="207"/>
      <c r="I168" s="207"/>
      <c r="J168" s="207"/>
      <c r="K168" s="207"/>
      <c r="AB168" s="207"/>
      <c r="AC168" s="73"/>
      <c r="AD168" s="73"/>
      <c r="AE168" s="73"/>
      <c r="AF168" s="73"/>
      <c r="AG168" s="208"/>
    </row>
    <row r="169" spans="2:33" s="76" customFormat="1" ht="14.25" customHeight="1" x14ac:dyDescent="0.2">
      <c r="B169" s="206"/>
      <c r="C169" s="207"/>
      <c r="D169" s="207"/>
      <c r="E169" s="207"/>
      <c r="F169" s="207"/>
      <c r="G169" s="207"/>
      <c r="H169" s="207"/>
      <c r="I169" s="207"/>
      <c r="J169" s="207"/>
      <c r="K169" s="207"/>
      <c r="AB169" s="207"/>
      <c r="AC169" s="73"/>
      <c r="AD169" s="73"/>
      <c r="AE169" s="73"/>
      <c r="AF169" s="73"/>
      <c r="AG169" s="208"/>
    </row>
    <row r="170" spans="2:33" s="76" customFormat="1" ht="14.25" customHeight="1" x14ac:dyDescent="0.2">
      <c r="B170" s="206"/>
      <c r="C170" s="207"/>
      <c r="D170" s="207"/>
      <c r="E170" s="207"/>
      <c r="F170" s="207"/>
      <c r="G170" s="207"/>
      <c r="H170" s="207"/>
      <c r="I170" s="207"/>
      <c r="J170" s="207"/>
      <c r="K170" s="207"/>
      <c r="AB170" s="207"/>
      <c r="AC170" s="73"/>
      <c r="AD170" s="73"/>
      <c r="AE170" s="73"/>
      <c r="AF170" s="73"/>
      <c r="AG170" s="208"/>
    </row>
    <row r="171" spans="2:33" s="76" customFormat="1" ht="14.25" customHeight="1" x14ac:dyDescent="0.2">
      <c r="B171" s="206"/>
      <c r="C171" s="207"/>
      <c r="D171" s="207"/>
      <c r="E171" s="207"/>
      <c r="F171" s="207"/>
      <c r="G171" s="207"/>
      <c r="H171" s="207"/>
      <c r="I171" s="207"/>
      <c r="J171" s="207"/>
      <c r="K171" s="207"/>
      <c r="AB171" s="207"/>
      <c r="AC171" s="73"/>
      <c r="AD171" s="73"/>
      <c r="AE171" s="73"/>
      <c r="AF171" s="73"/>
      <c r="AG171" s="208"/>
    </row>
    <row r="172" spans="2:33" s="76" customFormat="1" ht="14.25" customHeight="1" x14ac:dyDescent="0.2">
      <c r="B172" s="206"/>
      <c r="C172" s="207"/>
      <c r="D172" s="207"/>
      <c r="E172" s="207"/>
      <c r="F172" s="207"/>
      <c r="G172" s="207"/>
      <c r="H172" s="207"/>
      <c r="I172" s="207"/>
      <c r="J172" s="207"/>
      <c r="K172" s="207"/>
      <c r="AB172" s="207"/>
      <c r="AC172" s="73"/>
      <c r="AD172" s="73"/>
      <c r="AE172" s="73"/>
      <c r="AF172" s="73"/>
      <c r="AG172" s="208"/>
    </row>
    <row r="173" spans="2:33" s="76" customFormat="1" ht="14.25" customHeight="1" x14ac:dyDescent="0.2">
      <c r="B173" s="206"/>
      <c r="C173" s="207"/>
      <c r="D173" s="207"/>
      <c r="E173" s="207"/>
      <c r="F173" s="207"/>
      <c r="G173" s="207"/>
      <c r="H173" s="207"/>
      <c r="I173" s="207"/>
      <c r="J173" s="207"/>
      <c r="K173" s="207"/>
      <c r="AB173" s="207"/>
      <c r="AC173" s="73"/>
      <c r="AD173" s="73"/>
      <c r="AE173" s="73"/>
      <c r="AF173" s="73"/>
      <c r="AG173" s="208"/>
    </row>
    <row r="174" spans="2:33" s="76" customFormat="1" ht="14.25" customHeight="1" x14ac:dyDescent="0.2">
      <c r="B174" s="206"/>
      <c r="C174" s="207"/>
      <c r="D174" s="207"/>
      <c r="E174" s="207"/>
      <c r="F174" s="207"/>
      <c r="G174" s="207"/>
      <c r="H174" s="207"/>
      <c r="I174" s="207"/>
      <c r="J174" s="207"/>
      <c r="K174" s="207"/>
      <c r="AB174" s="207"/>
      <c r="AC174" s="73"/>
      <c r="AD174" s="73"/>
      <c r="AE174" s="73"/>
      <c r="AF174" s="73"/>
      <c r="AG174" s="208"/>
    </row>
    <row r="175" spans="2:33" s="76" customFormat="1" ht="14.25" customHeight="1" x14ac:dyDescent="0.2">
      <c r="B175" s="206"/>
      <c r="C175" s="207"/>
      <c r="D175" s="207"/>
      <c r="E175" s="207"/>
      <c r="F175" s="207"/>
      <c r="G175" s="207"/>
      <c r="H175" s="207"/>
      <c r="I175" s="207"/>
      <c r="J175" s="207"/>
      <c r="K175" s="207"/>
      <c r="AB175" s="207"/>
      <c r="AC175" s="73"/>
      <c r="AD175" s="73"/>
      <c r="AE175" s="73"/>
      <c r="AF175" s="73"/>
      <c r="AG175" s="208"/>
    </row>
    <row r="176" spans="2:33" s="76" customFormat="1" ht="14.25" customHeight="1" x14ac:dyDescent="0.2">
      <c r="B176" s="206"/>
      <c r="C176" s="207"/>
      <c r="D176" s="207"/>
      <c r="E176" s="207"/>
      <c r="F176" s="207"/>
      <c r="G176" s="207"/>
      <c r="H176" s="207"/>
      <c r="I176" s="207"/>
      <c r="J176" s="207"/>
      <c r="K176" s="207"/>
      <c r="AB176" s="207"/>
      <c r="AC176" s="73"/>
      <c r="AD176" s="73"/>
      <c r="AE176" s="73"/>
      <c r="AF176" s="73"/>
      <c r="AG176" s="208"/>
    </row>
    <row r="177" spans="2:33" s="76" customFormat="1" ht="14.25" customHeight="1" x14ac:dyDescent="0.2">
      <c r="B177" s="206"/>
      <c r="C177" s="207"/>
      <c r="D177" s="207"/>
      <c r="E177" s="207"/>
      <c r="F177" s="207"/>
      <c r="G177" s="207"/>
      <c r="H177" s="207"/>
      <c r="I177" s="207"/>
      <c r="J177" s="207"/>
      <c r="K177" s="207"/>
      <c r="AB177" s="207"/>
      <c r="AC177" s="73"/>
      <c r="AD177" s="73"/>
      <c r="AE177" s="73"/>
      <c r="AF177" s="73"/>
      <c r="AG177" s="208"/>
    </row>
    <row r="178" spans="2:33" s="76" customFormat="1" ht="14.25" customHeight="1" x14ac:dyDescent="0.2">
      <c r="B178" s="206"/>
      <c r="C178" s="207"/>
      <c r="D178" s="207"/>
      <c r="E178" s="207"/>
      <c r="F178" s="207"/>
      <c r="G178" s="207"/>
      <c r="H178" s="207"/>
      <c r="I178" s="207"/>
      <c r="J178" s="207"/>
      <c r="K178" s="207"/>
      <c r="AB178" s="207"/>
      <c r="AC178" s="73"/>
      <c r="AD178" s="73"/>
      <c r="AE178" s="73"/>
      <c r="AF178" s="73"/>
      <c r="AG178" s="208"/>
    </row>
    <row r="179" spans="2:33" s="76" customFormat="1" ht="14.25" customHeight="1" x14ac:dyDescent="0.2">
      <c r="B179" s="206"/>
      <c r="C179" s="207"/>
      <c r="D179" s="207"/>
      <c r="E179" s="207"/>
      <c r="F179" s="207"/>
      <c r="G179" s="207"/>
      <c r="H179" s="207"/>
      <c r="I179" s="207"/>
      <c r="J179" s="207"/>
      <c r="K179" s="207"/>
      <c r="AB179" s="207"/>
      <c r="AC179" s="73"/>
      <c r="AD179" s="73"/>
      <c r="AE179" s="73"/>
      <c r="AF179" s="73"/>
      <c r="AG179" s="208"/>
    </row>
    <row r="180" spans="2:33" s="76" customFormat="1" ht="14.25" customHeight="1" x14ac:dyDescent="0.2">
      <c r="B180" s="206"/>
      <c r="C180" s="207"/>
      <c r="D180" s="207"/>
      <c r="E180" s="207"/>
      <c r="F180" s="207"/>
      <c r="G180" s="207"/>
      <c r="H180" s="207"/>
      <c r="I180" s="207"/>
      <c r="J180" s="207"/>
      <c r="K180" s="207"/>
      <c r="AB180" s="207"/>
      <c r="AC180" s="73"/>
      <c r="AD180" s="73"/>
      <c r="AE180" s="73"/>
      <c r="AF180" s="73"/>
      <c r="AG180" s="208"/>
    </row>
    <row r="181" spans="2:33" s="76" customFormat="1" ht="14.25" customHeight="1" x14ac:dyDescent="0.2">
      <c r="B181" s="206"/>
      <c r="C181" s="207"/>
      <c r="D181" s="207"/>
      <c r="E181" s="207"/>
      <c r="F181" s="207"/>
      <c r="G181" s="207"/>
      <c r="H181" s="207"/>
      <c r="I181" s="207"/>
      <c r="J181" s="207"/>
      <c r="K181" s="207"/>
      <c r="AB181" s="207"/>
      <c r="AC181" s="73"/>
      <c r="AD181" s="73"/>
      <c r="AE181" s="73"/>
      <c r="AF181" s="73"/>
      <c r="AG181" s="208"/>
    </row>
    <row r="182" spans="2:33" s="76" customFormat="1" ht="14.25" customHeight="1" x14ac:dyDescent="0.2">
      <c r="B182" s="206"/>
      <c r="C182" s="207"/>
      <c r="D182" s="207"/>
      <c r="E182" s="207"/>
      <c r="F182" s="207"/>
      <c r="G182" s="207"/>
      <c r="H182" s="207"/>
      <c r="I182" s="207"/>
      <c r="J182" s="207"/>
      <c r="K182" s="207"/>
      <c r="AB182" s="207"/>
      <c r="AC182" s="73"/>
      <c r="AD182" s="73"/>
      <c r="AE182" s="73"/>
      <c r="AF182" s="73"/>
      <c r="AG182" s="208"/>
    </row>
    <row r="183" spans="2:33" s="76" customFormat="1" ht="14.25" customHeight="1" x14ac:dyDescent="0.2">
      <c r="B183" s="206"/>
      <c r="C183" s="207"/>
      <c r="D183" s="207"/>
      <c r="E183" s="207"/>
      <c r="F183" s="207"/>
      <c r="G183" s="207"/>
      <c r="H183" s="207"/>
      <c r="I183" s="207"/>
      <c r="J183" s="207"/>
      <c r="K183" s="207"/>
      <c r="AB183" s="207"/>
      <c r="AC183" s="73"/>
      <c r="AD183" s="73"/>
      <c r="AE183" s="73"/>
      <c r="AF183" s="73"/>
      <c r="AG183" s="208"/>
    </row>
    <row r="184" spans="2:33" s="76" customFormat="1" ht="14.25" customHeight="1" x14ac:dyDescent="0.2">
      <c r="B184" s="206"/>
      <c r="C184" s="207"/>
      <c r="D184" s="207"/>
      <c r="E184" s="207"/>
      <c r="F184" s="207"/>
      <c r="G184" s="207"/>
      <c r="H184" s="207"/>
      <c r="I184" s="207"/>
      <c r="J184" s="207"/>
      <c r="K184" s="207"/>
      <c r="AB184" s="207"/>
      <c r="AC184" s="73"/>
      <c r="AD184" s="73"/>
      <c r="AE184" s="73"/>
      <c r="AF184" s="73"/>
      <c r="AG184" s="208"/>
    </row>
    <row r="185" spans="2:33" s="76" customFormat="1" ht="14.25" customHeight="1" x14ac:dyDescent="0.2">
      <c r="B185" s="206"/>
      <c r="C185" s="207"/>
      <c r="D185" s="207"/>
      <c r="E185" s="207"/>
      <c r="F185" s="207"/>
      <c r="G185" s="207"/>
      <c r="H185" s="207"/>
      <c r="I185" s="207"/>
      <c r="J185" s="207"/>
      <c r="K185" s="207"/>
      <c r="AB185" s="207"/>
      <c r="AC185" s="73"/>
      <c r="AD185" s="73"/>
      <c r="AE185" s="73"/>
      <c r="AF185" s="73"/>
      <c r="AG185" s="208"/>
    </row>
    <row r="186" spans="2:33" s="76" customFormat="1" ht="14.25" customHeight="1" x14ac:dyDescent="0.2">
      <c r="B186" s="206"/>
      <c r="C186" s="207"/>
      <c r="D186" s="207"/>
      <c r="E186" s="207"/>
      <c r="F186" s="207"/>
      <c r="G186" s="207"/>
      <c r="H186" s="207"/>
      <c r="I186" s="207"/>
      <c r="J186" s="207"/>
      <c r="K186" s="207"/>
      <c r="AB186" s="207"/>
      <c r="AC186" s="73"/>
      <c r="AD186" s="73"/>
      <c r="AE186" s="73"/>
      <c r="AF186" s="73"/>
      <c r="AG186" s="208"/>
    </row>
    <row r="187" spans="2:33" s="76" customFormat="1" ht="14.25" customHeight="1" x14ac:dyDescent="0.2">
      <c r="B187" s="206"/>
      <c r="C187" s="207"/>
      <c r="D187" s="207"/>
      <c r="E187" s="207"/>
      <c r="F187" s="207"/>
      <c r="G187" s="207"/>
      <c r="H187" s="207"/>
      <c r="I187" s="207"/>
      <c r="J187" s="207"/>
      <c r="K187" s="207"/>
      <c r="AB187" s="207"/>
      <c r="AC187" s="73"/>
      <c r="AD187" s="73"/>
      <c r="AE187" s="73"/>
      <c r="AF187" s="73"/>
      <c r="AG187" s="208"/>
    </row>
    <row r="188" spans="2:33" s="76" customFormat="1" ht="14.25" customHeight="1" x14ac:dyDescent="0.2">
      <c r="B188" s="206"/>
      <c r="C188" s="207"/>
      <c r="D188" s="207"/>
      <c r="E188" s="207"/>
      <c r="F188" s="207"/>
      <c r="G188" s="207"/>
      <c r="H188" s="207"/>
      <c r="I188" s="207"/>
      <c r="J188" s="207"/>
      <c r="K188" s="207"/>
      <c r="AB188" s="207"/>
      <c r="AC188" s="73"/>
      <c r="AD188" s="73"/>
      <c r="AE188" s="73"/>
      <c r="AF188" s="73"/>
      <c r="AG188" s="208"/>
    </row>
    <row r="189" spans="2:33" s="76" customFormat="1" ht="14.25" customHeight="1" x14ac:dyDescent="0.2">
      <c r="B189" s="206"/>
      <c r="C189" s="207"/>
      <c r="D189" s="207"/>
      <c r="E189" s="207"/>
      <c r="F189" s="207"/>
      <c r="G189" s="207"/>
      <c r="H189" s="207"/>
      <c r="I189" s="207"/>
      <c r="J189" s="207"/>
      <c r="K189" s="207"/>
      <c r="AB189" s="207"/>
      <c r="AC189" s="73"/>
      <c r="AD189" s="73"/>
      <c r="AE189" s="73"/>
      <c r="AF189" s="73"/>
      <c r="AG189" s="208"/>
    </row>
    <row r="190" spans="2:33" s="76" customFormat="1" ht="14.25" customHeight="1" x14ac:dyDescent="0.2">
      <c r="B190" s="206"/>
      <c r="C190" s="207"/>
      <c r="D190" s="207"/>
      <c r="E190" s="207"/>
      <c r="F190" s="207"/>
      <c r="G190" s="207"/>
      <c r="H190" s="207"/>
      <c r="I190" s="207"/>
      <c r="J190" s="207"/>
      <c r="K190" s="207"/>
      <c r="AB190" s="207"/>
      <c r="AC190" s="73"/>
      <c r="AD190" s="73"/>
      <c r="AE190" s="73"/>
      <c r="AF190" s="73"/>
      <c r="AG190" s="208"/>
    </row>
    <row r="191" spans="2:33" s="76" customFormat="1" ht="14.25" customHeight="1" x14ac:dyDescent="0.2">
      <c r="B191" s="206"/>
      <c r="C191" s="207"/>
      <c r="D191" s="207"/>
      <c r="E191" s="207"/>
      <c r="F191" s="207"/>
      <c r="G191" s="207"/>
      <c r="H191" s="207"/>
      <c r="I191" s="207"/>
      <c r="J191" s="207"/>
      <c r="K191" s="207"/>
      <c r="AB191" s="207"/>
      <c r="AC191" s="73"/>
      <c r="AD191" s="73"/>
      <c r="AE191" s="73"/>
      <c r="AF191" s="73"/>
      <c r="AG191" s="208"/>
    </row>
    <row r="192" spans="2:33" s="76" customFormat="1" ht="14.25" customHeight="1" x14ac:dyDescent="0.2">
      <c r="B192" s="206"/>
      <c r="C192" s="207"/>
      <c r="D192" s="207"/>
      <c r="E192" s="207"/>
      <c r="F192" s="207"/>
      <c r="G192" s="207"/>
      <c r="H192" s="207"/>
      <c r="I192" s="207"/>
      <c r="J192" s="207"/>
      <c r="K192" s="207"/>
      <c r="V192" s="73"/>
      <c r="AB192" s="207"/>
      <c r="AC192" s="73"/>
      <c r="AD192" s="73"/>
      <c r="AE192" s="73"/>
      <c r="AF192" s="73"/>
      <c r="AG192" s="208"/>
    </row>
    <row r="193" spans="1:41" s="76" customFormat="1" ht="14.25" customHeight="1" x14ac:dyDescent="0.2">
      <c r="B193" s="206"/>
      <c r="C193" s="207"/>
      <c r="D193" s="207"/>
      <c r="E193" s="207"/>
      <c r="F193" s="207"/>
      <c r="G193" s="207"/>
      <c r="H193" s="207"/>
      <c r="I193" s="207"/>
      <c r="J193" s="207"/>
      <c r="K193" s="207"/>
      <c r="V193" s="73"/>
      <c r="AB193" s="207"/>
      <c r="AC193" s="73"/>
      <c r="AD193" s="73"/>
      <c r="AE193" s="73"/>
      <c r="AF193" s="73"/>
      <c r="AG193" s="208"/>
    </row>
    <row r="194" spans="1:41" ht="14.25" customHeight="1" x14ac:dyDescent="0.2">
      <c r="B194" s="78"/>
      <c r="C194" s="78"/>
      <c r="D194" s="209"/>
      <c r="E194" s="209"/>
      <c r="F194" s="209"/>
      <c r="G194" s="209"/>
      <c r="H194" s="209"/>
      <c r="I194" s="209"/>
      <c r="J194" s="209"/>
      <c r="K194" s="209"/>
      <c r="L194" s="152"/>
      <c r="R194" s="73" t="s">
        <v>206</v>
      </c>
      <c r="S194" s="73" t="s">
        <v>207</v>
      </c>
    </row>
    <row r="195" spans="1:41" s="211" customFormat="1" ht="11.25" customHeight="1" x14ac:dyDescent="0.15">
      <c r="A195" s="210"/>
      <c r="B195" s="210"/>
      <c r="C195" s="210"/>
      <c r="D195" s="210"/>
      <c r="E195" s="210"/>
      <c r="F195" s="210"/>
      <c r="G195" s="210"/>
      <c r="H195" s="210"/>
      <c r="I195" s="210"/>
      <c r="J195" s="210"/>
      <c r="K195" s="210"/>
      <c r="L195" s="210"/>
      <c r="O195" s="212"/>
      <c r="P195" s="213" t="s">
        <v>208</v>
      </c>
      <c r="Q195" s="213" t="s">
        <v>209</v>
      </c>
      <c r="R195" s="214"/>
    </row>
    <row r="196" spans="1:41" s="83" customFormat="1" ht="11.25" customHeight="1" x14ac:dyDescent="0.15">
      <c r="A196" s="210"/>
      <c r="B196" s="210"/>
      <c r="C196" s="210"/>
      <c r="D196" s="210"/>
      <c r="E196" s="210"/>
      <c r="F196" s="210"/>
      <c r="G196" s="210"/>
      <c r="H196" s="210"/>
      <c r="I196" s="210"/>
      <c r="J196" s="210"/>
      <c r="K196" s="210"/>
      <c r="L196" s="210"/>
      <c r="O196" s="215"/>
    </row>
    <row r="197" spans="1:41" s="83" customFormat="1" ht="11.25" customHeight="1" x14ac:dyDescent="0.15">
      <c r="A197" s="210"/>
      <c r="B197" s="210"/>
      <c r="C197" s="210"/>
      <c r="D197" s="210"/>
      <c r="E197" s="210"/>
      <c r="F197" s="210"/>
      <c r="G197" s="210"/>
      <c r="H197" s="210"/>
      <c r="I197" s="210"/>
      <c r="J197" s="210"/>
      <c r="K197" s="210"/>
      <c r="L197" s="210"/>
      <c r="O197" s="343"/>
      <c r="P197" s="344"/>
      <c r="Q197" s="344"/>
      <c r="R197" s="345"/>
      <c r="S197" s="345"/>
      <c r="T197" s="345"/>
      <c r="U197" s="345"/>
      <c r="V197" s="345"/>
      <c r="W197" s="345"/>
      <c r="X197" s="345"/>
      <c r="Y197" s="345"/>
      <c r="Z197" s="345"/>
      <c r="AA197" s="345"/>
      <c r="AB197" s="345"/>
      <c r="AC197" s="345"/>
      <c r="AD197" s="345"/>
      <c r="AE197" s="345"/>
      <c r="AF197" s="344"/>
      <c r="AG197" s="345"/>
      <c r="AH197" s="344"/>
      <c r="AI197" s="344"/>
      <c r="AJ197" s="344"/>
    </row>
    <row r="198" spans="1:41" s="83" customFormat="1" ht="11.25" customHeight="1" x14ac:dyDescent="0.15">
      <c r="A198" s="210"/>
      <c r="B198" s="210"/>
      <c r="C198" s="210"/>
      <c r="D198" s="210"/>
      <c r="E198" s="210"/>
      <c r="F198" s="210"/>
      <c r="G198" s="210"/>
      <c r="H198" s="210"/>
      <c r="I198" s="210"/>
      <c r="J198" s="210"/>
      <c r="K198" s="210"/>
      <c r="L198" s="210"/>
      <c r="O198" s="343"/>
      <c r="P198" s="344"/>
      <c r="Q198" s="344"/>
      <c r="R198" s="345"/>
      <c r="S198" s="345"/>
      <c r="T198" s="345"/>
      <c r="U198" s="345"/>
      <c r="V198" s="345"/>
      <c r="W198" s="345"/>
      <c r="X198" s="345"/>
      <c r="Y198" s="345"/>
      <c r="Z198" s="345"/>
      <c r="AA198" s="345"/>
      <c r="AB198" s="345"/>
      <c r="AC198" s="345"/>
      <c r="AD198" s="345"/>
      <c r="AE198" s="345"/>
      <c r="AF198" s="344"/>
      <c r="AG198" s="345"/>
      <c r="AH198" s="344"/>
      <c r="AI198" s="344"/>
      <c r="AJ198" s="344"/>
    </row>
    <row r="199" spans="1:41" s="83" customFormat="1" ht="11.25" customHeight="1" x14ac:dyDescent="0.15">
      <c r="A199" s="210"/>
      <c r="B199" s="210"/>
      <c r="C199" s="210"/>
      <c r="D199" s="210"/>
      <c r="E199" s="210"/>
      <c r="F199" s="210"/>
      <c r="G199" s="210"/>
      <c r="H199" s="210"/>
      <c r="I199" s="210"/>
      <c r="J199" s="210"/>
      <c r="K199" s="210"/>
      <c r="L199" s="210"/>
      <c r="O199" s="343"/>
      <c r="P199" s="344"/>
      <c r="Q199" s="344"/>
      <c r="R199" s="345"/>
      <c r="S199" s="345"/>
      <c r="T199" s="345"/>
      <c r="U199" s="345"/>
      <c r="V199" s="345"/>
      <c r="W199" s="345"/>
      <c r="X199" s="345"/>
      <c r="Y199" s="345"/>
      <c r="Z199" s="345"/>
      <c r="AA199" s="345"/>
      <c r="AB199" s="345"/>
      <c r="AC199" s="345"/>
      <c r="AD199" s="345"/>
      <c r="AE199" s="345"/>
      <c r="AF199" s="344"/>
      <c r="AG199" s="345"/>
      <c r="AH199" s="344"/>
      <c r="AI199" s="344"/>
      <c r="AJ199" s="344"/>
    </row>
    <row r="200" spans="1:41" s="83" customFormat="1" ht="11.25" customHeight="1" x14ac:dyDescent="0.15">
      <c r="A200" s="210"/>
      <c r="B200" s="210"/>
      <c r="C200" s="210"/>
      <c r="D200" s="210"/>
      <c r="E200" s="210"/>
      <c r="F200" s="210"/>
      <c r="G200" s="210"/>
      <c r="H200" s="210"/>
      <c r="I200" s="210"/>
      <c r="J200" s="210"/>
      <c r="K200" s="210"/>
      <c r="L200" s="210"/>
      <c r="O200" s="343"/>
      <c r="P200" s="344"/>
      <c r="Q200" s="344"/>
      <c r="R200" s="345"/>
      <c r="S200" s="345"/>
      <c r="T200" s="345"/>
      <c r="U200" s="345"/>
      <c r="V200" s="345"/>
      <c r="W200" s="345"/>
      <c r="X200" s="345"/>
      <c r="Y200" s="345"/>
      <c r="Z200" s="345"/>
      <c r="AA200" s="346"/>
      <c r="AB200" s="345"/>
      <c r="AC200" s="345"/>
      <c r="AD200" s="345"/>
      <c r="AE200" s="345"/>
      <c r="AF200" s="345"/>
      <c r="AG200" s="345"/>
      <c r="AH200" s="344"/>
      <c r="AI200" s="344"/>
      <c r="AJ200" s="344"/>
    </row>
    <row r="201" spans="1:41" s="83" customFormat="1" ht="11.25" customHeight="1" x14ac:dyDescent="0.15">
      <c r="A201" s="210"/>
      <c r="B201" s="210"/>
      <c r="C201" s="210"/>
      <c r="D201" s="210"/>
      <c r="E201" s="210"/>
      <c r="F201" s="210"/>
      <c r="G201" s="210"/>
      <c r="H201" s="210"/>
      <c r="I201" s="210"/>
      <c r="J201" s="210"/>
      <c r="K201" s="210"/>
      <c r="L201" s="210"/>
      <c r="O201" s="343"/>
      <c r="P201" s="344"/>
      <c r="Q201" s="344"/>
      <c r="R201" s="345"/>
      <c r="S201" s="345"/>
      <c r="T201" s="345"/>
      <c r="U201" s="345"/>
      <c r="V201" s="346"/>
      <c r="W201" s="345"/>
      <c r="X201" s="345"/>
      <c r="Y201" s="345"/>
      <c r="Z201" s="345"/>
      <c r="AA201" s="345"/>
      <c r="AB201" s="345"/>
      <c r="AC201" s="345"/>
      <c r="AD201" s="345"/>
      <c r="AE201" s="345"/>
      <c r="AF201" s="344"/>
      <c r="AG201" s="345"/>
      <c r="AH201" s="344"/>
      <c r="AI201" s="344"/>
      <c r="AJ201" s="344"/>
    </row>
    <row r="202" spans="1:41" s="83" customFormat="1" ht="11.25" customHeight="1" x14ac:dyDescent="0.15">
      <c r="A202" s="210"/>
      <c r="B202" s="210"/>
      <c r="C202" s="210"/>
      <c r="D202" s="210"/>
      <c r="E202" s="210"/>
      <c r="F202" s="210"/>
      <c r="G202" s="210"/>
      <c r="H202" s="210"/>
      <c r="I202" s="210"/>
      <c r="J202" s="210"/>
      <c r="K202" s="210"/>
      <c r="L202" s="210"/>
      <c r="O202" s="343"/>
      <c r="P202" s="344"/>
      <c r="Q202" s="344"/>
      <c r="R202" s="345"/>
      <c r="S202" s="345"/>
      <c r="T202" s="345"/>
      <c r="U202" s="345"/>
      <c r="V202" s="345"/>
      <c r="W202" s="346"/>
      <c r="X202" s="345"/>
      <c r="Y202" s="345"/>
      <c r="Z202" s="345"/>
      <c r="AA202" s="345"/>
      <c r="AB202" s="345"/>
      <c r="AC202" s="345"/>
      <c r="AD202" s="345"/>
      <c r="AE202" s="345"/>
      <c r="AF202" s="345"/>
      <c r="AG202" s="345"/>
      <c r="AH202" s="344"/>
      <c r="AI202" s="344"/>
      <c r="AJ202" s="344"/>
    </row>
    <row r="203" spans="1:41" s="83" customFormat="1" ht="11.25" customHeight="1" x14ac:dyDescent="0.15">
      <c r="A203" s="210"/>
      <c r="B203" s="210"/>
      <c r="C203" s="210"/>
      <c r="D203" s="210"/>
      <c r="E203" s="210"/>
      <c r="F203" s="210"/>
      <c r="G203" s="210"/>
      <c r="H203" s="210"/>
      <c r="I203" s="210"/>
      <c r="J203" s="210"/>
      <c r="K203" s="210"/>
      <c r="L203" s="210"/>
      <c r="O203" s="343"/>
      <c r="P203" s="344"/>
      <c r="Q203" s="344"/>
      <c r="R203" s="345"/>
      <c r="S203" s="345"/>
      <c r="T203" s="345"/>
      <c r="U203" s="345"/>
      <c r="V203" s="345"/>
      <c r="W203" s="345"/>
      <c r="X203" s="346"/>
      <c r="Y203" s="345"/>
      <c r="Z203" s="345"/>
      <c r="AA203" s="345"/>
      <c r="AB203" s="345"/>
      <c r="AC203" s="345"/>
      <c r="AD203" s="345"/>
      <c r="AE203" s="345"/>
      <c r="AF203" s="345"/>
      <c r="AG203" s="345"/>
      <c r="AH203" s="344"/>
      <c r="AI203" s="344"/>
      <c r="AJ203" s="344"/>
    </row>
    <row r="204" spans="1:41" s="83" customFormat="1" ht="11.25" customHeight="1" x14ac:dyDescent="0.15">
      <c r="A204" s="210"/>
      <c r="B204" s="210"/>
      <c r="C204" s="210"/>
      <c r="D204" s="210"/>
      <c r="E204" s="210"/>
      <c r="F204" s="210"/>
      <c r="G204" s="210"/>
      <c r="H204" s="210"/>
      <c r="I204" s="210"/>
      <c r="J204" s="210"/>
      <c r="K204" s="210"/>
      <c r="L204" s="210"/>
      <c r="O204" s="343"/>
      <c r="P204" s="344"/>
      <c r="Q204" s="344"/>
      <c r="R204" s="345"/>
      <c r="S204" s="345"/>
      <c r="T204" s="345"/>
      <c r="U204" s="345"/>
      <c r="V204" s="345"/>
      <c r="W204" s="345"/>
      <c r="X204" s="345"/>
      <c r="Y204" s="346"/>
      <c r="Z204" s="345"/>
      <c r="AA204" s="345"/>
      <c r="AB204" s="345"/>
      <c r="AC204" s="345"/>
      <c r="AD204" s="345"/>
      <c r="AE204" s="345"/>
      <c r="AF204" s="345"/>
      <c r="AG204" s="345"/>
      <c r="AH204" s="344"/>
      <c r="AI204" s="344"/>
      <c r="AJ204" s="344"/>
    </row>
    <row r="205" spans="1:41" s="83" customFormat="1" ht="11.25" customHeight="1" x14ac:dyDescent="0.15">
      <c r="A205" s="210"/>
      <c r="B205" s="210"/>
      <c r="C205" s="210"/>
      <c r="D205" s="210"/>
      <c r="E205" s="210"/>
      <c r="F205" s="210"/>
      <c r="G205" s="210"/>
      <c r="H205" s="210"/>
      <c r="I205" s="210"/>
      <c r="J205" s="210"/>
      <c r="K205" s="210"/>
      <c r="L205" s="210"/>
      <c r="O205" s="343"/>
      <c r="P205" s="344"/>
      <c r="Q205" s="344"/>
      <c r="R205" s="345"/>
      <c r="S205" s="345"/>
      <c r="T205" s="345"/>
      <c r="U205" s="345"/>
      <c r="V205" s="345"/>
      <c r="W205" s="345"/>
      <c r="X205" s="345"/>
      <c r="Y205" s="345"/>
      <c r="Z205" s="346"/>
      <c r="AA205" s="345"/>
      <c r="AB205" s="345"/>
      <c r="AC205" s="345"/>
      <c r="AD205" s="345"/>
      <c r="AE205" s="345"/>
      <c r="AF205" s="345"/>
      <c r="AG205" s="345"/>
      <c r="AH205" s="344"/>
      <c r="AI205" s="344"/>
      <c r="AJ205" s="344"/>
    </row>
    <row r="206" spans="1:41" s="216" customFormat="1" ht="11.25" customHeight="1" x14ac:dyDescent="0.15">
      <c r="A206" s="210"/>
      <c r="B206" s="210"/>
      <c r="C206" s="210"/>
      <c r="D206" s="210"/>
      <c r="E206" s="210"/>
      <c r="F206" s="210"/>
      <c r="G206" s="210"/>
      <c r="H206" s="210"/>
      <c r="I206" s="210"/>
      <c r="J206" s="210"/>
      <c r="K206" s="210"/>
      <c r="L206" s="210"/>
      <c r="M206" s="83"/>
      <c r="N206" s="83"/>
      <c r="O206" s="343"/>
      <c r="P206" s="344"/>
      <c r="Q206" s="344"/>
      <c r="R206" s="345"/>
      <c r="S206" s="345"/>
      <c r="T206" s="345"/>
      <c r="U206" s="345"/>
      <c r="V206" s="345"/>
      <c r="W206" s="345"/>
      <c r="X206" s="345"/>
      <c r="Y206" s="345"/>
      <c r="Z206" s="345"/>
      <c r="AA206" s="345"/>
      <c r="AB206" s="345"/>
      <c r="AC206" s="345"/>
      <c r="AD206" s="345"/>
      <c r="AE206" s="345"/>
      <c r="AF206" s="345"/>
      <c r="AG206" s="345"/>
      <c r="AH206" s="344"/>
      <c r="AI206" s="344"/>
      <c r="AJ206" s="344"/>
      <c r="AK206" s="83"/>
      <c r="AL206" s="83"/>
      <c r="AM206" s="83"/>
      <c r="AN206" s="83"/>
      <c r="AO206" s="83"/>
    </row>
    <row r="207" spans="1:41" s="216" customFormat="1" ht="11.25" customHeight="1" x14ac:dyDescent="0.15">
      <c r="A207" s="210"/>
      <c r="B207" s="210"/>
      <c r="C207" s="210"/>
      <c r="D207" s="210"/>
      <c r="E207" s="210"/>
      <c r="F207" s="210"/>
      <c r="G207" s="210"/>
      <c r="H207" s="210"/>
      <c r="I207" s="210"/>
      <c r="J207" s="210"/>
      <c r="K207" s="210"/>
      <c r="L207" s="210"/>
      <c r="M207" s="83"/>
      <c r="N207" s="83"/>
      <c r="O207" s="343"/>
      <c r="P207" s="345"/>
      <c r="Q207" s="344"/>
      <c r="R207" s="345"/>
      <c r="S207" s="345"/>
      <c r="T207" s="345"/>
      <c r="U207" s="345"/>
      <c r="V207" s="345"/>
      <c r="W207" s="345"/>
      <c r="X207" s="345"/>
      <c r="Y207" s="345"/>
      <c r="Z207" s="345"/>
      <c r="AA207" s="345"/>
      <c r="AB207" s="345"/>
      <c r="AC207" s="345"/>
      <c r="AD207" s="345"/>
      <c r="AE207" s="345"/>
      <c r="AF207" s="345"/>
      <c r="AG207" s="345"/>
      <c r="AH207" s="344"/>
      <c r="AI207" s="344"/>
      <c r="AJ207" s="344"/>
      <c r="AK207" s="83"/>
      <c r="AL207" s="83"/>
    </row>
    <row r="208" spans="1:41" s="216" customFormat="1" ht="11.25" customHeight="1" x14ac:dyDescent="0.15">
      <c r="A208" s="210"/>
      <c r="B208" s="210"/>
      <c r="C208" s="210"/>
      <c r="D208" s="210"/>
      <c r="E208" s="210"/>
      <c r="F208" s="210"/>
      <c r="G208" s="210"/>
      <c r="H208" s="210"/>
      <c r="I208" s="210"/>
      <c r="J208" s="210"/>
      <c r="K208" s="210"/>
      <c r="L208" s="210"/>
      <c r="M208" s="83"/>
      <c r="N208" s="83"/>
      <c r="O208" s="343"/>
      <c r="P208" s="347"/>
      <c r="Q208" s="344"/>
      <c r="R208" s="345"/>
      <c r="S208" s="345"/>
      <c r="T208" s="345"/>
      <c r="U208" s="345"/>
      <c r="V208" s="345"/>
      <c r="W208" s="345"/>
      <c r="X208" s="345"/>
      <c r="Y208" s="345"/>
      <c r="Z208" s="345"/>
      <c r="AA208" s="345"/>
      <c r="AB208" s="345"/>
      <c r="AC208" s="345"/>
      <c r="AD208" s="345"/>
      <c r="AE208" s="345"/>
      <c r="AF208" s="345"/>
      <c r="AG208" s="345"/>
      <c r="AH208" s="344"/>
      <c r="AI208" s="344"/>
      <c r="AJ208" s="344"/>
      <c r="AK208" s="83"/>
      <c r="AL208" s="83"/>
    </row>
    <row r="209" spans="1:45" s="216" customFormat="1" ht="11.25" customHeight="1" x14ac:dyDescent="0.15">
      <c r="A209" s="210"/>
      <c r="B209" s="210"/>
      <c r="C209" s="210"/>
      <c r="D209" s="210"/>
      <c r="E209" s="210"/>
      <c r="F209" s="210"/>
      <c r="G209" s="210"/>
      <c r="H209" s="210"/>
      <c r="I209" s="210"/>
      <c r="J209" s="210"/>
      <c r="K209" s="210"/>
      <c r="L209" s="210"/>
      <c r="N209" s="83"/>
      <c r="O209" s="343"/>
      <c r="P209" s="345"/>
      <c r="Q209" s="344"/>
      <c r="R209" s="345"/>
      <c r="S209" s="345"/>
      <c r="T209" s="345"/>
      <c r="U209" s="345"/>
      <c r="V209" s="345"/>
      <c r="W209" s="345"/>
      <c r="X209" s="345"/>
      <c r="Y209" s="345"/>
      <c r="Z209" s="345"/>
      <c r="AA209" s="345"/>
      <c r="AB209" s="345"/>
      <c r="AC209" s="345"/>
      <c r="AD209" s="348"/>
      <c r="AE209" s="345"/>
      <c r="AF209" s="345"/>
      <c r="AG209" s="345"/>
      <c r="AH209" s="344"/>
      <c r="AI209" s="344"/>
      <c r="AJ209" s="344"/>
      <c r="AK209" s="83"/>
      <c r="AL209" s="83"/>
    </row>
    <row r="210" spans="1:45" s="216" customFormat="1" ht="11.25" customHeight="1" x14ac:dyDescent="0.15">
      <c r="A210" s="210"/>
      <c r="B210" s="210"/>
      <c r="C210" s="210"/>
      <c r="D210" s="210"/>
      <c r="E210" s="210"/>
      <c r="F210" s="210"/>
      <c r="G210" s="210"/>
      <c r="H210" s="210"/>
      <c r="I210" s="210"/>
      <c r="J210" s="210"/>
      <c r="K210" s="210"/>
      <c r="L210" s="210"/>
      <c r="N210" s="83"/>
      <c r="O210" s="343"/>
      <c r="P210" s="345"/>
      <c r="Q210" s="344"/>
      <c r="R210" s="345"/>
      <c r="S210" s="345"/>
      <c r="T210" s="345"/>
      <c r="U210" s="345"/>
      <c r="V210" s="345"/>
      <c r="W210" s="345"/>
      <c r="X210" s="345"/>
      <c r="Y210" s="345"/>
      <c r="Z210" s="345"/>
      <c r="AA210" s="345"/>
      <c r="AB210" s="345"/>
      <c r="AC210" s="345"/>
      <c r="AD210" s="345"/>
      <c r="AE210" s="348"/>
      <c r="AF210" s="345"/>
      <c r="AG210" s="345"/>
      <c r="AH210" s="344"/>
      <c r="AI210" s="344"/>
      <c r="AJ210" s="344"/>
      <c r="AK210" s="83"/>
      <c r="AL210" s="83"/>
    </row>
    <row r="211" spans="1:45" s="216" customFormat="1" ht="11.25" customHeight="1" x14ac:dyDescent="0.15">
      <c r="A211" s="210"/>
      <c r="B211" s="210"/>
      <c r="C211" s="210"/>
      <c r="D211" s="210"/>
      <c r="E211" s="210"/>
      <c r="F211" s="210"/>
      <c r="G211" s="210"/>
      <c r="H211" s="210"/>
      <c r="I211" s="210"/>
      <c r="J211" s="210"/>
      <c r="K211" s="210"/>
      <c r="L211" s="210"/>
      <c r="N211" s="83"/>
      <c r="O211" s="343"/>
      <c r="P211" s="347"/>
      <c r="Q211" s="344"/>
      <c r="R211" s="345"/>
      <c r="S211" s="345"/>
      <c r="T211" s="345"/>
      <c r="U211" s="345"/>
      <c r="V211" s="345"/>
      <c r="W211" s="345"/>
      <c r="X211" s="345"/>
      <c r="Y211" s="345"/>
      <c r="Z211" s="345"/>
      <c r="AA211" s="345"/>
      <c r="AB211" s="345"/>
      <c r="AC211" s="345"/>
      <c r="AD211" s="345"/>
      <c r="AE211" s="345"/>
      <c r="AF211" s="345"/>
      <c r="AG211" s="345"/>
      <c r="AH211" s="344"/>
      <c r="AI211" s="344"/>
      <c r="AJ211" s="344"/>
      <c r="AK211" s="83"/>
      <c r="AL211" s="83"/>
    </row>
    <row r="212" spans="1:45" s="216" customFormat="1" ht="11.25" customHeight="1" x14ac:dyDescent="0.15">
      <c r="A212" s="210"/>
      <c r="B212" s="210"/>
      <c r="C212" s="210"/>
      <c r="D212" s="210"/>
      <c r="E212" s="210"/>
      <c r="F212" s="210"/>
      <c r="G212" s="210"/>
      <c r="H212" s="210"/>
      <c r="I212" s="210"/>
      <c r="J212" s="210"/>
      <c r="K212" s="210"/>
      <c r="L212" s="210"/>
      <c r="N212" s="83"/>
      <c r="O212" s="343"/>
      <c r="P212" s="345"/>
      <c r="Q212" s="344"/>
      <c r="R212" s="345"/>
      <c r="S212" s="345"/>
      <c r="T212" s="345"/>
      <c r="U212" s="345"/>
      <c r="V212" s="345"/>
      <c r="W212" s="345"/>
      <c r="X212" s="345"/>
      <c r="Y212" s="345"/>
      <c r="Z212" s="345"/>
      <c r="AA212" s="345"/>
      <c r="AB212" s="345"/>
      <c r="AC212" s="345"/>
      <c r="AD212" s="345"/>
      <c r="AE212" s="349"/>
      <c r="AF212" s="348"/>
      <c r="AG212" s="345"/>
      <c r="AH212" s="345"/>
      <c r="AI212" s="344"/>
      <c r="AJ212" s="344"/>
      <c r="AK212" s="83"/>
      <c r="AL212" s="83"/>
    </row>
    <row r="213" spans="1:45" s="216" customFormat="1" ht="11.25" customHeight="1" x14ac:dyDescent="0.15">
      <c r="A213" s="210"/>
      <c r="B213" s="210"/>
      <c r="C213" s="210"/>
      <c r="D213" s="210"/>
      <c r="E213" s="210"/>
      <c r="F213" s="210"/>
      <c r="G213" s="210"/>
      <c r="H213" s="210"/>
      <c r="I213" s="210"/>
      <c r="J213" s="210"/>
      <c r="K213" s="210"/>
      <c r="L213" s="210"/>
      <c r="N213" s="83"/>
      <c r="O213" s="343"/>
      <c r="P213" s="347"/>
      <c r="Q213" s="344"/>
      <c r="R213" s="345"/>
      <c r="S213" s="345"/>
      <c r="T213" s="345"/>
      <c r="U213" s="345"/>
      <c r="V213" s="345"/>
      <c r="W213" s="345"/>
      <c r="X213" s="345"/>
      <c r="Y213" s="345"/>
      <c r="Z213" s="345"/>
      <c r="AA213" s="345"/>
      <c r="AB213" s="345"/>
      <c r="AC213" s="345"/>
      <c r="AD213" s="345"/>
      <c r="AE213" s="349"/>
      <c r="AF213" s="345"/>
      <c r="AG213" s="345"/>
      <c r="AH213" s="344"/>
      <c r="AI213" s="345"/>
      <c r="AJ213" s="344"/>
      <c r="AK213" s="83"/>
      <c r="AL213" s="83"/>
    </row>
    <row r="214" spans="1:45" s="216" customFormat="1" ht="11.25" customHeight="1" x14ac:dyDescent="0.15">
      <c r="A214" s="210"/>
      <c r="B214" s="210"/>
      <c r="C214" s="210"/>
      <c r="D214" s="210"/>
      <c r="E214" s="210"/>
      <c r="F214" s="210"/>
      <c r="G214" s="210"/>
      <c r="H214" s="210"/>
      <c r="I214" s="210"/>
      <c r="J214" s="210"/>
      <c r="K214" s="210"/>
      <c r="L214" s="210"/>
      <c r="N214" s="83"/>
      <c r="O214" s="343"/>
      <c r="P214" s="350"/>
      <c r="Q214" s="344"/>
      <c r="R214" s="345"/>
      <c r="S214" s="345"/>
      <c r="T214" s="345"/>
      <c r="U214" s="345"/>
      <c r="V214" s="345"/>
      <c r="W214" s="345"/>
      <c r="X214" s="345"/>
      <c r="Y214" s="345"/>
      <c r="Z214" s="345"/>
      <c r="AA214" s="345"/>
      <c r="AB214" s="345"/>
      <c r="AC214" s="345"/>
      <c r="AD214" s="345"/>
      <c r="AE214" s="349"/>
      <c r="AF214" s="345"/>
      <c r="AG214" s="345"/>
      <c r="AH214" s="344"/>
      <c r="AI214" s="344"/>
      <c r="AJ214" s="345"/>
      <c r="AK214" s="83"/>
      <c r="AL214" s="83"/>
    </row>
    <row r="215" spans="1:45" s="216" customFormat="1" ht="11.25" customHeight="1" x14ac:dyDescent="0.15">
      <c r="A215" s="210"/>
      <c r="B215" s="210"/>
      <c r="C215" s="210"/>
      <c r="D215" s="210"/>
      <c r="E215" s="210"/>
      <c r="F215" s="210"/>
      <c r="G215" s="210"/>
      <c r="H215" s="210"/>
      <c r="I215" s="210"/>
      <c r="J215" s="210"/>
      <c r="K215" s="210"/>
      <c r="L215" s="210"/>
      <c r="N215" s="83"/>
      <c r="O215" s="215"/>
      <c r="P215" s="217"/>
      <c r="Q215" s="83"/>
      <c r="R215" s="217"/>
      <c r="S215" s="217"/>
      <c r="T215" s="217"/>
      <c r="U215" s="217"/>
      <c r="V215" s="217"/>
      <c r="W215" s="217"/>
      <c r="X215" s="217"/>
      <c r="Y215" s="217"/>
      <c r="Z215" s="217"/>
      <c r="AA215" s="217"/>
      <c r="AB215" s="217"/>
      <c r="AC215" s="217"/>
      <c r="AD215" s="217"/>
      <c r="AE215" s="217"/>
      <c r="AF215" s="217"/>
      <c r="AG215" s="83"/>
      <c r="AI215" s="83"/>
      <c r="AJ215" s="83"/>
      <c r="AK215" s="83"/>
      <c r="AL215" s="83"/>
    </row>
    <row r="216" spans="1:45" s="216" customFormat="1" ht="53.25" customHeight="1" x14ac:dyDescent="0.2">
      <c r="A216" s="210"/>
      <c r="B216" s="210"/>
      <c r="C216" s="210"/>
      <c r="D216" s="210"/>
      <c r="E216" s="210"/>
      <c r="F216" s="210"/>
      <c r="G216" s="210"/>
      <c r="H216" s="210"/>
      <c r="I216" s="210"/>
      <c r="J216" s="210"/>
      <c r="K216" s="210"/>
      <c r="L216" s="210"/>
      <c r="N216" s="83"/>
      <c r="O216" s="289"/>
      <c r="P216" s="289"/>
      <c r="Q216" s="289"/>
      <c r="R216" s="289"/>
      <c r="S216" s="289"/>
      <c r="T216" s="289"/>
      <c r="U216" s="289"/>
      <c r="V216" s="289"/>
      <c r="W216" s="289"/>
      <c r="X216" s="289"/>
      <c r="Y216" s="289"/>
      <c r="Z216" s="289"/>
      <c r="AA216" s="289"/>
      <c r="AB216" s="289"/>
      <c r="AC216" s="289"/>
      <c r="AD216" s="289"/>
      <c r="AE216" s="289"/>
      <c r="AF216" s="289"/>
      <c r="AG216" s="289"/>
      <c r="AH216" s="289"/>
      <c r="AI216" s="289"/>
      <c r="AJ216" s="289"/>
      <c r="AK216" s="289"/>
      <c r="AL216" s="83"/>
    </row>
    <row r="217" spans="1:45" s="216" customFormat="1" ht="11.25" customHeight="1" x14ac:dyDescent="0.2">
      <c r="A217" s="210"/>
      <c r="B217" s="210"/>
      <c r="C217" s="210"/>
      <c r="D217" s="210"/>
      <c r="E217" s="210"/>
      <c r="F217" s="210"/>
      <c r="G217" s="210"/>
      <c r="H217" s="210"/>
      <c r="I217" s="210"/>
      <c r="J217" s="210"/>
      <c r="L217" s="219"/>
      <c r="M217" s="83"/>
      <c r="N217" s="83"/>
      <c r="O217" s="289"/>
      <c r="P217" s="289"/>
      <c r="Q217" s="289"/>
      <c r="R217" s="289"/>
      <c r="S217" s="289"/>
      <c r="T217" s="289"/>
      <c r="U217" s="289"/>
      <c r="V217" s="289"/>
      <c r="W217" s="289"/>
      <c r="X217" s="289"/>
      <c r="Y217" s="289"/>
      <c r="Z217" s="289"/>
      <c r="AA217" s="289"/>
      <c r="AB217" s="289"/>
      <c r="AC217" s="289"/>
      <c r="AD217" s="289"/>
      <c r="AE217" s="289"/>
      <c r="AF217" s="289"/>
      <c r="AG217" s="289"/>
      <c r="AH217" s="289"/>
      <c r="AI217" s="289"/>
      <c r="AJ217" s="289"/>
      <c r="AK217" s="289"/>
      <c r="AL217" s="83"/>
    </row>
    <row r="218" spans="1:45" s="216" customFormat="1" ht="11.25" customHeight="1" x14ac:dyDescent="0.2">
      <c r="A218" s="210"/>
      <c r="B218" s="210"/>
      <c r="C218" s="210"/>
      <c r="D218" s="210"/>
      <c r="E218" s="210"/>
      <c r="F218" s="210"/>
      <c r="G218" s="210"/>
      <c r="H218" s="210"/>
      <c r="I218" s="210"/>
      <c r="J218" s="210"/>
      <c r="L218" s="219"/>
      <c r="M218" s="73"/>
      <c r="N218" s="73"/>
      <c r="O218" s="289"/>
      <c r="P218" s="289"/>
      <c r="Q218" s="289"/>
      <c r="R218" s="289"/>
      <c r="S218" s="289"/>
      <c r="T218" s="289"/>
      <c r="U218" s="289"/>
      <c r="V218" s="289"/>
      <c r="W218" s="289"/>
      <c r="X218" s="289"/>
      <c r="Y218" s="289"/>
      <c r="Z218" s="289"/>
      <c r="AA218" s="289"/>
      <c r="AB218" s="289"/>
      <c r="AC218" s="289"/>
      <c r="AD218" s="289"/>
      <c r="AE218" s="289"/>
      <c r="AF218" s="289"/>
      <c r="AG218" s="289"/>
      <c r="AH218" s="289"/>
      <c r="AI218" s="289"/>
      <c r="AJ218" s="289"/>
      <c r="AK218" s="289"/>
      <c r="AL218" s="83"/>
    </row>
    <row r="219" spans="1:45" s="216" customFormat="1" ht="11.25" customHeight="1" x14ac:dyDescent="0.2">
      <c r="A219" s="210"/>
      <c r="B219" s="210"/>
      <c r="C219" s="210"/>
      <c r="D219" s="210"/>
      <c r="E219" s="210"/>
      <c r="F219" s="210"/>
      <c r="G219" s="210"/>
      <c r="H219" s="210"/>
      <c r="I219" s="210"/>
      <c r="J219" s="210"/>
      <c r="L219" s="219"/>
      <c r="M219" s="73"/>
      <c r="N219" s="73"/>
      <c r="O219" s="289"/>
      <c r="P219" s="289"/>
      <c r="Q219" s="289"/>
      <c r="R219" s="289"/>
      <c r="S219" s="289"/>
      <c r="T219" s="289"/>
      <c r="U219" s="289"/>
      <c r="V219" s="289"/>
      <c r="W219" s="289"/>
      <c r="X219" s="289"/>
      <c r="Y219" s="289"/>
      <c r="Z219" s="289"/>
      <c r="AA219" s="289"/>
      <c r="AB219" s="289"/>
      <c r="AC219" s="289"/>
      <c r="AD219" s="289"/>
      <c r="AE219" s="289"/>
      <c r="AF219" s="289"/>
      <c r="AG219" s="289"/>
      <c r="AH219" s="289"/>
      <c r="AI219" s="289"/>
      <c r="AJ219" s="289"/>
      <c r="AK219" s="289"/>
      <c r="AL219" s="83"/>
    </row>
    <row r="220" spans="1:45" s="216" customFormat="1" ht="11.25" customHeight="1" x14ac:dyDescent="0.2">
      <c r="A220" s="210"/>
      <c r="B220" s="210"/>
      <c r="C220" s="210"/>
      <c r="D220" s="210"/>
      <c r="E220" s="210"/>
      <c r="F220" s="210"/>
      <c r="G220" s="210"/>
      <c r="H220" s="210"/>
      <c r="I220" s="210"/>
      <c r="J220" s="210"/>
      <c r="L220" s="219"/>
      <c r="M220" s="73"/>
      <c r="N220" s="73"/>
      <c r="O220" s="289"/>
      <c r="P220" s="289"/>
      <c r="Q220" s="289"/>
      <c r="R220" s="289"/>
      <c r="S220" s="289"/>
      <c r="T220" s="289"/>
      <c r="U220" s="289"/>
      <c r="V220" s="289"/>
      <c r="W220" s="289"/>
      <c r="X220" s="289"/>
      <c r="Y220" s="289"/>
      <c r="Z220" s="289"/>
      <c r="AA220" s="289"/>
      <c r="AB220" s="289"/>
      <c r="AC220" s="289"/>
      <c r="AD220" s="289"/>
      <c r="AE220" s="289"/>
      <c r="AF220" s="289"/>
      <c r="AG220" s="289"/>
      <c r="AH220" s="289"/>
      <c r="AI220" s="289"/>
      <c r="AJ220" s="289"/>
      <c r="AK220" s="289"/>
      <c r="AL220" s="83"/>
      <c r="AP220" s="351"/>
      <c r="AQ220" s="351"/>
      <c r="AR220" s="351"/>
      <c r="AS220" s="351"/>
    </row>
    <row r="221" spans="1:45" s="83" customFormat="1" ht="11.25" customHeight="1" x14ac:dyDescent="0.2">
      <c r="A221" s="210"/>
      <c r="B221" s="210"/>
      <c r="C221" s="210"/>
      <c r="D221" s="210"/>
      <c r="E221" s="210"/>
      <c r="F221" s="210"/>
      <c r="G221" s="210"/>
      <c r="H221" s="210"/>
      <c r="I221" s="210"/>
      <c r="J221" s="210"/>
      <c r="L221" s="219"/>
      <c r="M221" s="73"/>
      <c r="N221" s="73"/>
      <c r="O221" s="289"/>
      <c r="P221" s="289"/>
      <c r="Q221" s="289"/>
      <c r="R221" s="289"/>
      <c r="S221" s="289"/>
      <c r="T221" s="289"/>
      <c r="U221" s="289"/>
      <c r="V221" s="289"/>
      <c r="W221" s="289"/>
      <c r="X221" s="289"/>
      <c r="Y221" s="289"/>
      <c r="Z221" s="289"/>
      <c r="AA221" s="289"/>
      <c r="AB221" s="289"/>
      <c r="AC221" s="289"/>
      <c r="AD221" s="289"/>
      <c r="AE221" s="289"/>
      <c r="AF221" s="289"/>
      <c r="AG221" s="289"/>
      <c r="AH221" s="289"/>
      <c r="AI221" s="289"/>
      <c r="AJ221" s="289"/>
      <c r="AK221" s="289"/>
    </row>
    <row r="222" spans="1:45" s="83" customFormat="1" ht="11.25" customHeight="1" x14ac:dyDescent="0.2">
      <c r="A222" s="210"/>
      <c r="B222" s="210"/>
      <c r="C222" s="210"/>
      <c r="D222" s="210"/>
      <c r="E222" s="210"/>
      <c r="F222" s="210"/>
      <c r="G222" s="210"/>
      <c r="H222" s="210"/>
      <c r="I222" s="210"/>
      <c r="J222" s="210"/>
      <c r="L222" s="219"/>
      <c r="O222" s="289"/>
      <c r="P222" s="289"/>
      <c r="Q222" s="289"/>
      <c r="R222" s="289"/>
      <c r="S222" s="289"/>
      <c r="T222" s="289"/>
      <c r="U222" s="289"/>
      <c r="V222" s="289"/>
      <c r="W222" s="289"/>
      <c r="X222" s="289"/>
      <c r="Y222" s="289"/>
      <c r="Z222" s="289"/>
      <c r="AA222" s="289"/>
      <c r="AB222" s="289"/>
      <c r="AC222" s="289"/>
      <c r="AD222" s="289"/>
      <c r="AE222" s="289"/>
      <c r="AF222" s="289"/>
      <c r="AG222" s="289"/>
      <c r="AH222" s="289"/>
      <c r="AI222" s="289"/>
      <c r="AJ222" s="289"/>
      <c r="AK222" s="289"/>
    </row>
    <row r="223" spans="1:45" s="83" customFormat="1" ht="11.25" customHeight="1" x14ac:dyDescent="0.2">
      <c r="A223" s="210"/>
      <c r="B223" s="210"/>
      <c r="C223" s="210"/>
      <c r="D223" s="210"/>
      <c r="E223" s="210"/>
      <c r="F223" s="210"/>
      <c r="G223" s="210"/>
      <c r="H223" s="210"/>
      <c r="I223" s="210"/>
      <c r="J223" s="210"/>
      <c r="L223" s="219"/>
      <c r="O223" s="289"/>
      <c r="P223" s="289"/>
      <c r="Q223" s="289"/>
      <c r="R223" s="289"/>
      <c r="S223" s="289"/>
      <c r="T223" s="289"/>
      <c r="U223" s="289"/>
      <c r="V223" s="289"/>
      <c r="W223" s="289"/>
      <c r="X223" s="289"/>
      <c r="Y223" s="289"/>
      <c r="Z223" s="289"/>
      <c r="AA223" s="289"/>
      <c r="AB223" s="289"/>
      <c r="AC223" s="289"/>
      <c r="AD223" s="289"/>
      <c r="AE223" s="289"/>
      <c r="AF223" s="289"/>
      <c r="AG223" s="289"/>
      <c r="AH223" s="289"/>
      <c r="AI223" s="289"/>
      <c r="AJ223" s="289"/>
      <c r="AK223" s="289"/>
    </row>
    <row r="224" spans="1:45" s="83" customFormat="1" ht="11.25" customHeight="1" x14ac:dyDescent="0.2">
      <c r="A224" s="210"/>
      <c r="B224" s="210"/>
      <c r="C224" s="210"/>
      <c r="D224" s="210"/>
      <c r="E224" s="210"/>
      <c r="F224" s="210"/>
      <c r="G224" s="210"/>
      <c r="H224" s="210"/>
      <c r="I224" s="210"/>
      <c r="J224" s="210"/>
      <c r="L224" s="219"/>
      <c r="O224" s="289"/>
      <c r="P224" s="289"/>
      <c r="Q224" s="289"/>
      <c r="R224" s="289"/>
      <c r="S224" s="289"/>
      <c r="T224" s="289"/>
      <c r="U224" s="289"/>
      <c r="V224" s="289"/>
      <c r="W224" s="289"/>
      <c r="X224" s="289"/>
      <c r="Y224" s="289"/>
      <c r="Z224" s="289"/>
      <c r="AA224" s="289"/>
      <c r="AB224" s="289"/>
      <c r="AC224" s="289"/>
      <c r="AD224" s="289"/>
      <c r="AE224" s="289"/>
      <c r="AF224" s="289"/>
      <c r="AG224" s="289"/>
      <c r="AH224" s="289"/>
      <c r="AI224" s="289"/>
      <c r="AJ224" s="289"/>
      <c r="AK224" s="289"/>
    </row>
    <row r="225" spans="1:37" s="83" customFormat="1" ht="11.25" customHeight="1" x14ac:dyDescent="0.2">
      <c r="A225" s="210"/>
      <c r="B225" s="210"/>
      <c r="C225" s="210"/>
      <c r="D225" s="210"/>
      <c r="E225" s="210"/>
      <c r="F225" s="210"/>
      <c r="G225" s="210"/>
      <c r="H225" s="210"/>
      <c r="I225" s="210"/>
      <c r="J225" s="210"/>
      <c r="L225" s="219"/>
      <c r="O225" s="289"/>
      <c r="P225" s="289"/>
      <c r="Q225" s="289"/>
      <c r="R225" s="289"/>
      <c r="S225" s="289"/>
      <c r="T225" s="289"/>
      <c r="U225" s="289"/>
      <c r="V225" s="289"/>
      <c r="W225" s="289"/>
      <c r="X225" s="289"/>
      <c r="Y225" s="289"/>
      <c r="Z225" s="289"/>
      <c r="AA225" s="289"/>
      <c r="AB225" s="289"/>
      <c r="AC225" s="289"/>
      <c r="AD225" s="289"/>
      <c r="AE225" s="289"/>
      <c r="AF225" s="289"/>
      <c r="AG225" s="289"/>
      <c r="AH225" s="289"/>
      <c r="AI225" s="289"/>
      <c r="AJ225" s="289"/>
      <c r="AK225" s="289"/>
    </row>
    <row r="226" spans="1:37" s="83" customFormat="1" ht="11.25" customHeight="1" x14ac:dyDescent="0.2">
      <c r="A226" s="210"/>
      <c r="B226" s="210"/>
      <c r="C226" s="210"/>
      <c r="D226" s="210"/>
      <c r="E226" s="210"/>
      <c r="F226" s="210"/>
      <c r="G226" s="210"/>
      <c r="H226" s="210"/>
      <c r="I226" s="210"/>
      <c r="J226" s="210"/>
      <c r="L226" s="219"/>
      <c r="O226" s="289"/>
      <c r="P226" s="289"/>
      <c r="Q226" s="289"/>
      <c r="R226" s="289"/>
      <c r="S226" s="289"/>
      <c r="T226" s="289"/>
      <c r="U226" s="289"/>
      <c r="V226" s="289"/>
      <c r="W226" s="289"/>
      <c r="X226" s="289"/>
      <c r="Y226" s="289"/>
      <c r="Z226" s="289"/>
      <c r="AA226" s="289"/>
      <c r="AB226" s="289"/>
      <c r="AC226" s="289"/>
      <c r="AD226" s="289"/>
      <c r="AE226" s="289"/>
      <c r="AF226" s="289"/>
      <c r="AG226" s="289"/>
      <c r="AH226" s="289"/>
      <c r="AI226" s="289"/>
      <c r="AJ226" s="289"/>
      <c r="AK226" s="289"/>
    </row>
    <row r="227" spans="1:37" s="83" customFormat="1" ht="11.25" customHeight="1" x14ac:dyDescent="0.2">
      <c r="A227" s="210"/>
      <c r="B227" s="210"/>
      <c r="C227" s="210"/>
      <c r="D227" s="210"/>
      <c r="E227" s="210"/>
      <c r="F227" s="210"/>
      <c r="G227" s="210"/>
      <c r="H227" s="210"/>
      <c r="I227" s="210"/>
      <c r="J227" s="210"/>
      <c r="L227" s="219"/>
      <c r="O227" s="289"/>
      <c r="P227" s="289"/>
      <c r="Q227" s="289"/>
      <c r="R227" s="289"/>
      <c r="S227" s="289"/>
      <c r="T227" s="289"/>
      <c r="U227" s="289"/>
      <c r="V227" s="289"/>
      <c r="W227" s="289"/>
      <c r="X227" s="289"/>
      <c r="Y227" s="289"/>
      <c r="Z227" s="289"/>
      <c r="AA227" s="289"/>
      <c r="AB227" s="289"/>
      <c r="AC227" s="289"/>
      <c r="AD227" s="289"/>
      <c r="AE227" s="289"/>
      <c r="AF227" s="289"/>
      <c r="AG227" s="289"/>
      <c r="AH227" s="289"/>
      <c r="AI227" s="289"/>
      <c r="AJ227" s="289"/>
      <c r="AK227" s="289"/>
    </row>
    <row r="228" spans="1:37" s="83" customFormat="1" ht="11.25" customHeight="1" x14ac:dyDescent="0.2">
      <c r="A228" s="210"/>
      <c r="B228" s="210"/>
      <c r="C228" s="210"/>
      <c r="D228" s="210"/>
      <c r="E228" s="210"/>
      <c r="F228" s="210"/>
      <c r="G228" s="210"/>
      <c r="H228" s="210"/>
      <c r="I228" s="210"/>
      <c r="J228" s="210"/>
      <c r="L228" s="219"/>
      <c r="O228" s="289"/>
      <c r="P228" s="289"/>
      <c r="Q228" s="289"/>
      <c r="R228" s="289"/>
      <c r="S228" s="289"/>
      <c r="T228" s="289"/>
      <c r="U228" s="289"/>
      <c r="V228" s="289"/>
      <c r="W228" s="289"/>
      <c r="X228" s="289"/>
      <c r="Y228" s="289"/>
      <c r="Z228" s="289"/>
      <c r="AA228" s="289"/>
      <c r="AB228" s="289"/>
      <c r="AC228" s="289"/>
      <c r="AD228" s="289"/>
      <c r="AE228" s="289"/>
      <c r="AF228" s="289"/>
      <c r="AG228" s="289"/>
      <c r="AH228" s="289"/>
      <c r="AI228" s="289"/>
      <c r="AJ228" s="289"/>
      <c r="AK228" s="289"/>
    </row>
    <row r="229" spans="1:37" s="83" customFormat="1" ht="11.25" customHeight="1" x14ac:dyDescent="0.2">
      <c r="A229" s="210"/>
      <c r="B229" s="210"/>
      <c r="C229" s="210"/>
      <c r="D229" s="210"/>
      <c r="E229" s="210"/>
      <c r="F229" s="210"/>
      <c r="G229" s="210"/>
      <c r="H229" s="210"/>
      <c r="I229" s="210"/>
      <c r="J229" s="210"/>
      <c r="L229" s="219"/>
      <c r="M229" s="73"/>
      <c r="N229" s="73"/>
      <c r="O229" s="289"/>
      <c r="P229" s="289"/>
      <c r="Q229" s="289"/>
      <c r="R229" s="289"/>
      <c r="S229" s="289"/>
      <c r="T229" s="289"/>
      <c r="U229" s="289"/>
      <c r="V229" s="289"/>
      <c r="W229" s="289"/>
      <c r="X229" s="289"/>
      <c r="Y229" s="289"/>
      <c r="Z229" s="289"/>
      <c r="AA229" s="289"/>
      <c r="AB229" s="289"/>
      <c r="AC229" s="289"/>
      <c r="AD229" s="289"/>
      <c r="AE229" s="289"/>
      <c r="AF229" s="289"/>
      <c r="AG229" s="289"/>
      <c r="AH229" s="289"/>
      <c r="AI229" s="289"/>
      <c r="AJ229" s="289"/>
      <c r="AK229" s="289"/>
    </row>
    <row r="230" spans="1:37" s="83" customFormat="1" ht="11.25" customHeight="1" x14ac:dyDescent="0.2">
      <c r="A230" s="210"/>
      <c r="B230" s="210"/>
      <c r="C230" s="210"/>
      <c r="D230" s="210"/>
      <c r="E230" s="210"/>
      <c r="F230" s="210"/>
      <c r="G230" s="210"/>
      <c r="H230" s="210"/>
      <c r="I230" s="210"/>
      <c r="J230" s="210"/>
      <c r="L230" s="219"/>
      <c r="M230" s="73"/>
      <c r="N230" s="73"/>
      <c r="O230" s="289"/>
      <c r="P230" s="289"/>
      <c r="Q230" s="289"/>
      <c r="R230" s="289"/>
      <c r="S230" s="289"/>
      <c r="T230" s="289"/>
      <c r="U230" s="289"/>
      <c r="V230" s="289"/>
      <c r="W230" s="289"/>
      <c r="X230" s="289"/>
      <c r="Y230" s="289"/>
      <c r="Z230" s="289"/>
      <c r="AA230" s="289"/>
      <c r="AB230" s="289"/>
      <c r="AC230" s="289"/>
      <c r="AD230" s="289"/>
      <c r="AE230" s="289"/>
      <c r="AF230" s="289"/>
      <c r="AG230" s="289"/>
      <c r="AH230" s="289"/>
      <c r="AI230" s="289"/>
      <c r="AJ230" s="289"/>
      <c r="AK230" s="289"/>
    </row>
    <row r="231" spans="1:37" s="83" customFormat="1" ht="11.25" customHeight="1" x14ac:dyDescent="0.2">
      <c r="A231" s="210"/>
      <c r="B231" s="210"/>
      <c r="C231" s="210"/>
      <c r="D231" s="210"/>
      <c r="E231" s="210"/>
      <c r="F231" s="210"/>
      <c r="G231" s="210"/>
      <c r="H231" s="210"/>
      <c r="I231" s="210"/>
      <c r="J231" s="210"/>
      <c r="L231" s="219"/>
      <c r="M231" s="73"/>
      <c r="N231" s="73"/>
      <c r="O231" s="289"/>
      <c r="P231" s="289"/>
      <c r="Q231" s="289"/>
      <c r="R231" s="289"/>
      <c r="S231" s="289"/>
      <c r="T231" s="289"/>
      <c r="U231" s="289"/>
      <c r="V231" s="289"/>
      <c r="W231" s="289"/>
      <c r="X231" s="289"/>
      <c r="Y231" s="289"/>
      <c r="Z231" s="289"/>
      <c r="AA231" s="289"/>
      <c r="AB231" s="289"/>
      <c r="AC231" s="289"/>
      <c r="AD231" s="289"/>
      <c r="AE231" s="289"/>
      <c r="AF231" s="289"/>
      <c r="AG231" s="289"/>
      <c r="AH231" s="289"/>
      <c r="AI231" s="289"/>
      <c r="AJ231" s="289"/>
      <c r="AK231" s="289"/>
    </row>
    <row r="232" spans="1:37" s="83" customFormat="1" ht="11.25" customHeight="1" x14ac:dyDescent="0.2">
      <c r="A232" s="210"/>
      <c r="B232" s="210"/>
      <c r="C232" s="210"/>
      <c r="D232" s="210"/>
      <c r="E232" s="210"/>
      <c r="F232" s="210"/>
      <c r="G232" s="210"/>
      <c r="H232" s="210"/>
      <c r="I232" s="210"/>
      <c r="J232" s="210"/>
      <c r="L232" s="219"/>
      <c r="O232" s="289"/>
      <c r="P232" s="289"/>
      <c r="Q232" s="289"/>
      <c r="R232" s="289"/>
      <c r="S232" s="289"/>
      <c r="T232" s="289"/>
      <c r="U232" s="289"/>
      <c r="V232" s="289"/>
      <c r="W232" s="289"/>
      <c r="X232" s="289"/>
      <c r="Y232" s="289"/>
      <c r="Z232" s="289"/>
      <c r="AA232" s="289"/>
      <c r="AB232" s="289"/>
      <c r="AC232" s="289"/>
      <c r="AD232" s="289"/>
      <c r="AE232" s="289"/>
      <c r="AF232" s="289"/>
      <c r="AG232" s="289"/>
      <c r="AH232" s="289"/>
      <c r="AI232" s="289"/>
      <c r="AJ232" s="289"/>
      <c r="AK232" s="289"/>
    </row>
    <row r="233" spans="1:37" s="83" customFormat="1" ht="11.25" customHeight="1" x14ac:dyDescent="0.2">
      <c r="A233" s="210"/>
      <c r="B233" s="210"/>
      <c r="C233" s="210"/>
      <c r="D233" s="210"/>
      <c r="E233" s="210"/>
      <c r="F233" s="210"/>
      <c r="G233" s="210"/>
      <c r="H233" s="210"/>
      <c r="I233" s="210"/>
      <c r="J233" s="210"/>
      <c r="L233" s="219"/>
      <c r="O233" s="289"/>
      <c r="P233" s="289"/>
      <c r="Q233" s="289"/>
      <c r="R233" s="289"/>
      <c r="S233" s="289"/>
      <c r="T233" s="289"/>
      <c r="U233" s="289"/>
      <c r="V233" s="289"/>
      <c r="W233" s="289"/>
      <c r="X233" s="289"/>
      <c r="Y233" s="289"/>
      <c r="Z233" s="289"/>
      <c r="AA233" s="289"/>
      <c r="AB233" s="289"/>
      <c r="AC233" s="289"/>
      <c r="AD233" s="289"/>
      <c r="AE233" s="289"/>
      <c r="AF233" s="289"/>
      <c r="AG233" s="289"/>
      <c r="AH233" s="289"/>
      <c r="AI233" s="289"/>
      <c r="AJ233" s="289"/>
      <c r="AK233" s="289"/>
    </row>
    <row r="234" spans="1:37" s="83" customFormat="1" ht="11.25" customHeight="1" x14ac:dyDescent="0.2">
      <c r="A234" s="210"/>
      <c r="B234" s="210"/>
      <c r="C234" s="210"/>
      <c r="D234" s="210"/>
      <c r="E234" s="210"/>
      <c r="F234" s="210"/>
      <c r="G234" s="210"/>
      <c r="H234" s="210"/>
      <c r="I234" s="210"/>
      <c r="J234" s="210"/>
      <c r="L234" s="219"/>
      <c r="O234" s="289"/>
      <c r="P234" s="289"/>
      <c r="Q234" s="289"/>
      <c r="R234" s="289"/>
      <c r="S234" s="289"/>
      <c r="T234" s="289"/>
      <c r="U234" s="289"/>
      <c r="V234" s="289"/>
      <c r="W234" s="289"/>
      <c r="X234" s="289"/>
      <c r="Y234" s="289"/>
      <c r="Z234" s="289"/>
      <c r="AA234" s="289"/>
      <c r="AB234" s="289"/>
      <c r="AC234" s="289"/>
      <c r="AD234" s="289"/>
      <c r="AE234" s="289"/>
      <c r="AF234" s="289"/>
      <c r="AG234" s="289"/>
      <c r="AH234" s="289"/>
      <c r="AI234" s="289"/>
      <c r="AJ234" s="289"/>
      <c r="AK234" s="289"/>
    </row>
    <row r="235" spans="1:37" s="83" customFormat="1" ht="11.25" customHeight="1" x14ac:dyDescent="0.2">
      <c r="A235" s="210"/>
      <c r="B235" s="210"/>
      <c r="C235" s="210"/>
      <c r="D235" s="210"/>
      <c r="E235" s="210"/>
      <c r="F235" s="210"/>
      <c r="G235" s="210"/>
      <c r="H235" s="210"/>
      <c r="I235" s="210"/>
      <c r="J235" s="210"/>
      <c r="L235" s="219"/>
      <c r="O235" s="289"/>
      <c r="P235" s="289"/>
      <c r="Q235" s="289"/>
      <c r="R235" s="289"/>
      <c r="S235" s="289"/>
      <c r="T235" s="289"/>
      <c r="U235" s="289"/>
      <c r="V235" s="289"/>
      <c r="W235" s="289"/>
      <c r="X235" s="289"/>
      <c r="Y235" s="289"/>
      <c r="Z235" s="289"/>
      <c r="AA235" s="289"/>
      <c r="AB235" s="289"/>
      <c r="AC235" s="289"/>
      <c r="AD235" s="289"/>
      <c r="AE235" s="289"/>
      <c r="AF235" s="289"/>
      <c r="AG235" s="289"/>
      <c r="AH235" s="289"/>
      <c r="AI235" s="289"/>
      <c r="AJ235" s="289"/>
      <c r="AK235" s="289"/>
    </row>
    <row r="236" spans="1:37" s="83" customFormat="1" ht="11.25" customHeight="1" x14ac:dyDescent="0.2">
      <c r="A236" s="210"/>
      <c r="B236" s="210"/>
      <c r="C236" s="210"/>
      <c r="D236" s="210"/>
      <c r="E236" s="210"/>
      <c r="F236" s="210"/>
      <c r="G236" s="210"/>
      <c r="H236" s="210"/>
      <c r="I236" s="210"/>
      <c r="J236" s="210"/>
      <c r="L236" s="219"/>
      <c r="O236" s="289"/>
      <c r="P236" s="289"/>
      <c r="Q236" s="289"/>
      <c r="R236" s="289"/>
      <c r="S236" s="289"/>
      <c r="T236" s="289"/>
      <c r="U236" s="289"/>
      <c r="V236" s="289"/>
      <c r="W236" s="289"/>
      <c r="X236" s="289"/>
      <c r="Y236" s="289"/>
      <c r="Z236" s="289"/>
      <c r="AA236" s="289"/>
      <c r="AB236" s="289"/>
      <c r="AC236" s="289"/>
      <c r="AD236" s="289"/>
      <c r="AE236" s="289"/>
      <c r="AF236" s="289"/>
      <c r="AG236" s="289"/>
      <c r="AH236" s="289"/>
      <c r="AI236" s="289"/>
      <c r="AJ236" s="289"/>
      <c r="AK236" s="289"/>
    </row>
    <row r="237" spans="1:37" s="83" customFormat="1" ht="11.25" customHeight="1" x14ac:dyDescent="0.2">
      <c r="A237" s="289"/>
      <c r="B237" s="289"/>
      <c r="C237" s="289"/>
      <c r="D237" s="289"/>
      <c r="E237" s="289"/>
      <c r="F237" s="289"/>
      <c r="G237" s="289"/>
      <c r="H237" s="289"/>
      <c r="I237" s="289"/>
      <c r="J237" s="289"/>
      <c r="K237" s="289"/>
      <c r="L237" s="219"/>
      <c r="O237" s="289"/>
      <c r="P237" s="289"/>
      <c r="Q237" s="289"/>
      <c r="R237" s="289"/>
      <c r="S237" s="289"/>
      <c r="T237" s="289"/>
      <c r="U237" s="289"/>
      <c r="V237" s="289"/>
      <c r="W237" s="289"/>
      <c r="X237" s="289"/>
      <c r="Y237" s="289"/>
      <c r="Z237" s="289"/>
      <c r="AA237" s="289"/>
      <c r="AB237" s="289"/>
      <c r="AC237" s="289"/>
      <c r="AD237" s="289"/>
      <c r="AE237" s="289"/>
      <c r="AF237" s="289"/>
      <c r="AG237" s="289"/>
      <c r="AH237" s="289"/>
      <c r="AI237" s="289"/>
      <c r="AJ237" s="289"/>
      <c r="AK237" s="289"/>
    </row>
    <row r="238" spans="1:37" s="83" customFormat="1" ht="11.25" customHeight="1" x14ac:dyDescent="0.2">
      <c r="A238" s="289"/>
      <c r="B238" s="289"/>
      <c r="C238" s="289"/>
      <c r="D238" s="289"/>
      <c r="E238" s="289"/>
      <c r="F238" s="289"/>
      <c r="G238" s="289"/>
      <c r="H238" s="289"/>
      <c r="I238" s="289"/>
      <c r="J238" s="289"/>
      <c r="K238" s="289"/>
      <c r="L238" s="219"/>
      <c r="O238" s="289"/>
      <c r="P238" s="289"/>
      <c r="Q238" s="289"/>
      <c r="R238" s="289"/>
      <c r="S238" s="289"/>
      <c r="T238" s="289"/>
      <c r="U238" s="289"/>
      <c r="V238" s="289"/>
      <c r="W238" s="289"/>
      <c r="X238" s="289"/>
      <c r="Y238" s="289"/>
      <c r="Z238" s="289"/>
      <c r="AA238" s="289"/>
      <c r="AB238" s="289"/>
      <c r="AC238" s="289"/>
      <c r="AD238" s="289"/>
      <c r="AE238" s="289"/>
      <c r="AF238" s="289"/>
      <c r="AG238" s="289"/>
      <c r="AH238" s="289"/>
      <c r="AI238" s="289"/>
      <c r="AJ238" s="289"/>
      <c r="AK238" s="289"/>
    </row>
    <row r="239" spans="1:37" s="83" customFormat="1" ht="11.25" customHeight="1" x14ac:dyDescent="0.2">
      <c r="A239" s="289"/>
      <c r="B239" s="289"/>
      <c r="C239" s="289"/>
      <c r="D239" s="289"/>
      <c r="E239" s="289"/>
      <c r="F239" s="289"/>
      <c r="G239" s="289"/>
      <c r="H239" s="289"/>
      <c r="I239" s="289"/>
      <c r="J239" s="289"/>
      <c r="K239" s="289"/>
      <c r="L239" s="219"/>
      <c r="O239" s="289"/>
      <c r="P239" s="289"/>
      <c r="Q239" s="289"/>
      <c r="R239" s="289"/>
      <c r="S239" s="289"/>
      <c r="T239" s="289"/>
      <c r="U239" s="289"/>
      <c r="V239" s="289"/>
      <c r="W239" s="289"/>
      <c r="X239" s="289"/>
      <c r="Y239" s="289"/>
      <c r="Z239" s="289"/>
      <c r="AA239" s="289"/>
      <c r="AB239" s="289"/>
      <c r="AC239" s="289"/>
      <c r="AD239" s="289"/>
      <c r="AE239" s="289"/>
      <c r="AF239" s="289"/>
      <c r="AG239" s="289"/>
      <c r="AH239" s="289"/>
      <c r="AI239" s="289"/>
      <c r="AJ239" s="289"/>
      <c r="AK239" s="289"/>
    </row>
    <row r="240" spans="1:37" s="83" customFormat="1" ht="11.25" customHeight="1" x14ac:dyDescent="0.2">
      <c r="A240" s="289"/>
      <c r="B240" s="289"/>
      <c r="C240" s="289"/>
      <c r="D240" s="289"/>
      <c r="E240" s="289"/>
      <c r="F240" s="289"/>
      <c r="G240" s="289"/>
      <c r="H240" s="289"/>
      <c r="I240" s="289"/>
      <c r="J240" s="289"/>
      <c r="K240" s="289"/>
      <c r="L240" s="219"/>
      <c r="O240" s="289"/>
      <c r="P240" s="289"/>
      <c r="Q240" s="289"/>
      <c r="R240" s="289"/>
      <c r="S240" s="289"/>
      <c r="T240" s="289"/>
      <c r="U240" s="289"/>
      <c r="V240" s="289"/>
      <c r="W240" s="289"/>
      <c r="X240" s="289"/>
      <c r="Y240" s="289"/>
      <c r="Z240" s="289"/>
      <c r="AA240" s="289"/>
      <c r="AB240" s="289"/>
      <c r="AC240" s="289"/>
      <c r="AD240" s="289"/>
      <c r="AE240" s="289"/>
      <c r="AF240" s="289"/>
      <c r="AG240" s="289"/>
      <c r="AH240" s="289"/>
      <c r="AI240" s="289"/>
      <c r="AJ240" s="289"/>
      <c r="AK240" s="289"/>
    </row>
    <row r="241" spans="1:37" s="83" customFormat="1" ht="11.25" customHeight="1" x14ac:dyDescent="0.2">
      <c r="A241" s="289"/>
      <c r="B241" s="289"/>
      <c r="C241" s="289"/>
      <c r="D241" s="289"/>
      <c r="E241" s="289"/>
      <c r="F241" s="289"/>
      <c r="G241" s="289"/>
      <c r="H241" s="289"/>
      <c r="I241" s="289"/>
      <c r="J241" s="289"/>
      <c r="K241" s="289"/>
      <c r="L241" s="219"/>
      <c r="O241" s="289"/>
      <c r="P241" s="289"/>
      <c r="Q241" s="289"/>
      <c r="R241" s="289"/>
      <c r="S241" s="289"/>
      <c r="T241" s="289"/>
      <c r="U241" s="289"/>
      <c r="V241" s="289"/>
      <c r="W241" s="289"/>
      <c r="X241" s="289"/>
      <c r="Y241" s="289"/>
      <c r="Z241" s="289"/>
      <c r="AA241" s="289"/>
      <c r="AB241" s="289"/>
      <c r="AC241" s="289"/>
      <c r="AD241" s="289"/>
      <c r="AE241" s="289"/>
      <c r="AF241" s="289"/>
      <c r="AG241" s="289"/>
      <c r="AH241" s="289"/>
      <c r="AI241" s="289"/>
      <c r="AJ241" s="289"/>
      <c r="AK241" s="289"/>
    </row>
    <row r="242" spans="1:37" s="83" customFormat="1" ht="11.25" customHeight="1" x14ac:dyDescent="0.2">
      <c r="A242" s="289"/>
      <c r="B242" s="289"/>
      <c r="C242" s="289"/>
      <c r="D242" s="289"/>
      <c r="E242" s="289"/>
      <c r="F242" s="289"/>
      <c r="G242" s="289"/>
      <c r="H242" s="289"/>
      <c r="I242" s="289"/>
      <c r="J242" s="289"/>
      <c r="K242" s="289"/>
      <c r="L242" s="219"/>
      <c r="O242" s="289"/>
      <c r="P242" s="289"/>
      <c r="Q242" s="289"/>
      <c r="R242" s="289"/>
      <c r="S242" s="289"/>
      <c r="T242" s="289"/>
      <c r="U242" s="289"/>
      <c r="V242" s="289"/>
      <c r="W242" s="289"/>
      <c r="X242" s="289"/>
      <c r="Y242" s="289"/>
      <c r="Z242" s="289"/>
      <c r="AA242" s="289"/>
      <c r="AB242" s="289"/>
      <c r="AC242" s="289"/>
      <c r="AD242" s="289"/>
      <c r="AE242" s="289"/>
      <c r="AF242" s="289"/>
      <c r="AG242" s="289"/>
      <c r="AH242" s="289"/>
      <c r="AI242" s="289"/>
      <c r="AJ242" s="289"/>
      <c r="AK242" s="289"/>
    </row>
    <row r="243" spans="1:37" s="83" customFormat="1" ht="11.25" customHeight="1" x14ac:dyDescent="0.2">
      <c r="A243" s="289"/>
      <c r="B243" s="289"/>
      <c r="C243" s="289"/>
      <c r="D243" s="289"/>
      <c r="E243" s="289"/>
      <c r="F243" s="289"/>
      <c r="G243" s="289"/>
      <c r="H243" s="289"/>
      <c r="I243" s="289"/>
      <c r="J243" s="289"/>
      <c r="K243" s="289"/>
      <c r="L243" s="219"/>
      <c r="M243" s="216"/>
      <c r="O243" s="289"/>
      <c r="P243" s="289"/>
      <c r="Q243" s="289"/>
      <c r="R243" s="289"/>
      <c r="S243" s="289"/>
      <c r="T243" s="289"/>
      <c r="U243" s="289"/>
      <c r="V243" s="289"/>
      <c r="W243" s="289"/>
      <c r="X243" s="289"/>
      <c r="Y243" s="289"/>
      <c r="Z243" s="289"/>
      <c r="AA243" s="289"/>
      <c r="AB243" s="289"/>
      <c r="AC243" s="289"/>
      <c r="AD243" s="289"/>
      <c r="AE243" s="289"/>
      <c r="AF243" s="289"/>
      <c r="AG243" s="289"/>
      <c r="AH243" s="289"/>
      <c r="AI243" s="289"/>
      <c r="AJ243" s="289"/>
      <c r="AK243" s="289"/>
    </row>
    <row r="244" spans="1:37" s="83" customFormat="1" ht="11.25" customHeight="1" x14ac:dyDescent="0.2">
      <c r="A244" s="289"/>
      <c r="B244" s="289"/>
      <c r="C244" s="289"/>
      <c r="D244" s="289"/>
      <c r="E244" s="289"/>
      <c r="F244" s="289"/>
      <c r="G244" s="289"/>
      <c r="H244" s="289"/>
      <c r="I244" s="289"/>
      <c r="J244" s="289"/>
      <c r="K244" s="289"/>
      <c r="L244" s="219"/>
      <c r="M244" s="216"/>
      <c r="O244" s="289"/>
      <c r="P244" s="289"/>
      <c r="Q244" s="289"/>
      <c r="R244" s="289"/>
      <c r="S244" s="289"/>
      <c r="T244" s="289"/>
      <c r="U244" s="289"/>
      <c r="V244" s="289"/>
      <c r="W244" s="289"/>
      <c r="X244" s="289"/>
      <c r="Y244" s="289"/>
      <c r="Z244" s="289"/>
      <c r="AA244" s="289"/>
      <c r="AB244" s="289"/>
      <c r="AC244" s="289"/>
      <c r="AD244" s="289"/>
      <c r="AE244" s="289"/>
      <c r="AF244" s="289"/>
      <c r="AG244" s="289"/>
      <c r="AH244" s="289"/>
      <c r="AI244" s="289"/>
      <c r="AJ244" s="289"/>
      <c r="AK244" s="289"/>
    </row>
    <row r="245" spans="1:37" s="83" customFormat="1" ht="11.25" customHeight="1" x14ac:dyDescent="0.2">
      <c r="A245" s="289"/>
      <c r="B245" s="289"/>
      <c r="C245" s="289"/>
      <c r="D245" s="289"/>
      <c r="E245" s="289"/>
      <c r="F245" s="289"/>
      <c r="G245" s="289"/>
      <c r="H245" s="289"/>
      <c r="I245" s="289"/>
      <c r="J245" s="289"/>
      <c r="K245" s="289"/>
      <c r="L245" s="219"/>
      <c r="M245" s="216"/>
      <c r="O245" s="289"/>
      <c r="P245" s="289"/>
      <c r="Q245" s="289"/>
      <c r="R245" s="289"/>
      <c r="S245" s="289"/>
      <c r="T245" s="289"/>
      <c r="U245" s="289"/>
      <c r="V245" s="289"/>
      <c r="W245" s="289"/>
      <c r="X245" s="289"/>
      <c r="Y245" s="289"/>
      <c r="Z245" s="289"/>
      <c r="AA245" s="289"/>
      <c r="AB245" s="289"/>
      <c r="AC245" s="289"/>
      <c r="AD245" s="289"/>
      <c r="AE245" s="289"/>
      <c r="AF245" s="289"/>
      <c r="AG245" s="289"/>
      <c r="AH245" s="289"/>
      <c r="AI245" s="289"/>
      <c r="AJ245" s="289"/>
      <c r="AK245" s="289"/>
    </row>
    <row r="246" spans="1:37" s="83" customFormat="1" ht="11.25" customHeight="1" x14ac:dyDescent="0.2">
      <c r="A246" s="289"/>
      <c r="B246" s="289"/>
      <c r="C246" s="289"/>
      <c r="D246" s="289"/>
      <c r="E246" s="289"/>
      <c r="F246" s="289"/>
      <c r="G246" s="289"/>
      <c r="H246" s="289"/>
      <c r="I246" s="289"/>
      <c r="J246" s="289"/>
      <c r="K246" s="289"/>
      <c r="L246" s="219"/>
      <c r="M246" s="216"/>
      <c r="N246" s="216"/>
      <c r="O246" s="289"/>
      <c r="P246" s="289"/>
      <c r="Q246" s="289"/>
      <c r="R246" s="289"/>
      <c r="S246" s="289"/>
      <c r="T246" s="289"/>
      <c r="U246" s="289"/>
      <c r="V246" s="289"/>
      <c r="W246" s="289"/>
      <c r="X246" s="289"/>
      <c r="Y246" s="289"/>
      <c r="Z246" s="289"/>
      <c r="AA246" s="289"/>
      <c r="AB246" s="289"/>
      <c r="AC246" s="289"/>
      <c r="AD246" s="289"/>
      <c r="AE246" s="289"/>
      <c r="AF246" s="289"/>
      <c r="AG246" s="289"/>
      <c r="AH246" s="289"/>
      <c r="AI246" s="289"/>
      <c r="AJ246" s="289"/>
      <c r="AK246" s="289"/>
    </row>
    <row r="247" spans="1:37" s="83" customFormat="1" ht="11.25" customHeight="1" x14ac:dyDescent="0.2">
      <c r="A247" s="289"/>
      <c r="B247" s="289"/>
      <c r="C247" s="289"/>
      <c r="D247" s="289"/>
      <c r="E247" s="289"/>
      <c r="F247" s="289"/>
      <c r="G247" s="289"/>
      <c r="H247" s="289"/>
      <c r="I247" s="289"/>
      <c r="J247" s="289"/>
      <c r="K247" s="289"/>
      <c r="L247" s="219"/>
      <c r="O247" s="289"/>
      <c r="P247" s="289"/>
      <c r="Q247" s="289"/>
      <c r="R247" s="289"/>
      <c r="S247" s="289"/>
      <c r="T247" s="289"/>
      <c r="U247" s="289"/>
      <c r="V247" s="289"/>
      <c r="W247" s="289"/>
      <c r="X247" s="289"/>
      <c r="Y247" s="289"/>
      <c r="Z247" s="289"/>
      <c r="AA247" s="289"/>
      <c r="AB247" s="289"/>
      <c r="AC247" s="289"/>
      <c r="AD247" s="289"/>
      <c r="AE247" s="289"/>
      <c r="AF247" s="289"/>
      <c r="AG247" s="289"/>
      <c r="AH247" s="289"/>
      <c r="AI247" s="289"/>
      <c r="AJ247" s="289"/>
      <c r="AK247" s="289"/>
    </row>
    <row r="248" spans="1:37" s="83" customFormat="1" ht="11.25" customHeight="1" x14ac:dyDescent="0.2">
      <c r="A248" s="289"/>
      <c r="B248" s="289"/>
      <c r="C248" s="289"/>
      <c r="D248" s="289"/>
      <c r="E248" s="289"/>
      <c r="F248" s="289"/>
      <c r="G248" s="289"/>
      <c r="H248" s="289"/>
      <c r="I248" s="289"/>
      <c r="J248" s="289"/>
      <c r="K248" s="289"/>
      <c r="L248" s="219"/>
      <c r="O248" s="289"/>
      <c r="P248" s="289"/>
      <c r="Q248" s="289"/>
      <c r="R248" s="289"/>
      <c r="S248" s="289"/>
      <c r="T248" s="289"/>
      <c r="U248" s="289"/>
      <c r="V248" s="289"/>
      <c r="W248" s="289"/>
      <c r="X248" s="289"/>
      <c r="Y248" s="289"/>
      <c r="Z248" s="289"/>
      <c r="AA248" s="289"/>
      <c r="AB248" s="289"/>
      <c r="AC248" s="289"/>
      <c r="AD248" s="289"/>
      <c r="AE248" s="289"/>
      <c r="AF248" s="289"/>
      <c r="AG248" s="289"/>
      <c r="AH248" s="289"/>
      <c r="AI248" s="289"/>
      <c r="AJ248" s="289"/>
      <c r="AK248" s="289"/>
    </row>
    <row r="249" spans="1:37" s="83" customFormat="1" ht="11.25" customHeight="1" x14ac:dyDescent="0.2">
      <c r="A249" s="289"/>
      <c r="B249" s="289"/>
      <c r="C249" s="289"/>
      <c r="D249" s="289"/>
      <c r="E249" s="289"/>
      <c r="F249" s="289"/>
      <c r="G249" s="289"/>
      <c r="H249" s="289"/>
      <c r="I249" s="289"/>
      <c r="J249" s="289"/>
      <c r="K249" s="289"/>
      <c r="L249" s="219"/>
      <c r="O249" s="289"/>
      <c r="P249" s="289"/>
      <c r="Q249" s="289"/>
      <c r="R249" s="289"/>
      <c r="S249" s="289"/>
      <c r="T249" s="289"/>
      <c r="U249" s="289"/>
      <c r="V249" s="289"/>
      <c r="W249" s="289"/>
      <c r="X249" s="289"/>
      <c r="Y249" s="289"/>
      <c r="Z249" s="289"/>
      <c r="AA249" s="289"/>
      <c r="AB249" s="289"/>
      <c r="AC249" s="289"/>
      <c r="AD249" s="289"/>
      <c r="AE249" s="289"/>
      <c r="AF249" s="289"/>
      <c r="AG249" s="289"/>
      <c r="AH249" s="289"/>
      <c r="AI249" s="289"/>
      <c r="AJ249" s="289"/>
      <c r="AK249" s="289"/>
    </row>
    <row r="250" spans="1:37" s="83" customFormat="1" ht="11.25" customHeight="1" x14ac:dyDescent="0.2">
      <c r="A250" s="289"/>
      <c r="B250" s="289"/>
      <c r="C250" s="289"/>
      <c r="D250" s="289"/>
      <c r="E250" s="289"/>
      <c r="F250" s="289"/>
      <c r="G250" s="289"/>
      <c r="H250" s="289"/>
      <c r="I250" s="289"/>
      <c r="J250" s="289"/>
      <c r="K250" s="289"/>
      <c r="L250" s="219"/>
      <c r="O250" s="289"/>
      <c r="P250" s="289"/>
      <c r="Q250" s="289"/>
      <c r="R250" s="289"/>
      <c r="S250" s="289"/>
      <c r="T250" s="289"/>
      <c r="U250" s="289"/>
      <c r="V250" s="289"/>
      <c r="W250" s="289"/>
      <c r="X250" s="289"/>
      <c r="Y250" s="289"/>
      <c r="Z250" s="289"/>
      <c r="AA250" s="289"/>
      <c r="AB250" s="289"/>
      <c r="AC250" s="289"/>
      <c r="AD250" s="289"/>
      <c r="AE250" s="289"/>
      <c r="AF250" s="289"/>
      <c r="AG250" s="289"/>
      <c r="AH250" s="289"/>
      <c r="AI250" s="289"/>
      <c r="AJ250" s="289"/>
      <c r="AK250" s="289"/>
    </row>
    <row r="251" spans="1:37" s="83" customFormat="1" ht="11.25" customHeight="1" x14ac:dyDescent="0.2">
      <c r="A251" s="289"/>
      <c r="B251" s="289"/>
      <c r="C251" s="289"/>
      <c r="D251" s="289"/>
      <c r="E251" s="289"/>
      <c r="F251" s="289"/>
      <c r="G251" s="289"/>
      <c r="H251" s="289"/>
      <c r="I251" s="289"/>
      <c r="J251" s="289"/>
      <c r="K251" s="289"/>
      <c r="L251" s="219"/>
      <c r="O251" s="289"/>
      <c r="P251" s="289"/>
      <c r="Q251" s="289"/>
      <c r="R251" s="289"/>
      <c r="S251" s="289"/>
      <c r="T251" s="289"/>
      <c r="U251" s="289"/>
      <c r="V251" s="289"/>
      <c r="W251" s="289"/>
      <c r="X251" s="289"/>
      <c r="Y251" s="289"/>
      <c r="Z251" s="289"/>
      <c r="AA251" s="289"/>
      <c r="AB251" s="289"/>
      <c r="AC251" s="289"/>
      <c r="AD251" s="289"/>
      <c r="AE251" s="289"/>
      <c r="AF251" s="289"/>
      <c r="AG251" s="289"/>
      <c r="AH251" s="289"/>
      <c r="AI251" s="289"/>
      <c r="AJ251" s="289"/>
      <c r="AK251" s="289"/>
    </row>
    <row r="252" spans="1:37" s="83" customFormat="1" ht="11.25" customHeight="1" x14ac:dyDescent="0.2">
      <c r="A252" s="289"/>
      <c r="B252" s="289"/>
      <c r="C252" s="289"/>
      <c r="D252" s="289"/>
      <c r="E252" s="289"/>
      <c r="F252" s="289"/>
      <c r="G252" s="289"/>
      <c r="H252" s="289"/>
      <c r="I252" s="289"/>
      <c r="J252" s="289"/>
      <c r="K252" s="289"/>
      <c r="L252" s="219"/>
      <c r="O252" s="289"/>
      <c r="P252" s="289"/>
      <c r="Q252" s="289"/>
      <c r="R252" s="289"/>
      <c r="S252" s="289"/>
      <c r="T252" s="289"/>
      <c r="U252" s="289"/>
      <c r="V252" s="289"/>
      <c r="W252" s="289"/>
      <c r="X252" s="289"/>
      <c r="Y252" s="289"/>
      <c r="Z252" s="289"/>
      <c r="AA252" s="289"/>
      <c r="AB252" s="289"/>
      <c r="AC252" s="289"/>
      <c r="AD252" s="289"/>
      <c r="AE252" s="289"/>
      <c r="AF252" s="289"/>
      <c r="AG252" s="289"/>
      <c r="AH252" s="289"/>
      <c r="AI252" s="289"/>
      <c r="AJ252" s="289"/>
      <c r="AK252" s="289"/>
    </row>
    <row r="253" spans="1:37" s="83" customFormat="1" ht="11.25" customHeight="1" x14ac:dyDescent="0.2">
      <c r="A253" s="289"/>
      <c r="B253" s="289"/>
      <c r="C253" s="289"/>
      <c r="D253" s="289"/>
      <c r="E253" s="289"/>
      <c r="F253" s="289"/>
      <c r="G253" s="289"/>
      <c r="H253" s="289"/>
      <c r="I253" s="289"/>
      <c r="J253" s="289"/>
      <c r="K253" s="289"/>
      <c r="L253" s="219"/>
      <c r="O253" s="289"/>
      <c r="P253" s="289"/>
      <c r="Q253" s="289"/>
      <c r="R253" s="289"/>
      <c r="S253" s="289"/>
      <c r="T253" s="289"/>
      <c r="U253" s="289"/>
      <c r="V253" s="289"/>
      <c r="W253" s="289"/>
      <c r="X253" s="289"/>
      <c r="Y253" s="289"/>
      <c r="Z253" s="289"/>
      <c r="AA253" s="289"/>
      <c r="AB253" s="289"/>
      <c r="AC253" s="289"/>
      <c r="AD253" s="289"/>
      <c r="AE253" s="289"/>
      <c r="AF253" s="289"/>
      <c r="AG253" s="289"/>
      <c r="AH253" s="289"/>
      <c r="AI253" s="289"/>
      <c r="AJ253" s="289"/>
      <c r="AK253" s="289"/>
    </row>
    <row r="254" spans="1:37" s="83" customFormat="1" ht="11.25" customHeight="1" x14ac:dyDescent="0.2">
      <c r="A254" s="289"/>
      <c r="B254" s="289"/>
      <c r="C254" s="289"/>
      <c r="D254" s="289"/>
      <c r="E254" s="289"/>
      <c r="F254" s="289"/>
      <c r="G254" s="289"/>
      <c r="H254" s="289"/>
      <c r="I254" s="289"/>
      <c r="J254" s="289"/>
      <c r="K254" s="289"/>
      <c r="L254" s="219"/>
      <c r="O254" s="289"/>
      <c r="P254" s="289"/>
      <c r="Q254" s="289"/>
      <c r="R254" s="289"/>
      <c r="S254" s="289"/>
      <c r="T254" s="289"/>
      <c r="U254" s="289"/>
      <c r="V254" s="289"/>
      <c r="W254" s="289"/>
      <c r="X254" s="289"/>
      <c r="Y254" s="289"/>
      <c r="Z254" s="289"/>
      <c r="AA254" s="289"/>
      <c r="AB254" s="289"/>
      <c r="AC254" s="289"/>
      <c r="AD254" s="289"/>
      <c r="AE254" s="289"/>
      <c r="AF254" s="289"/>
      <c r="AG254" s="289"/>
      <c r="AH254" s="289"/>
      <c r="AI254" s="289"/>
      <c r="AJ254" s="289"/>
      <c r="AK254" s="289"/>
    </row>
    <row r="255" spans="1:37" s="83" customFormat="1" ht="11.25" customHeight="1" x14ac:dyDescent="0.2">
      <c r="A255" s="289"/>
      <c r="B255" s="289"/>
      <c r="C255" s="289"/>
      <c r="D255" s="289"/>
      <c r="E255" s="289"/>
      <c r="F255" s="289"/>
      <c r="G255" s="289"/>
      <c r="H255" s="289"/>
      <c r="I255" s="289"/>
      <c r="J255" s="289"/>
      <c r="K255" s="289"/>
      <c r="L255" s="219"/>
      <c r="O255" s="289"/>
      <c r="P255" s="289"/>
      <c r="Q255" s="289"/>
      <c r="R255" s="289"/>
      <c r="S255" s="289"/>
      <c r="T255" s="289"/>
      <c r="U255" s="289"/>
      <c r="V255" s="289"/>
      <c r="W255" s="289"/>
      <c r="X255" s="289"/>
      <c r="Y255" s="289"/>
      <c r="Z255" s="289"/>
      <c r="AA255" s="289"/>
      <c r="AB255" s="289"/>
      <c r="AC255" s="289"/>
      <c r="AD255" s="289"/>
      <c r="AE255" s="289"/>
      <c r="AF255" s="289"/>
      <c r="AG255" s="289"/>
      <c r="AH255" s="289"/>
      <c r="AI255" s="289"/>
      <c r="AJ255" s="289"/>
      <c r="AK255" s="289"/>
    </row>
    <row r="256" spans="1:37" s="83" customFormat="1" ht="11.25" customHeight="1" x14ac:dyDescent="0.2">
      <c r="A256" s="289"/>
      <c r="B256" s="289"/>
      <c r="C256" s="289"/>
      <c r="D256" s="289"/>
      <c r="E256" s="289"/>
      <c r="F256" s="289"/>
      <c r="G256" s="289"/>
      <c r="H256" s="289"/>
      <c r="I256" s="289"/>
      <c r="J256" s="289"/>
      <c r="K256" s="289"/>
      <c r="L256" s="219"/>
      <c r="O256" s="289"/>
      <c r="P256" s="289"/>
      <c r="Q256" s="289"/>
      <c r="R256" s="289"/>
      <c r="S256" s="289"/>
      <c r="T256" s="289"/>
      <c r="U256" s="289"/>
      <c r="V256" s="289"/>
      <c r="W256" s="289"/>
      <c r="X256" s="289"/>
      <c r="Y256" s="289"/>
      <c r="Z256" s="289"/>
      <c r="AA256" s="289"/>
      <c r="AB256" s="289"/>
      <c r="AC256" s="289"/>
      <c r="AD256" s="289"/>
      <c r="AE256" s="289"/>
      <c r="AF256" s="289"/>
      <c r="AG256" s="289"/>
      <c r="AH256" s="289"/>
      <c r="AI256" s="289"/>
      <c r="AJ256" s="289"/>
      <c r="AK256" s="289"/>
    </row>
    <row r="257" spans="1:37" s="83" customFormat="1" ht="11.25" customHeight="1" x14ac:dyDescent="0.2">
      <c r="A257" s="289"/>
      <c r="B257" s="289"/>
      <c r="C257" s="289"/>
      <c r="D257" s="289"/>
      <c r="E257" s="289"/>
      <c r="F257" s="289"/>
      <c r="G257" s="289"/>
      <c r="H257" s="289"/>
      <c r="I257" s="289"/>
      <c r="J257" s="289"/>
      <c r="K257" s="289"/>
      <c r="L257" s="219"/>
      <c r="O257" s="289"/>
      <c r="P257" s="289"/>
      <c r="Q257" s="289"/>
      <c r="R257" s="289"/>
      <c r="S257" s="289"/>
      <c r="T257" s="289"/>
      <c r="U257" s="289"/>
      <c r="V257" s="289"/>
      <c r="W257" s="289"/>
      <c r="X257" s="289"/>
      <c r="Y257" s="289"/>
      <c r="Z257" s="289"/>
      <c r="AA257" s="289"/>
      <c r="AB257" s="289"/>
      <c r="AC257" s="289"/>
      <c r="AD257" s="289"/>
      <c r="AE257" s="289"/>
      <c r="AF257" s="289"/>
      <c r="AG257" s="289"/>
      <c r="AH257" s="289"/>
      <c r="AI257" s="289"/>
      <c r="AJ257" s="289"/>
      <c r="AK257" s="289"/>
    </row>
    <row r="258" spans="1:37" s="83" customFormat="1" ht="11.25" customHeight="1" x14ac:dyDescent="0.2">
      <c r="A258" s="289"/>
      <c r="B258" s="289"/>
      <c r="C258" s="289"/>
      <c r="D258" s="289"/>
      <c r="E258" s="289"/>
      <c r="F258" s="289"/>
      <c r="G258" s="289"/>
      <c r="H258" s="289"/>
      <c r="I258" s="289"/>
      <c r="J258" s="289"/>
      <c r="K258" s="289"/>
      <c r="L258" s="219"/>
      <c r="O258" s="289"/>
      <c r="P258" s="289"/>
      <c r="Q258" s="289"/>
      <c r="R258" s="289"/>
      <c r="S258" s="289"/>
      <c r="T258" s="289"/>
      <c r="U258" s="289"/>
      <c r="V258" s="289"/>
      <c r="W258" s="289"/>
      <c r="X258" s="289"/>
      <c r="Y258" s="289"/>
      <c r="Z258" s="289"/>
      <c r="AA258" s="289"/>
      <c r="AB258" s="289"/>
      <c r="AC258" s="289"/>
      <c r="AD258" s="289"/>
      <c r="AE258" s="289"/>
      <c r="AF258" s="289"/>
      <c r="AG258" s="289"/>
      <c r="AH258" s="289"/>
      <c r="AI258" s="289"/>
      <c r="AJ258" s="289"/>
      <c r="AK258" s="289"/>
    </row>
    <row r="259" spans="1:37" s="83" customFormat="1" ht="11.25" customHeight="1" x14ac:dyDescent="0.2">
      <c r="A259" s="289"/>
      <c r="B259" s="289"/>
      <c r="C259" s="289"/>
      <c r="D259" s="289"/>
      <c r="E259" s="289"/>
      <c r="F259" s="289"/>
      <c r="G259" s="289"/>
      <c r="H259" s="289"/>
      <c r="I259" s="289"/>
      <c r="J259" s="289"/>
      <c r="K259" s="289"/>
      <c r="L259" s="219"/>
      <c r="O259" s="289"/>
      <c r="P259" s="289"/>
      <c r="Q259" s="289"/>
      <c r="R259" s="289"/>
      <c r="S259" s="289"/>
      <c r="T259" s="289"/>
      <c r="U259" s="289"/>
      <c r="V259" s="289"/>
      <c r="W259" s="289"/>
      <c r="X259" s="289"/>
      <c r="Y259" s="289"/>
      <c r="Z259" s="289"/>
      <c r="AA259" s="289"/>
      <c r="AB259" s="289"/>
      <c r="AC259" s="289"/>
      <c r="AD259" s="289"/>
      <c r="AE259" s="289"/>
      <c r="AF259" s="289"/>
      <c r="AG259" s="289"/>
      <c r="AH259" s="289"/>
      <c r="AI259" s="289"/>
      <c r="AJ259" s="289"/>
      <c r="AK259" s="289"/>
    </row>
    <row r="260" spans="1:37" s="83" customFormat="1" ht="11.25" customHeight="1" x14ac:dyDescent="0.2">
      <c r="A260" s="289"/>
      <c r="B260" s="289"/>
      <c r="C260" s="289"/>
      <c r="D260" s="289"/>
      <c r="E260" s="289"/>
      <c r="F260" s="289"/>
      <c r="G260" s="289"/>
      <c r="H260" s="289"/>
      <c r="I260" s="289"/>
      <c r="J260" s="289"/>
      <c r="K260" s="289"/>
      <c r="L260" s="219"/>
      <c r="O260" s="289"/>
      <c r="P260" s="289"/>
      <c r="Q260" s="289"/>
      <c r="R260" s="289"/>
      <c r="S260" s="289"/>
      <c r="T260" s="289"/>
      <c r="U260" s="289"/>
      <c r="V260" s="289"/>
      <c r="W260" s="289"/>
      <c r="X260" s="289"/>
      <c r="Y260" s="289"/>
      <c r="Z260" s="289"/>
      <c r="AA260" s="289"/>
      <c r="AB260" s="289"/>
      <c r="AC260" s="289"/>
      <c r="AD260" s="289"/>
      <c r="AE260" s="289"/>
      <c r="AF260" s="289"/>
      <c r="AG260" s="289"/>
      <c r="AH260" s="289"/>
      <c r="AI260" s="289"/>
      <c r="AJ260" s="289"/>
      <c r="AK260" s="289"/>
    </row>
    <row r="261" spans="1:37" s="83" customFormat="1" ht="11.25" customHeight="1" x14ac:dyDescent="0.2">
      <c r="A261" s="289"/>
      <c r="B261" s="289"/>
      <c r="C261" s="289"/>
      <c r="D261" s="289"/>
      <c r="E261" s="289"/>
      <c r="F261" s="289"/>
      <c r="G261" s="289"/>
      <c r="H261" s="289"/>
      <c r="I261" s="289"/>
      <c r="J261" s="289"/>
      <c r="K261" s="289"/>
      <c r="L261" s="219"/>
      <c r="O261" s="289"/>
      <c r="P261" s="289"/>
      <c r="Q261" s="289"/>
      <c r="R261" s="289"/>
      <c r="S261" s="289"/>
      <c r="T261" s="289"/>
      <c r="U261" s="289"/>
      <c r="V261" s="289"/>
      <c r="W261" s="289"/>
      <c r="X261" s="289"/>
      <c r="Y261" s="289"/>
      <c r="Z261" s="289"/>
      <c r="AA261" s="289"/>
      <c r="AB261" s="289"/>
      <c r="AC261" s="289"/>
      <c r="AD261" s="289"/>
      <c r="AE261" s="289"/>
      <c r="AF261" s="289"/>
      <c r="AG261" s="289"/>
      <c r="AH261" s="289"/>
      <c r="AI261" s="289"/>
      <c r="AJ261" s="289"/>
      <c r="AK261" s="289"/>
    </row>
    <row r="262" spans="1:37" ht="11.25" customHeight="1" x14ac:dyDescent="0.2">
      <c r="A262" s="289"/>
      <c r="B262" s="289"/>
      <c r="C262" s="289"/>
      <c r="D262" s="289"/>
      <c r="E262" s="289"/>
      <c r="F262" s="289"/>
      <c r="G262" s="289"/>
      <c r="H262" s="289"/>
      <c r="I262" s="289"/>
      <c r="J262" s="289"/>
      <c r="K262" s="289"/>
      <c r="L262" s="219"/>
      <c r="M262" s="83"/>
      <c r="N262" s="83"/>
      <c r="O262" s="289"/>
      <c r="P262" s="289"/>
      <c r="Q262" s="289"/>
      <c r="R262" s="289"/>
      <c r="S262" s="289"/>
      <c r="T262" s="289"/>
      <c r="U262" s="289"/>
      <c r="V262" s="289"/>
      <c r="W262" s="289"/>
      <c r="X262" s="289"/>
      <c r="Y262" s="289"/>
      <c r="Z262" s="289"/>
      <c r="AA262" s="289"/>
      <c r="AB262" s="289"/>
      <c r="AC262" s="289"/>
      <c r="AD262" s="289"/>
      <c r="AE262" s="289"/>
      <c r="AF262" s="289"/>
      <c r="AG262" s="289"/>
      <c r="AH262" s="289"/>
      <c r="AI262" s="289"/>
      <c r="AJ262" s="289"/>
      <c r="AK262" s="289"/>
    </row>
    <row r="263" spans="1:37" ht="11.25" customHeight="1" x14ac:dyDescent="0.2">
      <c r="A263" s="289"/>
      <c r="B263" s="289"/>
      <c r="C263" s="289"/>
      <c r="D263" s="289"/>
      <c r="E263" s="289"/>
      <c r="F263" s="289"/>
      <c r="G263" s="289"/>
      <c r="H263" s="289"/>
      <c r="I263" s="289"/>
      <c r="J263" s="289"/>
      <c r="K263" s="289"/>
      <c r="L263" s="219"/>
      <c r="M263" s="83"/>
      <c r="N263" s="83"/>
      <c r="O263" s="289"/>
      <c r="P263" s="289"/>
      <c r="Q263" s="289"/>
      <c r="R263" s="289"/>
      <c r="S263" s="289"/>
      <c r="T263" s="289"/>
      <c r="U263" s="289"/>
      <c r="V263" s="289"/>
      <c r="W263" s="289"/>
      <c r="X263" s="289"/>
      <c r="Y263" s="289"/>
      <c r="Z263" s="289"/>
      <c r="AA263" s="289"/>
      <c r="AB263" s="289"/>
      <c r="AC263" s="289"/>
      <c r="AD263" s="289"/>
      <c r="AE263" s="289"/>
      <c r="AF263" s="289"/>
      <c r="AG263" s="289"/>
      <c r="AH263" s="289"/>
      <c r="AI263" s="289"/>
      <c r="AJ263" s="289"/>
      <c r="AK263" s="289"/>
    </row>
    <row r="264" spans="1:37" ht="11.25" customHeight="1" x14ac:dyDescent="0.2">
      <c r="A264" s="289"/>
      <c r="B264" s="289"/>
      <c r="C264" s="289"/>
      <c r="D264" s="289"/>
      <c r="E264" s="289"/>
      <c r="F264" s="289"/>
      <c r="G264" s="289"/>
      <c r="H264" s="289"/>
      <c r="I264" s="289"/>
      <c r="J264" s="289"/>
      <c r="K264" s="289"/>
      <c r="L264" s="219"/>
      <c r="M264" s="83"/>
      <c r="N264" s="83"/>
      <c r="O264" s="289"/>
      <c r="P264" s="289"/>
      <c r="Q264" s="289"/>
      <c r="R264" s="289"/>
      <c r="S264" s="289"/>
      <c r="T264" s="289"/>
      <c r="U264" s="289"/>
      <c r="V264" s="289"/>
      <c r="W264" s="289"/>
      <c r="X264" s="289"/>
      <c r="Y264" s="289"/>
      <c r="Z264" s="289"/>
      <c r="AA264" s="289"/>
      <c r="AB264" s="289"/>
      <c r="AC264" s="289"/>
      <c r="AD264" s="289"/>
      <c r="AE264" s="289"/>
      <c r="AF264" s="289"/>
      <c r="AG264" s="289"/>
      <c r="AH264" s="289"/>
      <c r="AI264" s="289"/>
      <c r="AJ264" s="289"/>
      <c r="AK264" s="289"/>
    </row>
    <row r="265" spans="1:37" ht="11.25" customHeight="1" x14ac:dyDescent="0.2">
      <c r="A265" s="352"/>
      <c r="B265" s="352"/>
      <c r="C265" s="352"/>
      <c r="D265" s="352"/>
      <c r="E265" s="352"/>
      <c r="F265" s="352"/>
      <c r="G265" s="352"/>
      <c r="H265" s="352"/>
      <c r="I265" s="352"/>
      <c r="J265" s="352"/>
      <c r="L265" s="219"/>
      <c r="O265" s="289"/>
      <c r="P265" s="289"/>
      <c r="Q265" s="289"/>
      <c r="R265" s="289"/>
      <c r="S265" s="289"/>
      <c r="T265" s="289"/>
      <c r="U265" s="289"/>
      <c r="V265" s="289"/>
      <c r="W265" s="289"/>
      <c r="X265" s="289"/>
      <c r="Y265" s="289"/>
      <c r="Z265" s="289"/>
      <c r="AA265" s="289"/>
      <c r="AB265" s="289"/>
      <c r="AC265" s="289"/>
      <c r="AD265" s="289"/>
      <c r="AE265" s="289"/>
      <c r="AF265" s="289"/>
      <c r="AG265" s="289"/>
      <c r="AH265" s="289"/>
      <c r="AI265" s="289"/>
      <c r="AJ265" s="289"/>
      <c r="AK265" s="289"/>
    </row>
    <row r="266" spans="1:37" ht="11.25" customHeight="1" x14ac:dyDescent="0.2">
      <c r="A266" s="352"/>
      <c r="B266" s="352"/>
      <c r="C266" s="352"/>
      <c r="D266" s="352"/>
      <c r="E266" s="352"/>
      <c r="F266" s="352"/>
      <c r="G266" s="352"/>
      <c r="H266" s="352"/>
      <c r="I266" s="352"/>
      <c r="J266" s="352"/>
      <c r="L266" s="219"/>
      <c r="O266" s="289"/>
      <c r="P266" s="289"/>
      <c r="Q266" s="289"/>
      <c r="R266" s="289"/>
      <c r="S266" s="289"/>
      <c r="T266" s="289"/>
      <c r="U266" s="289"/>
      <c r="V266" s="289"/>
      <c r="W266" s="289"/>
      <c r="X266" s="289"/>
      <c r="Y266" s="289"/>
      <c r="Z266" s="289"/>
      <c r="AA266" s="289"/>
      <c r="AB266" s="289"/>
      <c r="AC266" s="289"/>
      <c r="AD266" s="289"/>
      <c r="AE266" s="289"/>
      <c r="AF266" s="289"/>
      <c r="AG266" s="289"/>
      <c r="AH266" s="289"/>
      <c r="AI266" s="289"/>
      <c r="AJ266" s="289"/>
      <c r="AK266" s="289"/>
    </row>
    <row r="267" spans="1:37" ht="11.25" customHeight="1" x14ac:dyDescent="0.2">
      <c r="A267" s="352"/>
      <c r="B267" s="352"/>
      <c r="C267" s="352"/>
      <c r="D267" s="352"/>
      <c r="E267" s="352"/>
      <c r="F267" s="352"/>
      <c r="G267" s="352"/>
      <c r="H267" s="352"/>
      <c r="I267" s="352"/>
      <c r="J267" s="352"/>
      <c r="L267" s="219"/>
      <c r="O267" s="289"/>
      <c r="P267" s="289"/>
      <c r="Q267" s="289"/>
      <c r="R267" s="289"/>
      <c r="S267" s="289"/>
      <c r="T267" s="289"/>
      <c r="U267" s="289"/>
      <c r="V267" s="289"/>
      <c r="W267" s="289"/>
      <c r="X267" s="289"/>
      <c r="Y267" s="289"/>
      <c r="Z267" s="289"/>
      <c r="AA267" s="289"/>
      <c r="AB267" s="289"/>
      <c r="AC267" s="289"/>
      <c r="AD267" s="289"/>
      <c r="AE267" s="289"/>
      <c r="AF267" s="289"/>
      <c r="AG267" s="289"/>
      <c r="AH267" s="289"/>
      <c r="AI267" s="289"/>
      <c r="AJ267" s="289"/>
      <c r="AK267" s="289"/>
    </row>
    <row r="268" spans="1:37" ht="11.25" customHeight="1" x14ac:dyDescent="0.2">
      <c r="L268" s="219"/>
      <c r="O268" s="289"/>
      <c r="P268" s="289"/>
      <c r="Q268" s="289"/>
      <c r="R268" s="289"/>
      <c r="S268" s="289"/>
      <c r="T268" s="289"/>
      <c r="U268" s="289"/>
      <c r="V268" s="289"/>
      <c r="W268" s="289"/>
      <c r="X268" s="289"/>
      <c r="Y268" s="289"/>
      <c r="Z268" s="289"/>
      <c r="AA268" s="289"/>
      <c r="AB268" s="289"/>
      <c r="AC268" s="289"/>
      <c r="AD268" s="289"/>
      <c r="AE268" s="289"/>
      <c r="AF268" s="289"/>
      <c r="AG268" s="289"/>
      <c r="AH268" s="289"/>
      <c r="AI268" s="289"/>
      <c r="AJ268" s="289"/>
      <c r="AK268" s="289"/>
    </row>
    <row r="269" spans="1:37" ht="11.25" customHeight="1" x14ac:dyDescent="0.2">
      <c r="L269" s="219"/>
      <c r="O269" s="289"/>
      <c r="P269" s="289"/>
      <c r="Q269" s="289"/>
      <c r="R269" s="289"/>
      <c r="S269" s="289"/>
      <c r="T269" s="289"/>
      <c r="U269" s="289"/>
      <c r="V269" s="289"/>
      <c r="W269" s="289"/>
      <c r="X269" s="289"/>
      <c r="Y269" s="289"/>
      <c r="Z269" s="289"/>
      <c r="AA269" s="289"/>
      <c r="AB269" s="289"/>
      <c r="AC269" s="289"/>
      <c r="AD269" s="289"/>
      <c r="AE269" s="289"/>
      <c r="AF269" s="289"/>
      <c r="AG269" s="289"/>
      <c r="AH269" s="289"/>
      <c r="AI269" s="289"/>
      <c r="AJ269" s="289"/>
      <c r="AK269" s="289"/>
    </row>
    <row r="270" spans="1:37" ht="11.25" customHeight="1" x14ac:dyDescent="0.2">
      <c r="L270" s="219"/>
      <c r="O270" s="289"/>
      <c r="P270" s="289"/>
      <c r="Q270" s="289"/>
      <c r="R270" s="289"/>
      <c r="S270" s="289"/>
      <c r="T270" s="289"/>
      <c r="U270" s="289"/>
      <c r="V270" s="289"/>
      <c r="W270" s="289"/>
      <c r="X270" s="289"/>
      <c r="Y270" s="289"/>
      <c r="Z270" s="289"/>
      <c r="AA270" s="289"/>
      <c r="AB270" s="289"/>
      <c r="AC270" s="289"/>
      <c r="AD270" s="289"/>
      <c r="AE270" s="289"/>
      <c r="AF270" s="289"/>
      <c r="AG270" s="289"/>
      <c r="AH270" s="289"/>
      <c r="AI270" s="289"/>
      <c r="AJ270" s="289"/>
      <c r="AK270" s="289"/>
    </row>
    <row r="271" spans="1:37" ht="11.25" customHeight="1" x14ac:dyDescent="0.2">
      <c r="L271" s="219"/>
      <c r="O271" s="289"/>
      <c r="P271" s="289"/>
      <c r="Q271" s="289"/>
      <c r="R271" s="289"/>
      <c r="S271" s="289"/>
      <c r="T271" s="289"/>
      <c r="U271" s="289"/>
      <c r="V271" s="289"/>
      <c r="W271" s="289"/>
      <c r="X271" s="289"/>
      <c r="Y271" s="289"/>
      <c r="Z271" s="289"/>
      <c r="AA271" s="289"/>
      <c r="AB271" s="289"/>
      <c r="AC271" s="289"/>
      <c r="AD271" s="289"/>
      <c r="AE271" s="289"/>
      <c r="AF271" s="289"/>
      <c r="AG271" s="289"/>
      <c r="AH271" s="289"/>
      <c r="AI271" s="289"/>
      <c r="AJ271" s="289"/>
      <c r="AK271" s="289"/>
    </row>
    <row r="272" spans="1:37" ht="11.25" customHeight="1" x14ac:dyDescent="0.2">
      <c r="L272" s="219"/>
      <c r="M272" s="83"/>
      <c r="N272" s="83"/>
      <c r="O272" s="289"/>
      <c r="P272" s="289"/>
      <c r="Q272" s="289"/>
      <c r="R272" s="289"/>
      <c r="S272" s="289"/>
      <c r="T272" s="289"/>
      <c r="U272" s="289"/>
      <c r="V272" s="289"/>
      <c r="W272" s="289"/>
      <c r="X272" s="289"/>
      <c r="Y272" s="289"/>
      <c r="Z272" s="289"/>
      <c r="AA272" s="289"/>
      <c r="AB272" s="289"/>
      <c r="AC272" s="289"/>
      <c r="AD272" s="289"/>
      <c r="AE272" s="289"/>
      <c r="AF272" s="289"/>
      <c r="AG272" s="289"/>
      <c r="AH272" s="289"/>
      <c r="AI272" s="289"/>
      <c r="AJ272" s="289"/>
      <c r="AK272" s="289"/>
    </row>
    <row r="273" spans="12:37" ht="11.25" customHeight="1" x14ac:dyDescent="0.2">
      <c r="L273" s="219"/>
      <c r="M273" s="83"/>
      <c r="N273" s="83"/>
      <c r="O273" s="289"/>
      <c r="P273" s="289"/>
      <c r="Q273" s="289"/>
      <c r="R273" s="289"/>
      <c r="S273" s="289"/>
      <c r="T273" s="289"/>
      <c r="U273" s="289"/>
      <c r="V273" s="289"/>
      <c r="W273" s="289"/>
      <c r="X273" s="289"/>
      <c r="Y273" s="289"/>
      <c r="Z273" s="289"/>
      <c r="AA273" s="289"/>
      <c r="AB273" s="289"/>
      <c r="AC273" s="289"/>
      <c r="AD273" s="289"/>
      <c r="AE273" s="289"/>
      <c r="AF273" s="289"/>
      <c r="AG273" s="289"/>
      <c r="AH273" s="289"/>
      <c r="AI273" s="289"/>
      <c r="AJ273" s="289"/>
      <c r="AK273" s="289"/>
    </row>
    <row r="274" spans="12:37" ht="11.25" customHeight="1" x14ac:dyDescent="0.2">
      <c r="L274" s="219"/>
      <c r="M274" s="83"/>
      <c r="N274" s="83"/>
      <c r="O274" s="289"/>
      <c r="P274" s="289"/>
      <c r="Q274" s="289"/>
      <c r="R274" s="289"/>
      <c r="S274" s="289"/>
      <c r="T274" s="289"/>
      <c r="U274" s="289"/>
      <c r="V274" s="289"/>
      <c r="W274" s="289"/>
      <c r="X274" s="289"/>
      <c r="Y274" s="289"/>
      <c r="Z274" s="289"/>
      <c r="AA274" s="289"/>
      <c r="AB274" s="289"/>
      <c r="AC274" s="289"/>
      <c r="AD274" s="289"/>
      <c r="AE274" s="289"/>
      <c r="AF274" s="289"/>
      <c r="AG274" s="289"/>
      <c r="AH274" s="289"/>
      <c r="AI274" s="289"/>
      <c r="AJ274" s="289"/>
      <c r="AK274" s="289"/>
    </row>
    <row r="275" spans="12:37" ht="11.25" customHeight="1" x14ac:dyDescent="0.2">
      <c r="L275" s="219"/>
      <c r="M275" s="83"/>
      <c r="N275" s="83"/>
      <c r="O275" s="289"/>
      <c r="P275" s="289"/>
      <c r="Q275" s="289"/>
      <c r="R275" s="289"/>
      <c r="S275" s="289"/>
      <c r="T275" s="289"/>
      <c r="U275" s="289"/>
      <c r="V275" s="289"/>
      <c r="W275" s="289"/>
      <c r="X275" s="289"/>
      <c r="Y275" s="289"/>
      <c r="Z275" s="289"/>
      <c r="AA275" s="289"/>
      <c r="AB275" s="289"/>
      <c r="AC275" s="289"/>
      <c r="AD275" s="289"/>
      <c r="AE275" s="289"/>
      <c r="AF275" s="289"/>
      <c r="AG275" s="289"/>
      <c r="AH275" s="289"/>
      <c r="AI275" s="289"/>
      <c r="AJ275" s="289"/>
      <c r="AK275" s="289"/>
    </row>
    <row r="276" spans="12:37" ht="11.25" customHeight="1" x14ac:dyDescent="0.2">
      <c r="L276" s="219"/>
      <c r="O276" s="289"/>
      <c r="P276" s="289"/>
      <c r="Q276" s="289"/>
      <c r="R276" s="289"/>
      <c r="S276" s="289"/>
      <c r="T276" s="289"/>
      <c r="U276" s="289"/>
      <c r="V276" s="289"/>
      <c r="W276" s="289"/>
      <c r="X276" s="289"/>
      <c r="Y276" s="289"/>
      <c r="Z276" s="289"/>
      <c r="AA276" s="289"/>
      <c r="AB276" s="289"/>
      <c r="AC276" s="289"/>
      <c r="AD276" s="289"/>
      <c r="AE276" s="289"/>
      <c r="AF276" s="289"/>
      <c r="AG276" s="289"/>
      <c r="AH276" s="289"/>
      <c r="AI276" s="289"/>
      <c r="AJ276" s="289"/>
      <c r="AK276" s="289"/>
    </row>
    <row r="277" spans="12:37" ht="11.25" customHeight="1" x14ac:dyDescent="0.2">
      <c r="L277" s="219"/>
      <c r="O277" s="289"/>
      <c r="P277" s="289"/>
      <c r="Q277" s="289"/>
      <c r="R277" s="289"/>
      <c r="S277" s="289"/>
      <c r="T277" s="289"/>
      <c r="U277" s="289"/>
      <c r="V277" s="289"/>
      <c r="W277" s="289"/>
      <c r="X277" s="289"/>
      <c r="Y277" s="289"/>
      <c r="Z277" s="289"/>
      <c r="AA277" s="289"/>
      <c r="AB277" s="289"/>
      <c r="AC277" s="289"/>
      <c r="AD277" s="289"/>
      <c r="AE277" s="289"/>
      <c r="AF277" s="289"/>
      <c r="AG277" s="289"/>
      <c r="AH277" s="289"/>
      <c r="AI277" s="289"/>
      <c r="AJ277" s="289"/>
      <c r="AK277" s="289"/>
    </row>
    <row r="278" spans="12:37" ht="11.25" customHeight="1" x14ac:dyDescent="0.2">
      <c r="L278" s="219"/>
      <c r="O278" s="289"/>
      <c r="P278" s="289"/>
      <c r="Q278" s="289"/>
      <c r="R278" s="289"/>
      <c r="S278" s="289"/>
      <c r="T278" s="289"/>
      <c r="U278" s="289"/>
      <c r="V278" s="289"/>
      <c r="W278" s="289"/>
      <c r="X278" s="289"/>
      <c r="Y278" s="289"/>
      <c r="Z278" s="289"/>
      <c r="AA278" s="289"/>
      <c r="AB278" s="289"/>
      <c r="AC278" s="289"/>
      <c r="AD278" s="289"/>
      <c r="AE278" s="289"/>
      <c r="AF278" s="289"/>
      <c r="AG278" s="289"/>
      <c r="AH278" s="289"/>
      <c r="AI278" s="289"/>
      <c r="AJ278" s="289"/>
      <c r="AK278" s="289"/>
    </row>
    <row r="279" spans="12:37" ht="11.25" customHeight="1" x14ac:dyDescent="0.2">
      <c r="L279" s="219"/>
      <c r="O279" s="289"/>
      <c r="P279" s="289"/>
      <c r="Q279" s="289"/>
      <c r="R279" s="289"/>
      <c r="S279" s="289"/>
      <c r="T279" s="289"/>
      <c r="U279" s="289"/>
      <c r="V279" s="289"/>
      <c r="W279" s="289"/>
      <c r="X279" s="289"/>
      <c r="Y279" s="289"/>
      <c r="Z279" s="289"/>
      <c r="AA279" s="289"/>
      <c r="AB279" s="289"/>
      <c r="AC279" s="289"/>
      <c r="AD279" s="289"/>
      <c r="AE279" s="289"/>
      <c r="AF279" s="289"/>
      <c r="AG279" s="289"/>
      <c r="AH279" s="289"/>
      <c r="AI279" s="289"/>
      <c r="AJ279" s="289"/>
      <c r="AK279" s="289"/>
    </row>
    <row r="280" spans="12:37" ht="11.25" customHeight="1" x14ac:dyDescent="0.2">
      <c r="L280" s="219"/>
      <c r="O280" s="289"/>
      <c r="P280" s="289"/>
      <c r="Q280" s="289"/>
      <c r="R280" s="289"/>
      <c r="S280" s="289"/>
      <c r="T280" s="289"/>
      <c r="U280" s="289"/>
      <c r="V280" s="289"/>
      <c r="W280" s="289"/>
      <c r="X280" s="289"/>
      <c r="Y280" s="289"/>
      <c r="Z280" s="289"/>
      <c r="AA280" s="289"/>
      <c r="AB280" s="289"/>
      <c r="AC280" s="289"/>
      <c r="AD280" s="289"/>
      <c r="AE280" s="289"/>
      <c r="AF280" s="289"/>
      <c r="AG280" s="289"/>
      <c r="AH280" s="289"/>
      <c r="AI280" s="289"/>
      <c r="AJ280" s="289"/>
      <c r="AK280" s="289"/>
    </row>
    <row r="281" spans="12:37" ht="11.25" customHeight="1" x14ac:dyDescent="0.2">
      <c r="L281" s="219"/>
      <c r="O281" s="289"/>
      <c r="P281" s="289"/>
      <c r="Q281" s="289"/>
      <c r="R281" s="289"/>
      <c r="S281" s="289"/>
      <c r="T281" s="289"/>
      <c r="U281" s="289"/>
      <c r="V281" s="289"/>
      <c r="W281" s="289"/>
      <c r="X281" s="289"/>
      <c r="Y281" s="289"/>
      <c r="Z281" s="289"/>
      <c r="AA281" s="289"/>
      <c r="AB281" s="289"/>
      <c r="AC281" s="289"/>
      <c r="AD281" s="289"/>
      <c r="AE281" s="289"/>
      <c r="AF281" s="289"/>
      <c r="AG281" s="289"/>
      <c r="AH281" s="289"/>
      <c r="AI281" s="289"/>
      <c r="AJ281" s="289"/>
      <c r="AK281" s="289"/>
    </row>
    <row r="282" spans="12:37" ht="11.25" customHeight="1" x14ac:dyDescent="0.2">
      <c r="L282" s="219"/>
      <c r="O282" s="289"/>
      <c r="P282" s="289"/>
      <c r="Q282" s="289"/>
      <c r="R282" s="289"/>
      <c r="S282" s="289"/>
      <c r="T282" s="289"/>
      <c r="U282" s="289"/>
      <c r="V282" s="289"/>
      <c r="W282" s="289"/>
      <c r="X282" s="289"/>
      <c r="Y282" s="289"/>
      <c r="Z282" s="289"/>
      <c r="AA282" s="289"/>
      <c r="AB282" s="289"/>
      <c r="AC282" s="289"/>
      <c r="AD282" s="289"/>
      <c r="AE282" s="289"/>
      <c r="AF282" s="289"/>
      <c r="AG282" s="289"/>
      <c r="AH282" s="289"/>
      <c r="AI282" s="289"/>
      <c r="AJ282" s="289"/>
      <c r="AK282" s="289"/>
    </row>
    <row r="283" spans="12:37" ht="12" customHeight="1" x14ac:dyDescent="0.2">
      <c r="L283" s="219"/>
      <c r="O283" s="289"/>
      <c r="P283" s="289"/>
      <c r="Q283" s="289"/>
      <c r="R283" s="289"/>
      <c r="S283" s="289"/>
      <c r="T283" s="289"/>
      <c r="U283" s="289"/>
      <c r="V283" s="289"/>
      <c r="W283" s="289"/>
      <c r="X283" s="289"/>
      <c r="Y283" s="289"/>
      <c r="Z283" s="289"/>
      <c r="AA283" s="289"/>
      <c r="AB283" s="289"/>
      <c r="AC283" s="289"/>
      <c r="AD283" s="289"/>
      <c r="AE283" s="289"/>
      <c r="AF283" s="289"/>
      <c r="AG283" s="289"/>
      <c r="AH283" s="289"/>
      <c r="AI283" s="289"/>
      <c r="AJ283" s="289"/>
      <c r="AK283" s="289"/>
    </row>
    <row r="284" spans="12:37" ht="12" customHeight="1" x14ac:dyDescent="0.2">
      <c r="L284" s="219"/>
      <c r="O284" s="289"/>
      <c r="P284" s="289"/>
      <c r="Q284" s="289"/>
      <c r="R284" s="289"/>
      <c r="S284" s="289"/>
      <c r="T284" s="289"/>
      <c r="U284" s="289"/>
      <c r="V284" s="289"/>
      <c r="W284" s="289"/>
      <c r="X284" s="289"/>
      <c r="Y284" s="289"/>
      <c r="Z284" s="289"/>
      <c r="AA284" s="289"/>
      <c r="AB284" s="289"/>
      <c r="AC284" s="289"/>
      <c r="AD284" s="289"/>
      <c r="AE284" s="289"/>
      <c r="AF284" s="289"/>
      <c r="AG284" s="289"/>
      <c r="AH284" s="289"/>
      <c r="AI284" s="289"/>
      <c r="AJ284" s="289"/>
      <c r="AK284" s="289"/>
    </row>
    <row r="285" spans="12:37" ht="12" customHeight="1" x14ac:dyDescent="0.2">
      <c r="L285" s="219"/>
      <c r="O285" s="289"/>
      <c r="P285" s="289"/>
      <c r="Q285" s="289"/>
      <c r="R285" s="289"/>
      <c r="S285" s="289"/>
      <c r="T285" s="289"/>
      <c r="U285" s="289"/>
      <c r="V285" s="289"/>
      <c r="W285" s="289"/>
      <c r="X285" s="289"/>
      <c r="Y285" s="289"/>
      <c r="Z285" s="289"/>
      <c r="AA285" s="289"/>
      <c r="AB285" s="289"/>
      <c r="AC285" s="289"/>
      <c r="AD285" s="289"/>
      <c r="AE285" s="289"/>
      <c r="AF285" s="289"/>
      <c r="AG285" s="289"/>
      <c r="AH285" s="289"/>
      <c r="AI285" s="289"/>
      <c r="AJ285" s="289"/>
      <c r="AK285" s="289"/>
    </row>
    <row r="286" spans="12:37" ht="12" customHeight="1" x14ac:dyDescent="0.2">
      <c r="L286" s="219"/>
      <c r="O286" s="289"/>
      <c r="P286" s="289"/>
      <c r="Q286" s="289"/>
      <c r="R286" s="289"/>
      <c r="S286" s="289"/>
      <c r="T286" s="289"/>
      <c r="U286" s="289"/>
      <c r="V286" s="289"/>
      <c r="W286" s="289"/>
      <c r="X286" s="289"/>
      <c r="Y286" s="289"/>
      <c r="Z286" s="289"/>
      <c r="AA286" s="289"/>
      <c r="AB286" s="289"/>
      <c r="AC286" s="289"/>
      <c r="AD286" s="289"/>
      <c r="AE286" s="289"/>
      <c r="AF286" s="289"/>
      <c r="AG286" s="289"/>
      <c r="AH286" s="289"/>
      <c r="AI286" s="289"/>
      <c r="AJ286" s="289"/>
      <c r="AK286" s="289"/>
    </row>
    <row r="287" spans="12:37" ht="12" customHeight="1" x14ac:dyDescent="0.2">
      <c r="L287" s="219"/>
      <c r="O287" s="289"/>
      <c r="P287" s="289"/>
      <c r="Q287" s="289"/>
      <c r="R287" s="289"/>
      <c r="S287" s="289"/>
      <c r="T287" s="289"/>
      <c r="U287" s="289"/>
      <c r="V287" s="289"/>
      <c r="W287" s="289"/>
      <c r="X287" s="289"/>
      <c r="Y287" s="289"/>
      <c r="Z287" s="289"/>
      <c r="AA287" s="289"/>
      <c r="AB287" s="289"/>
      <c r="AC287" s="289"/>
      <c r="AD287" s="289"/>
      <c r="AE287" s="289"/>
      <c r="AF287" s="289"/>
      <c r="AG287" s="289"/>
      <c r="AH287" s="289"/>
      <c r="AI287" s="289"/>
      <c r="AJ287" s="289"/>
      <c r="AK287" s="289"/>
    </row>
    <row r="288" spans="12:37" ht="12" customHeight="1" x14ac:dyDescent="0.2">
      <c r="L288" s="219"/>
      <c r="O288" s="289"/>
      <c r="P288" s="289"/>
      <c r="Q288" s="289"/>
      <c r="R288" s="289"/>
      <c r="S288" s="289"/>
      <c r="T288" s="289"/>
      <c r="U288" s="289"/>
      <c r="V288" s="289"/>
      <c r="W288" s="289"/>
      <c r="X288" s="289"/>
      <c r="Y288" s="289"/>
      <c r="Z288" s="289"/>
      <c r="AA288" s="289"/>
      <c r="AB288" s="289"/>
      <c r="AC288" s="289"/>
      <c r="AD288" s="289"/>
      <c r="AE288" s="289"/>
      <c r="AF288" s="289"/>
      <c r="AG288" s="289"/>
      <c r="AH288" s="289"/>
      <c r="AI288" s="289"/>
      <c r="AJ288" s="289"/>
      <c r="AK288" s="289"/>
    </row>
    <row r="289" spans="12:37" ht="12" customHeight="1" x14ac:dyDescent="0.2">
      <c r="L289" s="219"/>
      <c r="O289" s="289"/>
      <c r="P289" s="289"/>
      <c r="Q289" s="289"/>
      <c r="R289" s="289"/>
      <c r="S289" s="289"/>
      <c r="T289" s="289"/>
      <c r="U289" s="289"/>
      <c r="V289" s="289"/>
      <c r="W289" s="289"/>
      <c r="X289" s="289"/>
      <c r="Y289" s="289"/>
      <c r="Z289" s="289"/>
      <c r="AA289" s="289"/>
      <c r="AB289" s="289"/>
      <c r="AC289" s="289"/>
      <c r="AD289" s="289"/>
      <c r="AE289" s="289"/>
      <c r="AF289" s="289"/>
      <c r="AG289" s="289"/>
      <c r="AH289" s="289"/>
      <c r="AI289" s="289"/>
      <c r="AJ289" s="289"/>
      <c r="AK289" s="289"/>
    </row>
    <row r="290" spans="12:37" ht="12" customHeight="1" x14ac:dyDescent="0.2">
      <c r="L290" s="219"/>
      <c r="O290" s="289"/>
      <c r="P290" s="289"/>
      <c r="Q290" s="289"/>
      <c r="R290" s="289"/>
      <c r="S290" s="289"/>
      <c r="T290" s="289"/>
      <c r="U290" s="289"/>
      <c r="V290" s="289"/>
      <c r="W290" s="289"/>
      <c r="X290" s="289"/>
      <c r="Y290" s="289"/>
      <c r="Z290" s="289"/>
      <c r="AA290" s="289"/>
      <c r="AB290" s="289"/>
      <c r="AC290" s="289"/>
      <c r="AD290" s="289"/>
      <c r="AE290" s="289"/>
      <c r="AF290" s="289"/>
      <c r="AG290" s="289"/>
      <c r="AH290" s="289"/>
      <c r="AI290" s="289"/>
      <c r="AJ290" s="289"/>
      <c r="AK290" s="289"/>
    </row>
    <row r="291" spans="12:37" ht="12" customHeight="1" x14ac:dyDescent="0.2">
      <c r="L291" s="219"/>
      <c r="O291" s="289"/>
      <c r="P291" s="289"/>
      <c r="Q291" s="289"/>
      <c r="R291" s="289"/>
      <c r="S291" s="289"/>
      <c r="T291" s="289"/>
      <c r="U291" s="289"/>
      <c r="V291" s="289"/>
      <c r="W291" s="289"/>
      <c r="X291" s="289"/>
      <c r="Y291" s="289"/>
      <c r="Z291" s="289"/>
      <c r="AA291" s="289"/>
      <c r="AB291" s="289"/>
      <c r="AC291" s="289"/>
      <c r="AD291" s="289"/>
      <c r="AE291" s="289"/>
      <c r="AF291" s="289"/>
      <c r="AG291" s="289"/>
      <c r="AH291" s="289"/>
      <c r="AI291" s="289"/>
      <c r="AJ291" s="289"/>
      <c r="AK291" s="289"/>
    </row>
    <row r="292" spans="12:37" ht="12" customHeight="1" x14ac:dyDescent="0.2">
      <c r="L292" s="219"/>
      <c r="O292" s="289"/>
      <c r="P292" s="289"/>
      <c r="Q292" s="289"/>
      <c r="R292" s="289"/>
      <c r="S292" s="289"/>
      <c r="T292" s="289"/>
      <c r="U292" s="289"/>
      <c r="V292" s="289"/>
      <c r="W292" s="289"/>
      <c r="X292" s="289"/>
      <c r="Y292" s="289"/>
      <c r="Z292" s="289"/>
      <c r="AA292" s="289"/>
      <c r="AB292" s="289"/>
      <c r="AC292" s="289"/>
      <c r="AD292" s="289"/>
      <c r="AE292" s="289"/>
      <c r="AF292" s="289"/>
      <c r="AG292" s="289"/>
      <c r="AH292" s="289"/>
      <c r="AI292" s="289"/>
      <c r="AJ292" s="289"/>
      <c r="AK292" s="289"/>
    </row>
    <row r="293" spans="12:37" ht="12" customHeight="1" x14ac:dyDescent="0.2">
      <c r="L293" s="219"/>
      <c r="O293" s="289"/>
      <c r="P293" s="289"/>
      <c r="Q293" s="289"/>
      <c r="R293" s="289"/>
      <c r="S293" s="289"/>
      <c r="T293" s="289"/>
      <c r="U293" s="289"/>
      <c r="V293" s="289"/>
      <c r="W293" s="289"/>
      <c r="X293" s="289"/>
      <c r="Y293" s="289"/>
      <c r="Z293" s="289"/>
      <c r="AA293" s="289"/>
      <c r="AB293" s="289"/>
      <c r="AC293" s="289"/>
      <c r="AD293" s="289"/>
      <c r="AE293" s="289"/>
      <c r="AF293" s="289"/>
      <c r="AG293" s="289"/>
      <c r="AH293" s="289"/>
      <c r="AI293" s="289"/>
      <c r="AJ293" s="289"/>
      <c r="AK293" s="289"/>
    </row>
    <row r="294" spans="12:37" ht="12" customHeight="1" x14ac:dyDescent="0.2">
      <c r="L294" s="219"/>
      <c r="O294" s="289"/>
      <c r="P294" s="289"/>
      <c r="Q294" s="289"/>
      <c r="R294" s="289"/>
      <c r="S294" s="289"/>
      <c r="T294" s="289"/>
      <c r="U294" s="289"/>
      <c r="V294" s="289"/>
      <c r="W294" s="289"/>
      <c r="X294" s="289"/>
      <c r="Y294" s="289"/>
      <c r="Z294" s="289"/>
      <c r="AA294" s="289"/>
      <c r="AB294" s="289"/>
      <c r="AC294" s="289"/>
      <c r="AD294" s="289"/>
      <c r="AE294" s="289"/>
      <c r="AF294" s="289"/>
      <c r="AG294" s="289"/>
      <c r="AH294" s="289"/>
      <c r="AI294" s="289"/>
      <c r="AJ294" s="289"/>
      <c r="AK294" s="289"/>
    </row>
    <row r="295" spans="12:37" ht="12" customHeight="1" x14ac:dyDescent="0.2">
      <c r="L295" s="219"/>
      <c r="O295" s="289"/>
      <c r="P295" s="289"/>
      <c r="Q295" s="289"/>
      <c r="R295" s="289"/>
      <c r="S295" s="289"/>
      <c r="T295" s="289"/>
      <c r="U295" s="289"/>
      <c r="V295" s="289"/>
      <c r="W295" s="289"/>
      <c r="X295" s="289"/>
      <c r="Y295" s="289"/>
      <c r="Z295" s="289"/>
      <c r="AA295" s="289"/>
      <c r="AB295" s="289"/>
      <c r="AC295" s="289"/>
      <c r="AD295" s="289"/>
      <c r="AE295" s="289"/>
      <c r="AF295" s="289"/>
      <c r="AG295" s="289"/>
      <c r="AH295" s="289"/>
      <c r="AI295" s="289"/>
      <c r="AJ295" s="289"/>
      <c r="AK295" s="289"/>
    </row>
    <row r="296" spans="12:37" ht="12" customHeight="1" x14ac:dyDescent="0.2">
      <c r="L296" s="219"/>
      <c r="O296" s="289"/>
      <c r="P296" s="289"/>
      <c r="Q296" s="289"/>
      <c r="R296" s="289"/>
      <c r="S296" s="289"/>
      <c r="T296" s="289"/>
      <c r="U296" s="289"/>
      <c r="V296" s="289"/>
      <c r="W296" s="289"/>
      <c r="X296" s="289"/>
      <c r="Y296" s="289"/>
      <c r="Z296" s="289"/>
      <c r="AA296" s="289"/>
      <c r="AB296" s="289"/>
      <c r="AC296" s="289"/>
      <c r="AD296" s="289"/>
      <c r="AE296" s="289"/>
      <c r="AF296" s="289"/>
      <c r="AG296" s="289"/>
      <c r="AH296" s="289"/>
      <c r="AI296" s="289"/>
      <c r="AJ296" s="289"/>
      <c r="AK296" s="289"/>
    </row>
    <row r="297" spans="12:37" ht="12" customHeight="1" x14ac:dyDescent="0.2">
      <c r="L297" s="219"/>
      <c r="O297" s="289"/>
      <c r="P297" s="289"/>
      <c r="Q297" s="289"/>
      <c r="R297" s="289"/>
      <c r="S297" s="289"/>
      <c r="T297" s="289"/>
      <c r="U297" s="289"/>
      <c r="V297" s="289"/>
      <c r="W297" s="289"/>
      <c r="X297" s="289"/>
      <c r="Y297" s="289"/>
      <c r="Z297" s="289"/>
      <c r="AA297" s="289"/>
      <c r="AB297" s="289"/>
      <c r="AC297" s="289"/>
      <c r="AD297" s="289"/>
      <c r="AE297" s="289"/>
      <c r="AF297" s="289"/>
      <c r="AG297" s="289"/>
      <c r="AH297" s="289"/>
      <c r="AI297" s="289"/>
      <c r="AJ297" s="289"/>
      <c r="AK297" s="289"/>
    </row>
    <row r="298" spans="12:37" ht="12" customHeight="1" x14ac:dyDescent="0.2">
      <c r="L298" s="219"/>
      <c r="O298" s="289"/>
      <c r="P298" s="289"/>
      <c r="Q298" s="289"/>
      <c r="R298" s="289"/>
      <c r="S298" s="289"/>
      <c r="T298" s="289"/>
      <c r="U298" s="289"/>
      <c r="V298" s="289"/>
      <c r="W298" s="289"/>
      <c r="X298" s="289"/>
      <c r="Y298" s="289"/>
      <c r="Z298" s="289"/>
      <c r="AA298" s="289"/>
      <c r="AB298" s="289"/>
      <c r="AC298" s="289"/>
      <c r="AD298" s="289"/>
      <c r="AE298" s="289"/>
      <c r="AF298" s="289"/>
      <c r="AG298" s="289"/>
      <c r="AH298" s="289"/>
      <c r="AI298" s="289"/>
      <c r="AJ298" s="289"/>
      <c r="AK298" s="289"/>
    </row>
    <row r="299" spans="12:37" ht="12" customHeight="1" x14ac:dyDescent="0.2">
      <c r="L299" s="219"/>
      <c r="O299" s="289"/>
      <c r="P299" s="289"/>
      <c r="Q299" s="289"/>
      <c r="R299" s="289"/>
      <c r="S299" s="289"/>
      <c r="T299" s="289"/>
      <c r="U299" s="289"/>
      <c r="V299" s="289"/>
      <c r="W299" s="289"/>
      <c r="X299" s="289"/>
      <c r="Y299" s="289"/>
      <c r="Z299" s="289"/>
      <c r="AA299" s="289"/>
      <c r="AB299" s="289"/>
      <c r="AC299" s="289"/>
      <c r="AD299" s="289"/>
      <c r="AE299" s="289"/>
      <c r="AF299" s="289"/>
      <c r="AG299" s="289"/>
      <c r="AH299" s="289"/>
      <c r="AI299" s="289"/>
      <c r="AJ299" s="289"/>
      <c r="AK299" s="289"/>
    </row>
    <row r="300" spans="12:37" ht="12" customHeight="1" x14ac:dyDescent="0.2">
      <c r="L300" s="219"/>
      <c r="O300" s="289"/>
      <c r="P300" s="289"/>
      <c r="Q300" s="289"/>
      <c r="R300" s="289"/>
      <c r="S300" s="289"/>
      <c r="T300" s="289"/>
      <c r="U300" s="289"/>
      <c r="V300" s="289"/>
      <c r="W300" s="289"/>
      <c r="X300" s="289"/>
      <c r="Y300" s="289"/>
      <c r="Z300" s="289"/>
      <c r="AA300" s="289"/>
      <c r="AB300" s="289"/>
      <c r="AC300" s="289"/>
      <c r="AD300" s="289"/>
      <c r="AE300" s="289"/>
      <c r="AF300" s="289"/>
      <c r="AG300" s="289"/>
      <c r="AH300" s="289"/>
      <c r="AI300" s="289"/>
      <c r="AJ300" s="289"/>
      <c r="AK300" s="289"/>
    </row>
    <row r="301" spans="12:37" ht="12" customHeight="1" x14ac:dyDescent="0.2">
      <c r="L301" s="219"/>
      <c r="O301" s="289"/>
      <c r="P301" s="289"/>
      <c r="Q301" s="289"/>
      <c r="R301" s="289"/>
      <c r="S301" s="289"/>
      <c r="T301" s="289"/>
      <c r="U301" s="289"/>
      <c r="V301" s="289"/>
      <c r="W301" s="289"/>
      <c r="X301" s="289"/>
      <c r="Y301" s="289"/>
      <c r="Z301" s="289"/>
      <c r="AA301" s="289"/>
      <c r="AB301" s="289"/>
      <c r="AC301" s="289"/>
      <c r="AD301" s="289"/>
      <c r="AE301" s="289"/>
      <c r="AF301" s="289"/>
      <c r="AG301" s="289"/>
      <c r="AH301" s="289"/>
      <c r="AI301" s="289"/>
      <c r="AJ301" s="289"/>
      <c r="AK301" s="289"/>
    </row>
    <row r="302" spans="12:37" ht="12" customHeight="1" x14ac:dyDescent="0.2">
      <c r="L302" s="219"/>
      <c r="O302" s="289"/>
      <c r="P302" s="289"/>
      <c r="Q302" s="289"/>
      <c r="R302" s="289"/>
      <c r="S302" s="289"/>
      <c r="T302" s="289"/>
      <c r="U302" s="289"/>
      <c r="V302" s="289"/>
      <c r="W302" s="289"/>
      <c r="X302" s="289"/>
      <c r="Y302" s="289"/>
      <c r="Z302" s="289"/>
      <c r="AA302" s="289"/>
      <c r="AB302" s="289"/>
      <c r="AC302" s="289"/>
      <c r="AD302" s="289"/>
      <c r="AE302" s="289"/>
      <c r="AF302" s="289"/>
      <c r="AG302" s="289"/>
      <c r="AH302" s="289"/>
      <c r="AI302" s="289"/>
      <c r="AJ302" s="289"/>
      <c r="AK302" s="289"/>
    </row>
    <row r="303" spans="12:37" ht="12" customHeight="1" x14ac:dyDescent="0.2">
      <c r="L303" s="219"/>
      <c r="O303" s="289"/>
      <c r="P303" s="289"/>
      <c r="Q303" s="289"/>
      <c r="R303" s="289"/>
      <c r="S303" s="289"/>
      <c r="T303" s="289"/>
      <c r="U303" s="289"/>
      <c r="V303" s="289"/>
      <c r="W303" s="289"/>
      <c r="X303" s="289"/>
      <c r="Y303" s="289"/>
      <c r="Z303" s="289"/>
      <c r="AA303" s="289"/>
      <c r="AB303" s="289"/>
      <c r="AC303" s="289"/>
      <c r="AD303" s="289"/>
      <c r="AE303" s="289"/>
      <c r="AF303" s="289"/>
      <c r="AG303" s="289"/>
      <c r="AH303" s="289"/>
      <c r="AI303" s="289"/>
      <c r="AJ303" s="289"/>
      <c r="AK303" s="289"/>
    </row>
    <row r="304" spans="12:37" ht="12" customHeight="1" x14ac:dyDescent="0.2">
      <c r="L304" s="219"/>
      <c r="O304" s="289"/>
      <c r="P304" s="289"/>
      <c r="Q304" s="289"/>
      <c r="R304" s="289"/>
      <c r="S304" s="289"/>
      <c r="T304" s="289"/>
      <c r="U304" s="289"/>
      <c r="V304" s="289"/>
      <c r="W304" s="289"/>
      <c r="X304" s="289"/>
      <c r="Y304" s="289"/>
      <c r="Z304" s="289"/>
      <c r="AA304" s="289"/>
      <c r="AB304" s="289"/>
      <c r="AC304" s="289"/>
      <c r="AD304" s="289"/>
      <c r="AE304" s="289"/>
      <c r="AF304" s="289"/>
      <c r="AG304" s="289"/>
      <c r="AH304" s="289"/>
      <c r="AI304" s="289"/>
      <c r="AJ304" s="289"/>
      <c r="AK304" s="289"/>
    </row>
    <row r="305" spans="12:37" ht="12" customHeight="1" x14ac:dyDescent="0.2">
      <c r="L305" s="219"/>
      <c r="O305" s="289"/>
      <c r="P305" s="289"/>
      <c r="Q305" s="289"/>
      <c r="R305" s="289"/>
      <c r="S305" s="289"/>
      <c r="T305" s="289"/>
      <c r="U305" s="289"/>
      <c r="V305" s="289"/>
      <c r="W305" s="289"/>
      <c r="X305" s="289"/>
      <c r="Y305" s="289"/>
      <c r="Z305" s="289"/>
      <c r="AA305" s="289"/>
      <c r="AB305" s="289"/>
      <c r="AC305" s="289"/>
      <c r="AD305" s="289"/>
      <c r="AE305" s="289"/>
      <c r="AF305" s="289"/>
      <c r="AG305" s="289"/>
      <c r="AH305" s="289"/>
      <c r="AI305" s="289"/>
      <c r="AJ305" s="289"/>
      <c r="AK305" s="289"/>
    </row>
    <row r="306" spans="12:37" ht="12" customHeight="1" x14ac:dyDescent="0.2">
      <c r="L306" s="219"/>
      <c r="O306" s="289"/>
      <c r="P306" s="289"/>
      <c r="Q306" s="289"/>
      <c r="R306" s="289"/>
      <c r="S306" s="289"/>
      <c r="T306" s="289"/>
      <c r="U306" s="289"/>
      <c r="V306" s="289"/>
      <c r="W306" s="289"/>
      <c r="X306" s="289"/>
      <c r="Y306" s="289"/>
      <c r="Z306" s="289"/>
      <c r="AA306" s="289"/>
      <c r="AB306" s="289"/>
      <c r="AC306" s="289"/>
      <c r="AD306" s="289"/>
      <c r="AE306" s="289"/>
      <c r="AF306" s="289"/>
      <c r="AG306" s="289"/>
      <c r="AH306" s="289"/>
      <c r="AI306" s="289"/>
      <c r="AJ306" s="289"/>
      <c r="AK306" s="289"/>
    </row>
    <row r="307" spans="12:37" ht="12" customHeight="1" x14ac:dyDescent="0.2">
      <c r="L307" s="219"/>
      <c r="O307" s="289"/>
      <c r="P307" s="289"/>
      <c r="Q307" s="289"/>
      <c r="R307" s="289"/>
      <c r="S307" s="289"/>
      <c r="T307" s="289"/>
      <c r="U307" s="289"/>
      <c r="V307" s="289"/>
      <c r="W307" s="289"/>
      <c r="X307" s="289"/>
      <c r="Y307" s="289"/>
      <c r="Z307" s="289"/>
      <c r="AA307" s="289"/>
      <c r="AB307" s="289"/>
      <c r="AC307" s="289"/>
      <c r="AD307" s="289"/>
      <c r="AE307" s="289"/>
      <c r="AF307" s="289"/>
      <c r="AG307" s="289"/>
      <c r="AH307" s="289"/>
      <c r="AI307" s="289"/>
      <c r="AJ307" s="289"/>
      <c r="AK307" s="289"/>
    </row>
    <row r="308" spans="12:37" ht="12" customHeight="1" x14ac:dyDescent="0.2">
      <c r="L308" s="219"/>
      <c r="O308" s="289"/>
      <c r="P308" s="289"/>
      <c r="Q308" s="289"/>
      <c r="R308" s="289"/>
      <c r="S308" s="289"/>
      <c r="T308" s="289"/>
      <c r="U308" s="289"/>
      <c r="V308" s="289"/>
      <c r="W308" s="289"/>
      <c r="X308" s="289"/>
      <c r="Y308" s="289"/>
      <c r="Z308" s="289"/>
      <c r="AA308" s="289"/>
      <c r="AB308" s="289"/>
      <c r="AC308" s="289"/>
      <c r="AD308" s="289"/>
      <c r="AE308" s="289"/>
      <c r="AF308" s="289"/>
      <c r="AG308" s="289"/>
      <c r="AH308" s="289"/>
      <c r="AI308" s="289"/>
      <c r="AJ308" s="289"/>
      <c r="AK308" s="289"/>
    </row>
    <row r="309" spans="12:37" ht="12" customHeight="1" x14ac:dyDescent="0.2">
      <c r="L309" s="219"/>
      <c r="O309" s="289"/>
      <c r="P309" s="289"/>
      <c r="Q309" s="289"/>
      <c r="R309" s="289"/>
      <c r="S309" s="289"/>
      <c r="T309" s="289"/>
      <c r="U309" s="289"/>
      <c r="V309" s="289"/>
      <c r="W309" s="289"/>
      <c r="X309" s="289"/>
      <c r="Y309" s="289"/>
      <c r="Z309" s="289"/>
      <c r="AA309" s="289"/>
      <c r="AB309" s="289"/>
      <c r="AC309" s="289"/>
      <c r="AD309" s="289"/>
      <c r="AE309" s="289"/>
      <c r="AF309" s="289"/>
      <c r="AG309" s="289"/>
      <c r="AH309" s="289"/>
      <c r="AI309" s="289"/>
      <c r="AJ309" s="289"/>
      <c r="AK309" s="289"/>
    </row>
    <row r="310" spans="12:37" ht="12" customHeight="1" x14ac:dyDescent="0.2">
      <c r="L310" s="219"/>
      <c r="O310" s="289"/>
      <c r="P310" s="289"/>
      <c r="Q310" s="289"/>
      <c r="R310" s="289"/>
      <c r="S310" s="289"/>
      <c r="T310" s="289"/>
      <c r="U310" s="289"/>
      <c r="V310" s="289"/>
      <c r="W310" s="289"/>
      <c r="X310" s="289"/>
      <c r="Y310" s="289"/>
      <c r="Z310" s="289"/>
      <c r="AA310" s="289"/>
      <c r="AB310" s="289"/>
      <c r="AC310" s="289"/>
      <c r="AD310" s="289"/>
      <c r="AE310" s="289"/>
      <c r="AF310" s="289"/>
      <c r="AG310" s="289"/>
      <c r="AH310" s="289"/>
      <c r="AI310" s="289"/>
      <c r="AJ310" s="289"/>
      <c r="AK310" s="289"/>
    </row>
    <row r="311" spans="12:37" ht="12" customHeight="1" x14ac:dyDescent="0.2">
      <c r="L311" s="219"/>
      <c r="O311" s="289"/>
      <c r="P311" s="289"/>
      <c r="Q311" s="289"/>
      <c r="R311" s="289"/>
      <c r="S311" s="289"/>
      <c r="T311" s="289"/>
      <c r="U311" s="289"/>
      <c r="V311" s="289"/>
      <c r="W311" s="289"/>
      <c r="X311" s="289"/>
      <c r="Y311" s="289"/>
      <c r="Z311" s="289"/>
      <c r="AA311" s="289"/>
      <c r="AB311" s="289"/>
      <c r="AC311" s="289"/>
      <c r="AD311" s="289"/>
      <c r="AE311" s="289"/>
      <c r="AF311" s="289"/>
      <c r="AG311" s="289"/>
      <c r="AH311" s="289"/>
      <c r="AI311" s="289"/>
      <c r="AJ311" s="289"/>
      <c r="AK311" s="289"/>
    </row>
    <row r="312" spans="12:37" ht="12" customHeight="1" x14ac:dyDescent="0.2">
      <c r="L312" s="219"/>
      <c r="O312" s="289"/>
      <c r="P312" s="289"/>
      <c r="Q312" s="289"/>
      <c r="R312" s="289"/>
      <c r="S312" s="289"/>
      <c r="T312" s="289"/>
      <c r="U312" s="289"/>
      <c r="V312" s="289"/>
      <c r="W312" s="289"/>
      <c r="X312" s="289"/>
      <c r="Y312" s="289"/>
      <c r="Z312" s="289"/>
      <c r="AA312" s="289"/>
      <c r="AB312" s="289"/>
      <c r="AC312" s="289"/>
      <c r="AD312" s="289"/>
      <c r="AE312" s="289"/>
      <c r="AF312" s="289"/>
      <c r="AG312" s="289"/>
      <c r="AH312" s="289"/>
      <c r="AI312" s="289"/>
      <c r="AJ312" s="289"/>
      <c r="AK312" s="289"/>
    </row>
    <row r="313" spans="12:37" ht="12" customHeight="1" x14ac:dyDescent="0.2">
      <c r="L313" s="219"/>
      <c r="O313" s="289"/>
      <c r="P313" s="289"/>
      <c r="Q313" s="289"/>
      <c r="R313" s="289"/>
      <c r="S313" s="289"/>
      <c r="T313" s="289"/>
      <c r="U313" s="289"/>
      <c r="V313" s="289"/>
      <c r="W313" s="289"/>
      <c r="X313" s="289"/>
      <c r="Y313" s="289"/>
      <c r="Z313" s="289"/>
      <c r="AA313" s="289"/>
      <c r="AB313" s="289"/>
      <c r="AC313" s="289"/>
      <c r="AD313" s="289"/>
      <c r="AE313" s="289"/>
      <c r="AF313" s="289"/>
      <c r="AG313" s="289"/>
      <c r="AH313" s="289"/>
      <c r="AI313" s="289"/>
      <c r="AJ313" s="289"/>
      <c r="AK313" s="289"/>
    </row>
    <row r="314" spans="12:37" ht="12" customHeight="1" x14ac:dyDescent="0.2">
      <c r="L314" s="219"/>
      <c r="O314" s="289"/>
      <c r="P314" s="289"/>
      <c r="Q314" s="289"/>
      <c r="R314" s="289"/>
      <c r="S314" s="289"/>
      <c r="T314" s="289"/>
      <c r="U314" s="289"/>
      <c r="V314" s="289"/>
      <c r="W314" s="289"/>
      <c r="X314" s="289"/>
      <c r="Y314" s="289"/>
      <c r="Z314" s="289"/>
      <c r="AA314" s="289"/>
      <c r="AB314" s="289"/>
      <c r="AC314" s="289"/>
      <c r="AD314" s="289"/>
      <c r="AE314" s="289"/>
      <c r="AF314" s="289"/>
      <c r="AG314" s="289"/>
      <c r="AH314" s="289"/>
      <c r="AI314" s="289"/>
      <c r="AJ314" s="289"/>
      <c r="AK314" s="289"/>
    </row>
    <row r="315" spans="12:37" ht="12" customHeight="1" x14ac:dyDescent="0.2">
      <c r="L315" s="219"/>
      <c r="O315" s="289"/>
      <c r="P315" s="289"/>
      <c r="Q315" s="289"/>
      <c r="R315" s="289"/>
      <c r="S315" s="289"/>
      <c r="T315" s="289"/>
      <c r="U315" s="289"/>
      <c r="V315" s="289"/>
      <c r="W315" s="289"/>
      <c r="X315" s="289"/>
      <c r="Y315" s="289"/>
      <c r="Z315" s="289"/>
      <c r="AA315" s="289"/>
      <c r="AB315" s="289"/>
      <c r="AC315" s="289"/>
      <c r="AD315" s="289"/>
      <c r="AE315" s="289"/>
      <c r="AF315" s="289"/>
      <c r="AG315" s="289"/>
      <c r="AH315" s="289"/>
      <c r="AI315" s="289"/>
      <c r="AJ315" s="289"/>
      <c r="AK315" s="289"/>
    </row>
    <row r="316" spans="12:37" ht="12" customHeight="1" x14ac:dyDescent="0.2">
      <c r="L316" s="219"/>
      <c r="O316" s="289"/>
      <c r="P316" s="289"/>
      <c r="Q316" s="289"/>
      <c r="R316" s="289"/>
      <c r="S316" s="289"/>
      <c r="T316" s="289"/>
      <c r="U316" s="289"/>
      <c r="V316" s="289"/>
      <c r="W316" s="289"/>
      <c r="X316" s="289"/>
      <c r="Y316" s="289"/>
      <c r="Z316" s="289"/>
      <c r="AA316" s="289"/>
      <c r="AB316" s="289"/>
      <c r="AC316" s="289"/>
      <c r="AD316" s="289"/>
      <c r="AE316" s="289"/>
      <c r="AF316" s="289"/>
      <c r="AG316" s="289"/>
      <c r="AH316" s="289"/>
      <c r="AI316" s="289"/>
      <c r="AJ316" s="289"/>
      <c r="AK316" s="289"/>
    </row>
    <row r="317" spans="12:37" ht="12" customHeight="1" x14ac:dyDescent="0.2">
      <c r="L317" s="219"/>
      <c r="O317" s="289"/>
      <c r="P317" s="289"/>
      <c r="Q317" s="289"/>
      <c r="R317" s="289"/>
      <c r="S317" s="289"/>
      <c r="T317" s="289"/>
      <c r="U317" s="289"/>
      <c r="V317" s="289"/>
      <c r="W317" s="289"/>
      <c r="X317" s="289"/>
      <c r="Y317" s="289"/>
      <c r="Z317" s="289"/>
      <c r="AA317" s="289"/>
      <c r="AB317" s="289"/>
      <c r="AC317" s="289"/>
      <c r="AD317" s="289"/>
      <c r="AE317" s="289"/>
      <c r="AF317" s="289"/>
      <c r="AG317" s="289"/>
      <c r="AH317" s="289"/>
      <c r="AI317" s="289"/>
      <c r="AJ317" s="289"/>
      <c r="AK317" s="289"/>
    </row>
    <row r="318" spans="12:37" ht="12" customHeight="1" x14ac:dyDescent="0.2">
      <c r="L318" s="219"/>
      <c r="O318" s="289"/>
      <c r="P318" s="289"/>
      <c r="Q318" s="289"/>
      <c r="R318" s="289"/>
      <c r="S318" s="289"/>
      <c r="T318" s="289"/>
      <c r="U318" s="289"/>
      <c r="V318" s="289"/>
      <c r="W318" s="289"/>
      <c r="X318" s="289"/>
      <c r="Y318" s="289"/>
      <c r="Z318" s="289"/>
      <c r="AA318" s="289"/>
      <c r="AB318" s="289"/>
      <c r="AC318" s="289"/>
      <c r="AD318" s="289"/>
      <c r="AE318" s="289"/>
      <c r="AF318" s="289"/>
      <c r="AG318" s="289"/>
      <c r="AH318" s="289"/>
      <c r="AI318" s="289"/>
      <c r="AJ318" s="289"/>
      <c r="AK318" s="289"/>
    </row>
    <row r="319" spans="12:37" ht="12" customHeight="1" x14ac:dyDescent="0.2">
      <c r="L319" s="219"/>
      <c r="O319" s="289"/>
      <c r="P319" s="289"/>
      <c r="Q319" s="289"/>
      <c r="R319" s="289"/>
      <c r="S319" s="289"/>
      <c r="T319" s="289"/>
      <c r="U319" s="289"/>
      <c r="V319" s="289"/>
      <c r="W319" s="289"/>
      <c r="X319" s="289"/>
      <c r="Y319" s="289"/>
      <c r="Z319" s="289"/>
      <c r="AA319" s="289"/>
      <c r="AB319" s="289"/>
      <c r="AC319" s="289"/>
      <c r="AD319" s="289"/>
      <c r="AE319" s="289"/>
      <c r="AF319" s="289"/>
      <c r="AG319" s="289"/>
      <c r="AH319" s="289"/>
      <c r="AI319" s="289"/>
      <c r="AJ319" s="289"/>
      <c r="AK319" s="289"/>
    </row>
    <row r="320" spans="12:37" ht="12" customHeight="1" x14ac:dyDescent="0.2">
      <c r="L320" s="219"/>
      <c r="O320" s="289"/>
      <c r="P320" s="289"/>
      <c r="Q320" s="289"/>
      <c r="R320" s="289"/>
      <c r="S320" s="289"/>
      <c r="T320" s="289"/>
      <c r="U320" s="289"/>
      <c r="V320" s="289"/>
      <c r="W320" s="289"/>
      <c r="X320" s="289"/>
      <c r="Y320" s="289"/>
      <c r="Z320" s="289"/>
      <c r="AA320" s="289"/>
      <c r="AB320" s="289"/>
      <c r="AC320" s="289"/>
      <c r="AD320" s="289"/>
      <c r="AE320" s="289"/>
      <c r="AF320" s="289"/>
      <c r="AG320" s="289"/>
      <c r="AH320" s="289"/>
      <c r="AI320" s="289"/>
      <c r="AJ320" s="289"/>
      <c r="AK320" s="289"/>
    </row>
    <row r="321" spans="12:37" ht="12" customHeight="1" x14ac:dyDescent="0.2">
      <c r="L321" s="219"/>
      <c r="O321" s="289"/>
      <c r="P321" s="289"/>
      <c r="Q321" s="289"/>
      <c r="R321" s="289"/>
      <c r="S321" s="289"/>
      <c r="T321" s="289"/>
      <c r="U321" s="289"/>
      <c r="V321" s="289"/>
      <c r="W321" s="289"/>
      <c r="X321" s="289"/>
      <c r="Y321" s="289"/>
      <c r="Z321" s="289"/>
      <c r="AA321" s="289"/>
      <c r="AB321" s="289"/>
      <c r="AC321" s="289"/>
      <c r="AD321" s="289"/>
      <c r="AE321" s="289"/>
      <c r="AF321" s="289"/>
      <c r="AG321" s="289"/>
      <c r="AH321" s="289"/>
      <c r="AI321" s="289"/>
      <c r="AJ321" s="289"/>
      <c r="AK321" s="289"/>
    </row>
    <row r="322" spans="12:37" ht="12" customHeight="1" x14ac:dyDescent="0.2">
      <c r="L322" s="219"/>
      <c r="O322" s="289"/>
      <c r="P322" s="289"/>
      <c r="Q322" s="289"/>
      <c r="R322" s="289"/>
      <c r="S322" s="289"/>
      <c r="T322" s="289"/>
      <c r="U322" s="289"/>
      <c r="V322" s="289"/>
      <c r="W322" s="289"/>
      <c r="X322" s="289"/>
      <c r="Y322" s="289"/>
      <c r="Z322" s="289"/>
      <c r="AA322" s="289"/>
      <c r="AB322" s="289"/>
      <c r="AC322" s="289"/>
      <c r="AD322" s="289"/>
      <c r="AE322" s="289"/>
      <c r="AF322" s="289"/>
      <c r="AG322" s="289"/>
      <c r="AH322" s="289"/>
      <c r="AI322" s="289"/>
      <c r="AJ322" s="289"/>
      <c r="AK322" s="289"/>
    </row>
    <row r="323" spans="12:37" ht="12" customHeight="1" x14ac:dyDescent="0.2">
      <c r="L323" s="219"/>
      <c r="O323" s="289"/>
      <c r="P323" s="289"/>
      <c r="Q323" s="289"/>
      <c r="R323" s="289"/>
      <c r="S323" s="289"/>
      <c r="T323" s="289"/>
      <c r="U323" s="289"/>
      <c r="V323" s="289"/>
      <c r="W323" s="289"/>
      <c r="X323" s="289"/>
      <c r="Y323" s="289"/>
      <c r="Z323" s="289"/>
      <c r="AA323" s="289"/>
      <c r="AB323" s="289"/>
      <c r="AC323" s="289"/>
      <c r="AD323" s="289"/>
      <c r="AE323" s="289"/>
      <c r="AF323" s="289"/>
      <c r="AG323" s="289"/>
      <c r="AH323" s="289"/>
      <c r="AI323" s="289"/>
      <c r="AJ323" s="289"/>
      <c r="AK323" s="289"/>
    </row>
    <row r="324" spans="12:37" ht="12" customHeight="1" x14ac:dyDescent="0.2">
      <c r="L324" s="219"/>
      <c r="O324" s="289"/>
      <c r="P324" s="289"/>
      <c r="Q324" s="289"/>
      <c r="R324" s="289"/>
      <c r="S324" s="289"/>
      <c r="T324" s="289"/>
      <c r="U324" s="289"/>
      <c r="V324" s="289"/>
      <c r="W324" s="289"/>
      <c r="X324" s="289"/>
      <c r="Y324" s="289"/>
      <c r="Z324" s="289"/>
      <c r="AA324" s="289"/>
      <c r="AB324" s="289"/>
      <c r="AC324" s="289"/>
      <c r="AD324" s="289"/>
      <c r="AE324" s="289"/>
      <c r="AF324" s="289"/>
      <c r="AG324" s="289"/>
      <c r="AH324" s="289"/>
      <c r="AI324" s="289"/>
      <c r="AJ324" s="289"/>
      <c r="AK324" s="289"/>
    </row>
    <row r="325" spans="12:37" ht="12" customHeight="1" x14ac:dyDescent="0.2">
      <c r="L325" s="219"/>
      <c r="O325" s="289"/>
      <c r="P325" s="289"/>
      <c r="Q325" s="289"/>
      <c r="R325" s="289"/>
      <c r="S325" s="289"/>
      <c r="T325" s="289"/>
      <c r="U325" s="289"/>
      <c r="V325" s="289"/>
      <c r="W325" s="289"/>
      <c r="X325" s="289"/>
      <c r="Y325" s="289"/>
      <c r="Z325" s="289"/>
      <c r="AA325" s="289"/>
      <c r="AB325" s="289"/>
      <c r="AC325" s="289"/>
      <c r="AD325" s="289"/>
      <c r="AE325" s="289"/>
      <c r="AF325" s="289"/>
      <c r="AG325" s="289"/>
      <c r="AH325" s="289"/>
      <c r="AI325" s="289"/>
      <c r="AJ325" s="289"/>
      <c r="AK325" s="289"/>
    </row>
    <row r="326" spans="12:37" ht="12" customHeight="1" x14ac:dyDescent="0.2">
      <c r="L326" s="219"/>
      <c r="O326" s="289"/>
      <c r="P326" s="289"/>
      <c r="Q326" s="289"/>
      <c r="R326" s="289"/>
      <c r="S326" s="289"/>
      <c r="T326" s="289"/>
      <c r="U326" s="289"/>
      <c r="V326" s="289"/>
      <c r="W326" s="289"/>
      <c r="X326" s="289"/>
      <c r="Y326" s="289"/>
      <c r="Z326" s="289"/>
      <c r="AA326" s="289"/>
      <c r="AB326" s="289"/>
      <c r="AC326" s="289"/>
      <c r="AD326" s="289"/>
      <c r="AE326" s="289"/>
      <c r="AF326" s="289"/>
      <c r="AG326" s="289"/>
      <c r="AH326" s="289"/>
      <c r="AI326" s="289"/>
      <c r="AJ326" s="289"/>
      <c r="AK326" s="289"/>
    </row>
    <row r="327" spans="12:37" ht="12" customHeight="1" x14ac:dyDescent="0.2">
      <c r="L327" s="219"/>
      <c r="O327" s="289"/>
      <c r="P327" s="289"/>
      <c r="Q327" s="289"/>
      <c r="R327" s="289"/>
      <c r="S327" s="289"/>
      <c r="T327" s="289"/>
      <c r="U327" s="289"/>
      <c r="V327" s="289"/>
      <c r="W327" s="289"/>
      <c r="X327" s="289"/>
      <c r="Y327" s="289"/>
      <c r="Z327" s="289"/>
      <c r="AA327" s="289"/>
      <c r="AB327" s="289"/>
      <c r="AC327" s="289"/>
      <c r="AD327" s="289"/>
      <c r="AE327" s="289"/>
      <c r="AF327" s="289"/>
      <c r="AG327" s="289"/>
      <c r="AH327" s="289"/>
      <c r="AI327" s="289"/>
      <c r="AJ327" s="289"/>
      <c r="AK327" s="289"/>
    </row>
    <row r="328" spans="12:37" ht="12" customHeight="1" x14ac:dyDescent="0.2">
      <c r="L328" s="219"/>
      <c r="O328" s="289"/>
      <c r="P328" s="289"/>
      <c r="Q328" s="289"/>
      <c r="R328" s="289"/>
      <c r="S328" s="289"/>
      <c r="T328" s="289"/>
      <c r="U328" s="289"/>
      <c r="V328" s="289"/>
      <c r="W328" s="289"/>
      <c r="X328" s="289"/>
      <c r="Y328" s="289"/>
      <c r="Z328" s="289"/>
      <c r="AA328" s="289"/>
      <c r="AB328" s="289"/>
      <c r="AC328" s="289"/>
      <c r="AD328" s="289"/>
      <c r="AE328" s="289"/>
      <c r="AF328" s="289"/>
      <c r="AG328" s="289"/>
      <c r="AH328" s="289"/>
      <c r="AI328" s="289"/>
      <c r="AJ328" s="289"/>
      <c r="AK328" s="289"/>
    </row>
    <row r="329" spans="12:37" ht="12" customHeight="1" x14ac:dyDescent="0.2">
      <c r="L329" s="219"/>
      <c r="O329" s="289"/>
      <c r="P329" s="289"/>
      <c r="Q329" s="289"/>
      <c r="R329" s="289"/>
      <c r="S329" s="289"/>
      <c r="T329" s="289"/>
      <c r="U329" s="289"/>
      <c r="V329" s="289"/>
      <c r="W329" s="289"/>
      <c r="X329" s="289"/>
      <c r="Y329" s="289"/>
      <c r="Z329" s="289"/>
      <c r="AA329" s="289"/>
      <c r="AB329" s="289"/>
      <c r="AC329" s="289"/>
      <c r="AD329" s="289"/>
      <c r="AE329" s="289"/>
      <c r="AF329" s="289"/>
      <c r="AG329" s="289"/>
      <c r="AH329" s="289"/>
      <c r="AI329" s="289"/>
      <c r="AJ329" s="289"/>
      <c r="AK329" s="289"/>
    </row>
    <row r="330" spans="12:37" ht="12" customHeight="1" x14ac:dyDescent="0.2">
      <c r="L330" s="219"/>
      <c r="O330" s="289"/>
      <c r="P330" s="289"/>
      <c r="Q330" s="289"/>
      <c r="R330" s="289"/>
      <c r="S330" s="289"/>
      <c r="T330" s="289"/>
      <c r="U330" s="289"/>
      <c r="V330" s="289"/>
      <c r="W330" s="289"/>
      <c r="X330" s="289"/>
      <c r="Y330" s="289"/>
      <c r="Z330" s="289"/>
      <c r="AA330" s="289"/>
      <c r="AB330" s="289"/>
      <c r="AC330" s="289"/>
      <c r="AD330" s="289"/>
      <c r="AE330" s="289"/>
      <c r="AF330" s="289"/>
      <c r="AG330" s="289"/>
      <c r="AH330" s="289"/>
      <c r="AI330" s="289"/>
      <c r="AJ330" s="289"/>
      <c r="AK330" s="289"/>
    </row>
    <row r="331" spans="12:37" ht="12" customHeight="1" x14ac:dyDescent="0.2">
      <c r="L331" s="219"/>
      <c r="O331" s="289"/>
      <c r="P331" s="289"/>
      <c r="Q331" s="289"/>
      <c r="R331" s="289"/>
      <c r="S331" s="289"/>
      <c r="T331" s="289"/>
      <c r="U331" s="289"/>
      <c r="V331" s="289"/>
      <c r="W331" s="289"/>
      <c r="X331" s="289"/>
      <c r="Y331" s="289"/>
      <c r="Z331" s="289"/>
      <c r="AA331" s="289"/>
      <c r="AB331" s="289"/>
      <c r="AC331" s="289"/>
      <c r="AD331" s="289"/>
      <c r="AE331" s="289"/>
      <c r="AF331" s="289"/>
      <c r="AG331" s="289"/>
      <c r="AH331" s="289"/>
      <c r="AI331" s="289"/>
      <c r="AJ331" s="289"/>
      <c r="AK331" s="289"/>
    </row>
    <row r="332" spans="12:37" ht="12" customHeight="1" x14ac:dyDescent="0.2">
      <c r="L332" s="219"/>
      <c r="O332" s="289"/>
      <c r="P332" s="289"/>
      <c r="Q332" s="289"/>
      <c r="R332" s="289"/>
      <c r="S332" s="289"/>
      <c r="T332" s="289"/>
      <c r="U332" s="289"/>
      <c r="V332" s="289"/>
      <c r="W332" s="289"/>
      <c r="X332" s="289"/>
      <c r="Y332" s="289"/>
      <c r="Z332" s="289"/>
      <c r="AA332" s="289"/>
      <c r="AB332" s="289"/>
      <c r="AC332" s="289"/>
      <c r="AD332" s="289"/>
      <c r="AE332" s="289"/>
      <c r="AF332" s="289"/>
      <c r="AG332" s="289"/>
      <c r="AH332" s="289"/>
      <c r="AI332" s="289"/>
      <c r="AJ332" s="289"/>
      <c r="AK332" s="289"/>
    </row>
    <row r="333" spans="12:37" ht="12" customHeight="1" x14ac:dyDescent="0.2">
      <c r="L333" s="219"/>
      <c r="O333" s="289"/>
      <c r="P333" s="289"/>
      <c r="Q333" s="289"/>
      <c r="R333" s="289"/>
      <c r="S333" s="289"/>
      <c r="T333" s="289"/>
      <c r="U333" s="289"/>
      <c r="V333" s="289"/>
      <c r="W333" s="289"/>
      <c r="X333" s="289"/>
      <c r="Y333" s="289"/>
      <c r="Z333" s="289"/>
      <c r="AA333" s="289"/>
      <c r="AB333" s="289"/>
      <c r="AC333" s="289"/>
      <c r="AD333" s="289"/>
      <c r="AE333" s="289"/>
      <c r="AF333" s="289"/>
      <c r="AG333" s="289"/>
      <c r="AH333" s="289"/>
      <c r="AI333" s="289"/>
      <c r="AJ333" s="289"/>
      <c r="AK333" s="289"/>
    </row>
    <row r="334" spans="12:37" ht="12" customHeight="1" x14ac:dyDescent="0.2">
      <c r="L334" s="219"/>
      <c r="O334" s="289"/>
      <c r="P334" s="289"/>
      <c r="Q334" s="289"/>
      <c r="R334" s="289"/>
      <c r="S334" s="289"/>
      <c r="T334" s="289"/>
      <c r="U334" s="289"/>
      <c r="V334" s="289"/>
      <c r="W334" s="289"/>
      <c r="X334" s="289"/>
      <c r="Y334" s="289"/>
      <c r="Z334" s="289"/>
      <c r="AA334" s="289"/>
      <c r="AB334" s="289"/>
      <c r="AC334" s="289"/>
      <c r="AD334" s="289"/>
      <c r="AE334" s="289"/>
      <c r="AF334" s="289"/>
      <c r="AG334" s="289"/>
      <c r="AH334" s="289"/>
      <c r="AI334" s="289"/>
      <c r="AJ334" s="289"/>
      <c r="AK334" s="289"/>
    </row>
    <row r="335" spans="12:37" ht="12" customHeight="1" x14ac:dyDescent="0.2">
      <c r="L335" s="219"/>
      <c r="O335" s="289"/>
      <c r="P335" s="289"/>
      <c r="Q335" s="289"/>
      <c r="R335" s="289"/>
      <c r="S335" s="289"/>
      <c r="T335" s="289"/>
      <c r="U335" s="289"/>
      <c r="V335" s="289"/>
      <c r="W335" s="289"/>
      <c r="X335" s="289"/>
      <c r="Y335" s="289"/>
      <c r="Z335" s="289"/>
      <c r="AA335" s="289"/>
      <c r="AB335" s="289"/>
      <c r="AC335" s="289"/>
      <c r="AD335" s="289"/>
      <c r="AE335" s="289"/>
      <c r="AF335" s="289"/>
      <c r="AG335" s="289"/>
      <c r="AH335" s="289"/>
      <c r="AI335" s="289"/>
      <c r="AJ335" s="289"/>
      <c r="AK335" s="289"/>
    </row>
    <row r="336" spans="12:37" ht="12" customHeight="1" x14ac:dyDescent="0.2">
      <c r="L336" s="219"/>
      <c r="O336" s="289"/>
      <c r="P336" s="289"/>
      <c r="Q336" s="289"/>
      <c r="R336" s="289"/>
      <c r="S336" s="289"/>
      <c r="T336" s="289"/>
      <c r="U336" s="289"/>
      <c r="V336" s="289"/>
      <c r="W336" s="289"/>
      <c r="X336" s="289"/>
      <c r="Y336" s="289"/>
      <c r="Z336" s="289"/>
      <c r="AA336" s="289"/>
      <c r="AB336" s="289"/>
      <c r="AC336" s="289"/>
      <c r="AD336" s="289"/>
      <c r="AE336" s="289"/>
      <c r="AF336" s="289"/>
      <c r="AG336" s="289"/>
      <c r="AH336" s="289"/>
      <c r="AI336" s="289"/>
      <c r="AJ336" s="289"/>
      <c r="AK336" s="289"/>
    </row>
    <row r="337" spans="12:37" ht="12" customHeight="1" x14ac:dyDescent="0.2">
      <c r="L337" s="219"/>
      <c r="O337" s="289"/>
      <c r="P337" s="289"/>
      <c r="Q337" s="289"/>
      <c r="R337" s="289"/>
      <c r="S337" s="289"/>
      <c r="T337" s="289"/>
      <c r="U337" s="289"/>
      <c r="V337" s="289"/>
      <c r="W337" s="289"/>
      <c r="X337" s="289"/>
      <c r="Y337" s="289"/>
      <c r="Z337" s="289"/>
      <c r="AA337" s="289"/>
      <c r="AB337" s="289"/>
      <c r="AC337" s="289"/>
      <c r="AD337" s="289"/>
      <c r="AE337" s="289"/>
      <c r="AF337" s="289"/>
      <c r="AG337" s="289"/>
      <c r="AH337" s="289"/>
      <c r="AI337" s="289"/>
      <c r="AJ337" s="289"/>
      <c r="AK337" s="289"/>
    </row>
    <row r="338" spans="12:37" ht="12" customHeight="1" x14ac:dyDescent="0.2">
      <c r="L338" s="219"/>
      <c r="O338" s="289"/>
      <c r="P338" s="289"/>
      <c r="Q338" s="289"/>
      <c r="R338" s="289"/>
      <c r="S338" s="289"/>
      <c r="T338" s="289"/>
      <c r="U338" s="289"/>
      <c r="V338" s="289"/>
      <c r="W338" s="289"/>
      <c r="X338" s="289"/>
      <c r="Y338" s="289"/>
      <c r="Z338" s="289"/>
      <c r="AA338" s="289"/>
      <c r="AB338" s="289"/>
      <c r="AC338" s="289"/>
      <c r="AD338" s="289"/>
      <c r="AE338" s="289"/>
      <c r="AF338" s="289"/>
      <c r="AG338" s="289"/>
      <c r="AH338" s="289"/>
      <c r="AI338" s="289"/>
      <c r="AJ338" s="289"/>
      <c r="AK338" s="289"/>
    </row>
    <row r="339" spans="12:37" ht="12" customHeight="1" x14ac:dyDescent="0.2">
      <c r="L339" s="219"/>
      <c r="O339" s="289"/>
      <c r="P339" s="289"/>
      <c r="Q339" s="289"/>
      <c r="R339" s="289"/>
      <c r="S339" s="289"/>
      <c r="T339" s="289"/>
      <c r="U339" s="289"/>
      <c r="V339" s="289"/>
      <c r="W339" s="289"/>
      <c r="X339" s="289"/>
      <c r="Y339" s="289"/>
      <c r="Z339" s="289"/>
      <c r="AA339" s="289"/>
      <c r="AB339" s="289"/>
      <c r="AC339" s="289"/>
      <c r="AD339" s="289"/>
      <c r="AE339" s="289"/>
      <c r="AF339" s="289"/>
      <c r="AG339" s="289"/>
      <c r="AH339" s="289"/>
      <c r="AI339" s="289"/>
      <c r="AJ339" s="289"/>
      <c r="AK339" s="289"/>
    </row>
    <row r="340" spans="12:37" ht="12" customHeight="1" x14ac:dyDescent="0.2">
      <c r="L340" s="219"/>
      <c r="O340" s="289"/>
      <c r="P340" s="289"/>
      <c r="Q340" s="289"/>
      <c r="R340" s="289"/>
      <c r="S340" s="289"/>
      <c r="T340" s="289"/>
      <c r="U340" s="289"/>
      <c r="V340" s="289"/>
      <c r="W340" s="289"/>
      <c r="X340" s="289"/>
      <c r="Y340" s="289"/>
      <c r="Z340" s="289"/>
      <c r="AA340" s="289"/>
      <c r="AB340" s="289"/>
      <c r="AC340" s="289"/>
      <c r="AD340" s="289"/>
      <c r="AE340" s="289"/>
      <c r="AF340" s="289"/>
      <c r="AG340" s="289"/>
      <c r="AH340" s="289"/>
      <c r="AI340" s="289"/>
      <c r="AJ340" s="289"/>
      <c r="AK340" s="289"/>
    </row>
    <row r="341" spans="12:37" ht="12" customHeight="1" x14ac:dyDescent="0.2">
      <c r="L341" s="219"/>
      <c r="O341" s="289"/>
      <c r="P341" s="289"/>
      <c r="Q341" s="289"/>
      <c r="R341" s="289"/>
      <c r="S341" s="289"/>
      <c r="T341" s="289"/>
      <c r="U341" s="289"/>
      <c r="V341" s="289"/>
      <c r="W341" s="289"/>
      <c r="X341" s="289"/>
      <c r="Y341" s="289"/>
      <c r="Z341" s="289"/>
      <c r="AA341" s="289"/>
      <c r="AB341" s="289"/>
      <c r="AC341" s="289"/>
      <c r="AD341" s="289"/>
      <c r="AE341" s="289"/>
      <c r="AF341" s="289"/>
      <c r="AG341" s="289"/>
      <c r="AH341" s="289"/>
      <c r="AI341" s="289"/>
      <c r="AJ341" s="289"/>
      <c r="AK341" s="289"/>
    </row>
    <row r="342" spans="12:37" ht="12" customHeight="1" x14ac:dyDescent="0.2">
      <c r="L342" s="219"/>
      <c r="O342" s="289"/>
      <c r="P342" s="289"/>
      <c r="Q342" s="289"/>
      <c r="R342" s="289"/>
      <c r="S342" s="289"/>
      <c r="T342" s="289"/>
      <c r="U342" s="289"/>
      <c r="V342" s="289"/>
      <c r="W342" s="289"/>
      <c r="X342" s="289"/>
      <c r="Y342" s="289"/>
      <c r="Z342" s="289"/>
      <c r="AA342" s="289"/>
      <c r="AB342" s="289"/>
      <c r="AC342" s="289"/>
      <c r="AD342" s="289"/>
      <c r="AE342" s="289"/>
      <c r="AF342" s="289"/>
      <c r="AG342" s="289"/>
      <c r="AH342" s="289"/>
      <c r="AI342" s="289"/>
      <c r="AJ342" s="289"/>
      <c r="AK342" s="289"/>
    </row>
    <row r="343" spans="12:37" ht="12" customHeight="1" x14ac:dyDescent="0.2">
      <c r="L343" s="219"/>
      <c r="O343" s="289"/>
      <c r="P343" s="289"/>
      <c r="Q343" s="289"/>
      <c r="R343" s="289"/>
      <c r="S343" s="289"/>
      <c r="T343" s="289"/>
      <c r="U343" s="289"/>
      <c r="V343" s="289"/>
      <c r="W343" s="289"/>
      <c r="X343" s="289"/>
      <c r="Y343" s="289"/>
      <c r="Z343" s="289"/>
      <c r="AA343" s="289"/>
      <c r="AB343" s="289"/>
      <c r="AC343" s="289"/>
      <c r="AD343" s="289"/>
      <c r="AE343" s="289"/>
      <c r="AF343" s="289"/>
      <c r="AG343" s="289"/>
      <c r="AH343" s="289"/>
      <c r="AI343" s="289"/>
      <c r="AJ343" s="289"/>
      <c r="AK343" s="289"/>
    </row>
    <row r="344" spans="12:37" ht="12" customHeight="1" x14ac:dyDescent="0.2">
      <c r="L344" s="219"/>
      <c r="O344" s="289"/>
      <c r="P344" s="289"/>
      <c r="Q344" s="289"/>
      <c r="R344" s="289"/>
      <c r="S344" s="289"/>
      <c r="T344" s="289"/>
      <c r="U344" s="289"/>
      <c r="V344" s="289"/>
      <c r="W344" s="289"/>
      <c r="X344" s="289"/>
      <c r="Y344" s="289"/>
      <c r="Z344" s="289"/>
      <c r="AA344" s="289"/>
      <c r="AB344" s="289"/>
      <c r="AC344" s="289"/>
      <c r="AD344" s="289"/>
      <c r="AE344" s="289"/>
      <c r="AF344" s="289"/>
      <c r="AG344" s="289"/>
      <c r="AH344" s="289"/>
      <c r="AI344" s="289"/>
      <c r="AJ344" s="289"/>
      <c r="AK344" s="289"/>
    </row>
    <row r="345" spans="12:37" ht="12" customHeight="1" x14ac:dyDescent="0.2">
      <c r="L345" s="219"/>
      <c r="O345" s="289"/>
      <c r="P345" s="289"/>
      <c r="Q345" s="289"/>
      <c r="R345" s="289"/>
      <c r="S345" s="289"/>
      <c r="T345" s="289"/>
      <c r="U345" s="289"/>
      <c r="V345" s="289"/>
      <c r="W345" s="289"/>
      <c r="X345" s="289"/>
      <c r="Y345" s="289"/>
      <c r="Z345" s="289"/>
      <c r="AA345" s="289"/>
      <c r="AB345" s="289"/>
      <c r="AC345" s="289"/>
      <c r="AD345" s="289"/>
      <c r="AE345" s="289"/>
      <c r="AF345" s="289"/>
      <c r="AG345" s="289"/>
      <c r="AH345" s="289"/>
      <c r="AI345" s="289"/>
      <c r="AJ345" s="289"/>
      <c r="AK345" s="289"/>
    </row>
    <row r="346" spans="12:37" ht="12" customHeight="1" x14ac:dyDescent="0.2">
      <c r="L346" s="219"/>
      <c r="O346" s="289"/>
      <c r="P346" s="289"/>
      <c r="Q346" s="289"/>
      <c r="R346" s="289"/>
      <c r="S346" s="289"/>
      <c r="T346" s="289"/>
      <c r="U346" s="289"/>
      <c r="V346" s="289"/>
      <c r="W346" s="289"/>
      <c r="X346" s="289"/>
      <c r="Y346" s="289"/>
      <c r="Z346" s="289"/>
      <c r="AA346" s="289"/>
      <c r="AB346" s="289"/>
      <c r="AC346" s="289"/>
      <c r="AD346" s="289"/>
      <c r="AE346" s="289"/>
      <c r="AF346" s="289"/>
      <c r="AG346" s="289"/>
      <c r="AH346" s="289"/>
      <c r="AI346" s="289"/>
      <c r="AJ346" s="289"/>
      <c r="AK346" s="289"/>
    </row>
    <row r="347" spans="12:37" ht="12" customHeight="1" x14ac:dyDescent="0.2">
      <c r="L347" s="219"/>
      <c r="O347" s="289"/>
      <c r="P347" s="289"/>
      <c r="Q347" s="289"/>
      <c r="R347" s="289"/>
      <c r="S347" s="289"/>
      <c r="T347" s="289"/>
      <c r="U347" s="289"/>
      <c r="V347" s="289"/>
      <c r="W347" s="289"/>
      <c r="X347" s="289"/>
      <c r="Y347" s="289"/>
      <c r="Z347" s="289"/>
      <c r="AA347" s="289"/>
      <c r="AB347" s="289"/>
      <c r="AC347" s="289"/>
      <c r="AD347" s="289"/>
      <c r="AE347" s="289"/>
      <c r="AF347" s="289"/>
      <c r="AG347" s="289"/>
      <c r="AH347" s="289"/>
      <c r="AI347" s="289"/>
      <c r="AJ347" s="289"/>
      <c r="AK347" s="289"/>
    </row>
    <row r="348" spans="12:37" ht="12" customHeight="1" x14ac:dyDescent="0.2">
      <c r="L348" s="219"/>
      <c r="O348" s="289"/>
      <c r="P348" s="289"/>
      <c r="Q348" s="289"/>
      <c r="R348" s="289"/>
      <c r="S348" s="289"/>
      <c r="T348" s="289"/>
      <c r="U348" s="289"/>
      <c r="V348" s="289"/>
      <c r="W348" s="289"/>
      <c r="X348" s="289"/>
      <c r="Y348" s="289"/>
      <c r="Z348" s="289"/>
      <c r="AA348" s="289"/>
      <c r="AB348" s="289"/>
      <c r="AC348" s="289"/>
      <c r="AD348" s="289"/>
      <c r="AE348" s="289"/>
      <c r="AF348" s="289"/>
      <c r="AG348" s="289"/>
      <c r="AH348" s="289"/>
      <c r="AI348" s="289"/>
      <c r="AJ348" s="289"/>
      <c r="AK348" s="289"/>
    </row>
    <row r="349" spans="12:37" ht="12" customHeight="1" x14ac:dyDescent="0.2">
      <c r="L349" s="219"/>
      <c r="O349" s="289"/>
      <c r="P349" s="289"/>
      <c r="Q349" s="289"/>
      <c r="R349" s="289"/>
      <c r="S349" s="289"/>
      <c r="T349" s="289"/>
      <c r="U349" s="289"/>
      <c r="V349" s="289"/>
      <c r="W349" s="289"/>
      <c r="X349" s="289"/>
      <c r="Y349" s="289"/>
      <c r="Z349" s="289"/>
      <c r="AA349" s="289"/>
      <c r="AB349" s="289"/>
      <c r="AC349" s="289"/>
      <c r="AD349" s="289"/>
      <c r="AE349" s="289"/>
      <c r="AF349" s="289"/>
      <c r="AG349" s="289"/>
      <c r="AH349" s="289"/>
      <c r="AI349" s="289"/>
      <c r="AJ349" s="289"/>
      <c r="AK349" s="289"/>
    </row>
    <row r="350" spans="12:37" ht="12" customHeight="1" x14ac:dyDescent="0.2">
      <c r="L350" s="219"/>
      <c r="O350" s="289"/>
      <c r="P350" s="289"/>
      <c r="Q350" s="289"/>
      <c r="R350" s="289"/>
      <c r="S350" s="289"/>
      <c r="T350" s="289"/>
      <c r="U350" s="289"/>
      <c r="V350" s="289"/>
      <c r="W350" s="289"/>
      <c r="X350" s="289"/>
      <c r="Y350" s="289"/>
      <c r="Z350" s="289"/>
      <c r="AA350" s="289"/>
      <c r="AB350" s="289"/>
      <c r="AC350" s="289"/>
      <c r="AD350" s="289"/>
      <c r="AE350" s="289"/>
      <c r="AF350" s="289"/>
      <c r="AG350" s="289"/>
      <c r="AH350" s="289"/>
      <c r="AI350" s="289"/>
      <c r="AJ350" s="289"/>
      <c r="AK350" s="289"/>
    </row>
    <row r="351" spans="12:37" ht="12" customHeight="1" x14ac:dyDescent="0.2">
      <c r="L351" s="219"/>
      <c r="O351" s="289"/>
      <c r="P351" s="289"/>
      <c r="Q351" s="289"/>
      <c r="R351" s="289"/>
      <c r="S351" s="289"/>
      <c r="T351" s="289"/>
      <c r="U351" s="289"/>
      <c r="V351" s="289"/>
      <c r="W351" s="289"/>
      <c r="X351" s="289"/>
      <c r="Y351" s="289"/>
      <c r="Z351" s="289"/>
      <c r="AA351" s="289"/>
      <c r="AB351" s="289"/>
      <c r="AC351" s="289"/>
      <c r="AD351" s="289"/>
      <c r="AE351" s="289"/>
      <c r="AF351" s="289"/>
      <c r="AG351" s="289"/>
      <c r="AH351" s="289"/>
      <c r="AI351" s="289"/>
      <c r="AJ351" s="289"/>
      <c r="AK351" s="289"/>
    </row>
    <row r="352" spans="12:37" ht="12" customHeight="1" x14ac:dyDescent="0.2">
      <c r="L352" s="219"/>
      <c r="O352" s="289"/>
      <c r="P352" s="289"/>
      <c r="Q352" s="289"/>
      <c r="R352" s="289"/>
      <c r="S352" s="289"/>
      <c r="T352" s="289"/>
      <c r="U352" s="289"/>
      <c r="V352" s="289"/>
      <c r="W352" s="289"/>
      <c r="X352" s="289"/>
      <c r="Y352" s="289"/>
      <c r="Z352" s="289"/>
      <c r="AA352" s="289"/>
      <c r="AB352" s="289"/>
      <c r="AC352" s="289"/>
      <c r="AD352" s="289"/>
      <c r="AE352" s="289"/>
      <c r="AF352" s="289"/>
      <c r="AG352" s="289"/>
      <c r="AH352" s="289"/>
      <c r="AI352" s="289"/>
      <c r="AJ352" s="289"/>
      <c r="AK352" s="289"/>
    </row>
    <row r="353" spans="12:37" ht="12" customHeight="1" x14ac:dyDescent="0.2">
      <c r="L353" s="219"/>
      <c r="O353" s="289"/>
      <c r="P353" s="289"/>
      <c r="Q353" s="289"/>
      <c r="R353" s="289"/>
      <c r="S353" s="289"/>
      <c r="T353" s="289"/>
      <c r="U353" s="289"/>
      <c r="V353" s="289"/>
      <c r="W353" s="289"/>
      <c r="X353" s="289"/>
      <c r="Y353" s="289"/>
      <c r="Z353" s="289"/>
      <c r="AA353" s="289"/>
      <c r="AB353" s="289"/>
      <c r="AC353" s="289"/>
      <c r="AD353" s="289"/>
      <c r="AE353" s="289"/>
      <c r="AF353" s="289"/>
      <c r="AG353" s="289"/>
      <c r="AH353" s="289"/>
      <c r="AI353" s="289"/>
      <c r="AJ353" s="289"/>
      <c r="AK353" s="289"/>
    </row>
    <row r="354" spans="12:37" ht="12" customHeight="1" x14ac:dyDescent="0.2">
      <c r="L354" s="219"/>
      <c r="O354" s="289"/>
      <c r="P354" s="289"/>
      <c r="Q354" s="289"/>
      <c r="R354" s="289"/>
      <c r="S354" s="289"/>
      <c r="T354" s="289"/>
      <c r="U354" s="289"/>
      <c r="V354" s="289"/>
      <c r="W354" s="289"/>
      <c r="X354" s="289"/>
      <c r="Y354" s="289"/>
      <c r="Z354" s="289"/>
      <c r="AA354" s="289"/>
      <c r="AB354" s="289"/>
      <c r="AC354" s="289"/>
      <c r="AD354" s="289"/>
      <c r="AE354" s="289"/>
      <c r="AF354" s="289"/>
      <c r="AG354" s="289"/>
      <c r="AH354" s="289"/>
      <c r="AI354" s="289"/>
      <c r="AJ354" s="289"/>
      <c r="AK354" s="289"/>
    </row>
    <row r="355" spans="12:37" ht="12" customHeight="1" x14ac:dyDescent="0.2">
      <c r="L355" s="219"/>
      <c r="O355" s="289"/>
      <c r="P355" s="289"/>
      <c r="Q355" s="289"/>
      <c r="R355" s="289"/>
      <c r="S355" s="289"/>
      <c r="T355" s="289"/>
      <c r="U355" s="289"/>
      <c r="V355" s="289"/>
      <c r="W355" s="289"/>
      <c r="X355" s="289"/>
      <c r="Y355" s="289"/>
      <c r="Z355" s="289"/>
      <c r="AA355" s="289"/>
      <c r="AB355" s="289"/>
      <c r="AC355" s="289"/>
      <c r="AD355" s="289"/>
      <c r="AE355" s="289"/>
      <c r="AF355" s="289"/>
      <c r="AG355" s="289"/>
      <c r="AH355" s="289"/>
      <c r="AI355" s="289"/>
      <c r="AJ355" s="289"/>
      <c r="AK355" s="289"/>
    </row>
    <row r="356" spans="12:37" ht="12" customHeight="1" x14ac:dyDescent="0.2">
      <c r="L356" s="219"/>
      <c r="O356" s="289"/>
      <c r="P356" s="289"/>
      <c r="Q356" s="289"/>
      <c r="R356" s="289"/>
      <c r="S356" s="289"/>
      <c r="T356" s="289"/>
      <c r="U356" s="289"/>
      <c r="V356" s="289"/>
      <c r="W356" s="289"/>
      <c r="X356" s="289"/>
      <c r="Y356" s="289"/>
      <c r="Z356" s="289"/>
      <c r="AA356" s="289"/>
      <c r="AB356" s="289"/>
      <c r="AC356" s="289"/>
      <c r="AD356" s="289"/>
      <c r="AE356" s="289"/>
      <c r="AF356" s="289"/>
      <c r="AG356" s="289"/>
      <c r="AH356" s="289"/>
      <c r="AI356" s="289"/>
      <c r="AJ356" s="289"/>
      <c r="AK356" s="289"/>
    </row>
    <row r="357" spans="12:37" ht="12" customHeight="1" x14ac:dyDescent="0.2">
      <c r="L357" s="219"/>
      <c r="O357" s="289"/>
      <c r="P357" s="289"/>
      <c r="Q357" s="289"/>
      <c r="R357" s="289"/>
      <c r="S357" s="289"/>
      <c r="T357" s="289"/>
      <c r="U357" s="289"/>
      <c r="V357" s="289"/>
      <c r="W357" s="289"/>
      <c r="X357" s="289"/>
      <c r="Y357" s="289"/>
      <c r="Z357" s="289"/>
      <c r="AA357" s="289"/>
      <c r="AB357" s="289"/>
      <c r="AC357" s="289"/>
      <c r="AD357" s="289"/>
      <c r="AE357" s="289"/>
      <c r="AF357" s="289"/>
      <c r="AG357" s="289"/>
      <c r="AH357" s="289"/>
      <c r="AI357" s="289"/>
      <c r="AJ357" s="289"/>
      <c r="AK357" s="289"/>
    </row>
    <row r="358" spans="12:37" ht="12" customHeight="1" x14ac:dyDescent="0.2">
      <c r="L358" s="219"/>
      <c r="O358" s="289"/>
      <c r="P358" s="289"/>
      <c r="Q358" s="289"/>
      <c r="R358" s="289"/>
      <c r="S358" s="289"/>
      <c r="T358" s="289"/>
      <c r="U358" s="289"/>
      <c r="V358" s="289"/>
      <c r="W358" s="289"/>
      <c r="X358" s="289"/>
      <c r="Y358" s="289"/>
      <c r="Z358" s="289"/>
      <c r="AA358" s="289"/>
      <c r="AB358" s="289"/>
      <c r="AC358" s="289"/>
      <c r="AD358" s="289"/>
      <c r="AE358" s="289"/>
      <c r="AF358" s="289"/>
      <c r="AG358" s="289"/>
      <c r="AH358" s="289"/>
      <c r="AI358" s="289"/>
      <c r="AJ358" s="289"/>
      <c r="AK358" s="289"/>
    </row>
    <row r="359" spans="12:37" ht="12" customHeight="1" x14ac:dyDescent="0.2">
      <c r="L359" s="219"/>
      <c r="O359" s="289"/>
      <c r="P359" s="289"/>
      <c r="Q359" s="289"/>
      <c r="R359" s="289"/>
      <c r="S359" s="289"/>
      <c r="T359" s="289"/>
      <c r="U359" s="289"/>
      <c r="V359" s="289"/>
      <c r="W359" s="289"/>
      <c r="X359" s="289"/>
      <c r="Y359" s="289"/>
      <c r="Z359" s="289"/>
      <c r="AA359" s="289"/>
      <c r="AB359" s="289"/>
      <c r="AC359" s="289"/>
      <c r="AD359" s="289"/>
      <c r="AE359" s="289"/>
      <c r="AF359" s="289"/>
      <c r="AG359" s="289"/>
      <c r="AH359" s="289"/>
      <c r="AI359" s="289"/>
      <c r="AJ359" s="289"/>
      <c r="AK359" s="289"/>
    </row>
    <row r="360" spans="12:37" ht="12" customHeight="1" x14ac:dyDescent="0.2">
      <c r="L360" s="219"/>
      <c r="O360" s="289"/>
      <c r="P360" s="289"/>
      <c r="Q360" s="289"/>
      <c r="R360" s="289"/>
      <c r="S360" s="289"/>
      <c r="T360" s="289"/>
      <c r="U360" s="289"/>
      <c r="V360" s="289"/>
      <c r="W360" s="289"/>
      <c r="X360" s="289"/>
      <c r="Y360" s="289"/>
      <c r="Z360" s="289"/>
      <c r="AA360" s="289"/>
      <c r="AB360" s="289"/>
      <c r="AC360" s="289"/>
      <c r="AD360" s="289"/>
      <c r="AE360" s="289"/>
      <c r="AF360" s="289"/>
      <c r="AG360" s="289"/>
      <c r="AH360" s="289"/>
      <c r="AI360" s="289"/>
      <c r="AJ360" s="289"/>
      <c r="AK360" s="289"/>
    </row>
    <row r="361" spans="12:37" ht="12" customHeight="1" x14ac:dyDescent="0.2">
      <c r="L361" s="219"/>
      <c r="O361" s="289"/>
      <c r="P361" s="289"/>
      <c r="Q361" s="289"/>
      <c r="R361" s="289"/>
      <c r="S361" s="289"/>
      <c r="T361" s="289"/>
      <c r="U361" s="289"/>
      <c r="V361" s="289"/>
      <c r="W361" s="289"/>
      <c r="X361" s="289"/>
      <c r="Y361" s="289"/>
      <c r="Z361" s="289"/>
      <c r="AA361" s="289"/>
      <c r="AB361" s="289"/>
      <c r="AC361" s="289"/>
      <c r="AD361" s="289"/>
      <c r="AE361" s="289"/>
      <c r="AF361" s="289"/>
      <c r="AG361" s="289"/>
      <c r="AH361" s="289"/>
      <c r="AI361" s="289"/>
      <c r="AJ361" s="289"/>
      <c r="AK361" s="289"/>
    </row>
    <row r="362" spans="12:37" ht="12" customHeight="1" x14ac:dyDescent="0.2">
      <c r="L362" s="219"/>
      <c r="O362" s="289"/>
      <c r="P362" s="289"/>
      <c r="Q362" s="289"/>
      <c r="R362" s="289"/>
      <c r="S362" s="289"/>
      <c r="T362" s="289"/>
      <c r="U362" s="289"/>
      <c r="V362" s="289"/>
      <c r="W362" s="289"/>
      <c r="X362" s="289"/>
      <c r="Y362" s="289"/>
      <c r="Z362" s="289"/>
      <c r="AA362" s="289"/>
      <c r="AB362" s="289"/>
      <c r="AC362" s="289"/>
      <c r="AD362" s="289"/>
      <c r="AE362" s="289"/>
      <c r="AF362" s="289"/>
      <c r="AG362" s="289"/>
      <c r="AH362" s="289"/>
      <c r="AI362" s="289"/>
      <c r="AJ362" s="289"/>
      <c r="AK362" s="289"/>
    </row>
    <row r="363" spans="12:37" ht="12" customHeight="1" x14ac:dyDescent="0.2">
      <c r="L363" s="219"/>
      <c r="O363" s="289"/>
      <c r="P363" s="289"/>
      <c r="Q363" s="289"/>
      <c r="R363" s="289"/>
      <c r="S363" s="289"/>
      <c r="T363" s="289"/>
      <c r="U363" s="289"/>
      <c r="V363" s="289"/>
      <c r="W363" s="289"/>
      <c r="X363" s="289"/>
      <c r="Y363" s="289"/>
      <c r="Z363" s="289"/>
      <c r="AA363" s="289"/>
      <c r="AB363" s="289"/>
      <c r="AC363" s="289"/>
      <c r="AD363" s="289"/>
      <c r="AE363" s="289"/>
      <c r="AF363" s="289"/>
      <c r="AG363" s="289"/>
      <c r="AH363" s="289"/>
      <c r="AI363" s="289"/>
      <c r="AJ363" s="289"/>
      <c r="AK363" s="289"/>
    </row>
    <row r="364" spans="12:37" ht="12" customHeight="1" x14ac:dyDescent="0.2">
      <c r="L364" s="219"/>
      <c r="O364" s="289"/>
      <c r="P364" s="289"/>
      <c r="Q364" s="289"/>
      <c r="R364" s="289"/>
      <c r="S364" s="289"/>
      <c r="T364" s="289"/>
      <c r="U364" s="289"/>
      <c r="V364" s="289"/>
      <c r="W364" s="289"/>
      <c r="X364" s="289"/>
      <c r="Y364" s="289"/>
      <c r="Z364" s="289"/>
      <c r="AA364" s="289"/>
      <c r="AB364" s="289"/>
      <c r="AC364" s="289"/>
      <c r="AD364" s="289"/>
      <c r="AE364" s="289"/>
      <c r="AF364" s="289"/>
      <c r="AG364" s="289"/>
      <c r="AH364" s="289"/>
      <c r="AI364" s="289"/>
      <c r="AJ364" s="289"/>
      <c r="AK364" s="289"/>
    </row>
    <row r="365" spans="12:37" ht="12" customHeight="1" x14ac:dyDescent="0.2">
      <c r="L365" s="219"/>
      <c r="O365" s="289"/>
      <c r="P365" s="289"/>
      <c r="Q365" s="289"/>
      <c r="R365" s="289"/>
      <c r="S365" s="289"/>
      <c r="T365" s="289"/>
      <c r="U365" s="289"/>
      <c r="V365" s="289"/>
      <c r="W365" s="289"/>
      <c r="X365" s="289"/>
      <c r="Y365" s="289"/>
      <c r="Z365" s="289"/>
      <c r="AA365" s="289"/>
      <c r="AB365" s="289"/>
      <c r="AC365" s="289"/>
      <c r="AD365" s="289"/>
      <c r="AE365" s="289"/>
      <c r="AF365" s="289"/>
      <c r="AG365" s="289"/>
      <c r="AH365" s="289"/>
      <c r="AI365" s="289"/>
      <c r="AJ365" s="289"/>
      <c r="AK365" s="289"/>
    </row>
    <row r="366" spans="12:37" ht="12" customHeight="1" x14ac:dyDescent="0.2">
      <c r="L366" s="219"/>
      <c r="O366" s="289"/>
      <c r="P366" s="289"/>
      <c r="Q366" s="289"/>
      <c r="R366" s="289"/>
      <c r="S366" s="289"/>
      <c r="T366" s="289"/>
      <c r="U366" s="289"/>
      <c r="V366" s="289"/>
      <c r="W366" s="289"/>
      <c r="X366" s="289"/>
      <c r="Y366" s="289"/>
      <c r="Z366" s="289"/>
      <c r="AA366" s="289"/>
      <c r="AB366" s="289"/>
      <c r="AC366" s="289"/>
      <c r="AD366" s="289"/>
      <c r="AE366" s="289"/>
      <c r="AF366" s="289"/>
      <c r="AG366" s="289"/>
      <c r="AH366" s="289"/>
      <c r="AI366" s="289"/>
      <c r="AJ366" s="289"/>
      <c r="AK366" s="289"/>
    </row>
    <row r="367" spans="12:37" ht="12" customHeight="1" x14ac:dyDescent="0.2">
      <c r="L367" s="219"/>
      <c r="O367" s="289"/>
      <c r="P367" s="289"/>
      <c r="Q367" s="289"/>
      <c r="R367" s="289"/>
      <c r="S367" s="289"/>
      <c r="T367" s="289"/>
      <c r="U367" s="289"/>
      <c r="V367" s="289"/>
      <c r="W367" s="289"/>
      <c r="X367" s="289"/>
      <c r="Y367" s="289"/>
      <c r="Z367" s="289"/>
      <c r="AA367" s="289"/>
      <c r="AB367" s="289"/>
      <c r="AC367" s="289"/>
      <c r="AD367" s="289"/>
      <c r="AE367" s="289"/>
      <c r="AF367" s="289"/>
      <c r="AG367" s="289"/>
      <c r="AH367" s="289"/>
      <c r="AI367" s="289"/>
      <c r="AJ367" s="289"/>
      <c r="AK367" s="289"/>
    </row>
    <row r="368" spans="12:37" ht="12" customHeight="1" x14ac:dyDescent="0.2">
      <c r="L368" s="219"/>
      <c r="O368" s="289"/>
      <c r="P368" s="289"/>
      <c r="Q368" s="289"/>
      <c r="R368" s="289"/>
      <c r="S368" s="289"/>
      <c r="T368" s="289"/>
      <c r="U368" s="289"/>
      <c r="V368" s="289"/>
      <c r="W368" s="289"/>
      <c r="X368" s="289"/>
      <c r="Y368" s="289"/>
      <c r="Z368" s="289"/>
      <c r="AA368" s="289"/>
      <c r="AB368" s="289"/>
      <c r="AC368" s="289"/>
      <c r="AD368" s="289"/>
      <c r="AE368" s="289"/>
      <c r="AF368" s="289"/>
      <c r="AG368" s="289"/>
      <c r="AH368" s="289"/>
      <c r="AI368" s="289"/>
      <c r="AJ368" s="289"/>
      <c r="AK368" s="289"/>
    </row>
    <row r="369" spans="12:37" ht="12" customHeight="1" x14ac:dyDescent="0.2">
      <c r="L369" s="219"/>
      <c r="O369" s="289"/>
      <c r="P369" s="289"/>
      <c r="Q369" s="289"/>
      <c r="R369" s="289"/>
      <c r="S369" s="289"/>
      <c r="T369" s="289"/>
      <c r="U369" s="289"/>
      <c r="V369" s="289"/>
      <c r="W369" s="289"/>
      <c r="X369" s="289"/>
      <c r="Y369" s="289"/>
      <c r="Z369" s="289"/>
      <c r="AA369" s="289"/>
      <c r="AB369" s="289"/>
      <c r="AC369" s="289"/>
      <c r="AD369" s="289"/>
      <c r="AE369" s="289"/>
      <c r="AF369" s="289"/>
      <c r="AG369" s="289"/>
      <c r="AH369" s="289"/>
      <c r="AI369" s="289"/>
      <c r="AJ369" s="289"/>
      <c r="AK369" s="289"/>
    </row>
    <row r="370" spans="12:37" ht="12" customHeight="1" x14ac:dyDescent="0.2">
      <c r="L370" s="219"/>
      <c r="O370" s="289"/>
      <c r="P370" s="289"/>
      <c r="Q370" s="289"/>
      <c r="R370" s="289"/>
      <c r="S370" s="289"/>
      <c r="T370" s="289"/>
      <c r="U370" s="289"/>
      <c r="V370" s="289"/>
      <c r="W370" s="289"/>
      <c r="X370" s="289"/>
      <c r="Y370" s="289"/>
      <c r="Z370" s="289"/>
      <c r="AA370" s="289"/>
      <c r="AB370" s="289"/>
      <c r="AC370" s="289"/>
      <c r="AD370" s="289"/>
      <c r="AE370" s="289"/>
      <c r="AF370" s="289"/>
      <c r="AG370" s="289"/>
      <c r="AH370" s="289"/>
      <c r="AI370" s="289"/>
      <c r="AJ370" s="289"/>
      <c r="AK370" s="289"/>
    </row>
    <row r="371" spans="12:37" ht="12" customHeight="1" x14ac:dyDescent="0.2">
      <c r="L371" s="219"/>
      <c r="O371" s="289"/>
      <c r="P371" s="289"/>
      <c r="Q371" s="289"/>
      <c r="R371" s="289"/>
      <c r="S371" s="289"/>
      <c r="T371" s="289"/>
      <c r="U371" s="289"/>
      <c r="V371" s="289"/>
      <c r="W371" s="289"/>
      <c r="X371" s="289"/>
      <c r="Y371" s="289"/>
      <c r="Z371" s="289"/>
      <c r="AA371" s="289"/>
      <c r="AB371" s="289"/>
      <c r="AC371" s="289"/>
      <c r="AD371" s="289"/>
      <c r="AE371" s="289"/>
      <c r="AF371" s="289"/>
      <c r="AG371" s="289"/>
      <c r="AH371" s="289"/>
      <c r="AI371" s="289"/>
      <c r="AJ371" s="289"/>
      <c r="AK371" s="289"/>
    </row>
    <row r="372" spans="12:37" ht="12" customHeight="1" x14ac:dyDescent="0.2">
      <c r="L372" s="219"/>
      <c r="O372" s="289"/>
      <c r="P372" s="289"/>
      <c r="Q372" s="289"/>
      <c r="R372" s="289"/>
      <c r="S372" s="289"/>
      <c r="T372" s="289"/>
      <c r="U372" s="289"/>
      <c r="V372" s="289"/>
      <c r="W372" s="289"/>
      <c r="X372" s="289"/>
      <c r="Y372" s="289"/>
      <c r="Z372" s="289"/>
      <c r="AA372" s="289"/>
      <c r="AB372" s="289"/>
      <c r="AC372" s="289"/>
      <c r="AD372" s="289"/>
      <c r="AE372" s="289"/>
      <c r="AF372" s="289"/>
      <c r="AG372" s="289"/>
      <c r="AH372" s="289"/>
      <c r="AI372" s="289"/>
      <c r="AJ372" s="289"/>
      <c r="AK372" s="289"/>
    </row>
    <row r="373" spans="12:37" ht="12" customHeight="1" x14ac:dyDescent="0.2">
      <c r="L373" s="219"/>
      <c r="O373" s="289"/>
      <c r="P373" s="289"/>
      <c r="Q373" s="289"/>
      <c r="R373" s="289"/>
      <c r="S373" s="289"/>
      <c r="T373" s="289"/>
      <c r="U373" s="289"/>
      <c r="V373" s="289"/>
      <c r="W373" s="289"/>
      <c r="X373" s="289"/>
      <c r="Y373" s="289"/>
      <c r="Z373" s="289"/>
      <c r="AA373" s="289"/>
      <c r="AB373" s="289"/>
      <c r="AC373" s="289"/>
      <c r="AD373" s="289"/>
      <c r="AE373" s="289"/>
      <c r="AF373" s="289"/>
      <c r="AG373" s="289"/>
      <c r="AH373" s="289"/>
      <c r="AI373" s="289"/>
      <c r="AJ373" s="289"/>
      <c r="AK373" s="289"/>
    </row>
    <row r="374" spans="12:37" ht="12" customHeight="1" x14ac:dyDescent="0.2">
      <c r="L374" s="219"/>
      <c r="O374" s="289"/>
      <c r="P374" s="289"/>
      <c r="Q374" s="289"/>
      <c r="R374" s="289"/>
      <c r="S374" s="289"/>
      <c r="T374" s="289"/>
      <c r="U374" s="289"/>
      <c r="V374" s="289"/>
      <c r="W374" s="289"/>
      <c r="X374" s="289"/>
      <c r="Y374" s="289"/>
      <c r="Z374" s="289"/>
      <c r="AA374" s="289"/>
      <c r="AB374" s="289"/>
      <c r="AC374" s="289"/>
      <c r="AD374" s="289"/>
      <c r="AE374" s="289"/>
      <c r="AF374" s="289"/>
      <c r="AG374" s="289"/>
      <c r="AH374" s="289"/>
      <c r="AI374" s="289"/>
      <c r="AJ374" s="289"/>
      <c r="AK374" s="289"/>
    </row>
    <row r="375" spans="12:37" ht="12" customHeight="1" x14ac:dyDescent="0.2">
      <c r="L375" s="219"/>
      <c r="O375" s="289"/>
      <c r="P375" s="289"/>
      <c r="Q375" s="289"/>
      <c r="R375" s="289"/>
      <c r="S375" s="289"/>
      <c r="T375" s="289"/>
      <c r="U375" s="289"/>
      <c r="V375" s="289"/>
      <c r="W375" s="289"/>
      <c r="X375" s="289"/>
      <c r="Y375" s="289"/>
      <c r="Z375" s="289"/>
      <c r="AA375" s="289"/>
      <c r="AB375" s="289"/>
      <c r="AC375" s="289"/>
      <c r="AD375" s="289"/>
      <c r="AE375" s="289"/>
      <c r="AF375" s="289"/>
      <c r="AG375" s="289"/>
      <c r="AH375" s="289"/>
      <c r="AI375" s="289"/>
      <c r="AJ375" s="289"/>
      <c r="AK375" s="289"/>
    </row>
    <row r="376" spans="12:37" ht="12" customHeight="1" x14ac:dyDescent="0.2">
      <c r="L376" s="219"/>
      <c r="O376" s="289"/>
      <c r="P376" s="289"/>
      <c r="Q376" s="289"/>
      <c r="R376" s="289"/>
      <c r="S376" s="289"/>
      <c r="T376" s="289"/>
      <c r="U376" s="289"/>
      <c r="V376" s="289"/>
      <c r="W376" s="289"/>
      <c r="X376" s="289"/>
      <c r="Y376" s="289"/>
      <c r="Z376" s="289"/>
      <c r="AA376" s="289"/>
      <c r="AB376" s="289"/>
      <c r="AC376" s="289"/>
      <c r="AD376" s="289"/>
      <c r="AE376" s="289"/>
      <c r="AF376" s="289"/>
      <c r="AG376" s="289"/>
      <c r="AH376" s="289"/>
      <c r="AI376" s="289"/>
      <c r="AJ376" s="289"/>
      <c r="AK376" s="289"/>
    </row>
    <row r="377" spans="12:37" ht="12" customHeight="1" x14ac:dyDescent="0.2">
      <c r="L377" s="219"/>
      <c r="O377" s="289"/>
      <c r="P377" s="289"/>
      <c r="Q377" s="289"/>
      <c r="R377" s="289"/>
      <c r="S377" s="289"/>
      <c r="T377" s="289"/>
      <c r="U377" s="289"/>
      <c r="V377" s="289"/>
      <c r="W377" s="289"/>
      <c r="X377" s="289"/>
      <c r="Y377" s="289"/>
      <c r="Z377" s="289"/>
      <c r="AA377" s="289"/>
      <c r="AB377" s="289"/>
      <c r="AC377" s="289"/>
      <c r="AD377" s="289"/>
      <c r="AE377" s="289"/>
      <c r="AF377" s="289"/>
      <c r="AG377" s="289"/>
      <c r="AH377" s="289"/>
      <c r="AI377" s="289"/>
      <c r="AJ377" s="289"/>
      <c r="AK377" s="289"/>
    </row>
    <row r="378" spans="12:37" ht="12" customHeight="1" x14ac:dyDescent="0.2">
      <c r="L378" s="219"/>
      <c r="O378" s="289"/>
      <c r="P378" s="289"/>
      <c r="Q378" s="289"/>
      <c r="R378" s="289"/>
      <c r="S378" s="289"/>
      <c r="T378" s="289"/>
      <c r="U378" s="289"/>
      <c r="V378" s="289"/>
      <c r="W378" s="289"/>
      <c r="X378" s="289"/>
      <c r="Y378" s="289"/>
      <c r="Z378" s="289"/>
      <c r="AA378" s="289"/>
      <c r="AB378" s="289"/>
      <c r="AC378" s="289"/>
      <c r="AD378" s="289"/>
      <c r="AE378" s="289"/>
      <c r="AF378" s="289"/>
      <c r="AG378" s="289"/>
      <c r="AH378" s="289"/>
      <c r="AI378" s="289"/>
      <c r="AJ378" s="289"/>
      <c r="AK378" s="289"/>
    </row>
    <row r="379" spans="12:37" ht="12" customHeight="1" x14ac:dyDescent="0.2">
      <c r="L379" s="219"/>
      <c r="O379" s="289"/>
      <c r="P379" s="289"/>
      <c r="Q379" s="289"/>
      <c r="R379" s="289"/>
      <c r="S379" s="289"/>
      <c r="T379" s="289"/>
      <c r="U379" s="289"/>
      <c r="V379" s="289"/>
      <c r="W379" s="289"/>
      <c r="X379" s="289"/>
      <c r="Y379" s="289"/>
      <c r="Z379" s="289"/>
      <c r="AA379" s="289"/>
      <c r="AB379" s="289"/>
      <c r="AC379" s="289"/>
      <c r="AD379" s="289"/>
      <c r="AE379" s="289"/>
      <c r="AF379" s="289"/>
      <c r="AG379" s="289"/>
      <c r="AH379" s="289"/>
      <c r="AI379" s="289"/>
      <c r="AJ379" s="289"/>
      <c r="AK379" s="289"/>
    </row>
    <row r="380" spans="12:37" ht="12" customHeight="1" x14ac:dyDescent="0.2">
      <c r="L380" s="219"/>
      <c r="O380" s="289"/>
      <c r="P380" s="289"/>
      <c r="Q380" s="289"/>
      <c r="R380" s="289"/>
      <c r="S380" s="289"/>
      <c r="T380" s="289"/>
      <c r="U380" s="289"/>
      <c r="V380" s="289"/>
      <c r="W380" s="289"/>
      <c r="X380" s="289"/>
      <c r="Y380" s="289"/>
      <c r="Z380" s="289"/>
      <c r="AA380" s="289"/>
      <c r="AB380" s="289"/>
      <c r="AC380" s="289"/>
      <c r="AD380" s="289"/>
      <c r="AE380" s="289"/>
      <c r="AF380" s="289"/>
      <c r="AG380" s="289"/>
      <c r="AH380" s="289"/>
      <c r="AI380" s="289"/>
      <c r="AJ380" s="289"/>
      <c r="AK380" s="289"/>
    </row>
    <row r="381" spans="12:37" ht="12" customHeight="1" x14ac:dyDescent="0.2">
      <c r="L381" s="219"/>
      <c r="O381" s="289"/>
      <c r="P381" s="289"/>
      <c r="Q381" s="289"/>
      <c r="R381" s="289"/>
      <c r="S381" s="289"/>
      <c r="T381" s="289"/>
      <c r="U381" s="289"/>
      <c r="V381" s="289"/>
      <c r="W381" s="289"/>
      <c r="X381" s="289"/>
      <c r="Y381" s="289"/>
      <c r="Z381" s="289"/>
      <c r="AA381" s="289"/>
      <c r="AB381" s="289"/>
      <c r="AC381" s="289"/>
      <c r="AD381" s="289"/>
      <c r="AE381" s="289"/>
      <c r="AF381" s="289"/>
      <c r="AG381" s="289"/>
      <c r="AH381" s="289"/>
      <c r="AI381" s="289"/>
      <c r="AJ381" s="289"/>
      <c r="AK381" s="289"/>
    </row>
    <row r="382" spans="12:37" ht="12" customHeight="1" x14ac:dyDescent="0.2">
      <c r="L382" s="219"/>
      <c r="O382" s="289"/>
      <c r="P382" s="289"/>
      <c r="Q382" s="289"/>
      <c r="R382" s="289"/>
      <c r="S382" s="289"/>
      <c r="T382" s="289"/>
      <c r="U382" s="289"/>
      <c r="V382" s="289"/>
      <c r="W382" s="289"/>
      <c r="X382" s="289"/>
      <c r="Y382" s="289"/>
      <c r="Z382" s="289"/>
      <c r="AA382" s="289"/>
      <c r="AB382" s="289"/>
      <c r="AC382" s="289"/>
      <c r="AD382" s="289"/>
      <c r="AE382" s="289"/>
      <c r="AF382" s="289"/>
      <c r="AG382" s="289"/>
      <c r="AH382" s="289"/>
      <c r="AI382" s="289"/>
      <c r="AJ382" s="289"/>
      <c r="AK382" s="289"/>
    </row>
    <row r="383" spans="12:37" ht="12" customHeight="1" x14ac:dyDescent="0.2">
      <c r="L383" s="219"/>
      <c r="O383" s="289"/>
      <c r="P383" s="289"/>
      <c r="Q383" s="289"/>
      <c r="R383" s="289"/>
      <c r="S383" s="289"/>
      <c r="T383" s="289"/>
      <c r="U383" s="289"/>
      <c r="V383" s="289"/>
      <c r="W383" s="289"/>
      <c r="X383" s="289"/>
      <c r="Y383" s="289"/>
      <c r="Z383" s="289"/>
      <c r="AA383" s="289"/>
      <c r="AB383" s="289"/>
      <c r="AC383" s="289"/>
      <c r="AD383" s="289"/>
      <c r="AE383" s="289"/>
      <c r="AF383" s="289"/>
      <c r="AG383" s="289"/>
      <c r="AH383" s="289"/>
      <c r="AI383" s="289"/>
      <c r="AJ383" s="289"/>
      <c r="AK383" s="289"/>
    </row>
    <row r="384" spans="12:37" ht="12" customHeight="1" x14ac:dyDescent="0.2">
      <c r="L384" s="219"/>
      <c r="O384" s="289"/>
      <c r="P384" s="289"/>
      <c r="Q384" s="289"/>
      <c r="R384" s="289"/>
      <c r="S384" s="289"/>
      <c r="T384" s="289"/>
      <c r="U384" s="289"/>
      <c r="V384" s="289"/>
      <c r="W384" s="289"/>
      <c r="X384" s="289"/>
      <c r="Y384" s="289"/>
      <c r="Z384" s="289"/>
      <c r="AA384" s="289"/>
      <c r="AB384" s="289"/>
      <c r="AC384" s="289"/>
      <c r="AD384" s="289"/>
      <c r="AE384" s="289"/>
      <c r="AF384" s="289"/>
      <c r="AG384" s="289"/>
      <c r="AH384" s="289"/>
      <c r="AI384" s="289"/>
      <c r="AJ384" s="289"/>
      <c r="AK384" s="289"/>
    </row>
    <row r="385" spans="12:37" ht="12" customHeight="1" x14ac:dyDescent="0.2">
      <c r="L385" s="219"/>
      <c r="O385" s="289"/>
      <c r="P385" s="289"/>
      <c r="Q385" s="289"/>
      <c r="R385" s="289"/>
      <c r="S385" s="289"/>
      <c r="T385" s="289"/>
      <c r="U385" s="289"/>
      <c r="V385" s="289"/>
      <c r="W385" s="289"/>
      <c r="X385" s="289"/>
      <c r="Y385" s="289"/>
      <c r="Z385" s="289"/>
      <c r="AA385" s="289"/>
      <c r="AB385" s="289"/>
      <c r="AC385" s="289"/>
      <c r="AD385" s="289"/>
      <c r="AE385" s="289"/>
      <c r="AF385" s="289"/>
      <c r="AG385" s="289"/>
      <c r="AH385" s="289"/>
      <c r="AI385" s="289"/>
      <c r="AJ385" s="289"/>
      <c r="AK385" s="289"/>
    </row>
    <row r="386" spans="12:37" ht="12" customHeight="1" x14ac:dyDescent="0.2">
      <c r="L386" s="219"/>
      <c r="O386" s="289"/>
      <c r="P386" s="289"/>
      <c r="Q386" s="289"/>
      <c r="R386" s="289"/>
      <c r="S386" s="289"/>
      <c r="T386" s="289"/>
      <c r="U386" s="289"/>
      <c r="V386" s="289"/>
      <c r="W386" s="289"/>
      <c r="X386" s="289"/>
      <c r="Y386" s="289"/>
      <c r="Z386" s="289"/>
      <c r="AA386" s="289"/>
      <c r="AB386" s="289"/>
      <c r="AC386" s="289"/>
      <c r="AD386" s="289"/>
      <c r="AE386" s="289"/>
      <c r="AF386" s="289"/>
      <c r="AG386" s="289"/>
      <c r="AH386" s="289"/>
      <c r="AI386" s="289"/>
      <c r="AJ386" s="289"/>
      <c r="AK386" s="289"/>
    </row>
    <row r="387" spans="12:37" ht="12" customHeight="1" x14ac:dyDescent="0.2">
      <c r="L387" s="219"/>
      <c r="O387" s="289"/>
      <c r="P387" s="289"/>
      <c r="Q387" s="289"/>
      <c r="R387" s="289"/>
      <c r="S387" s="289"/>
      <c r="T387" s="289"/>
      <c r="U387" s="289"/>
      <c r="V387" s="289"/>
      <c r="W387" s="289"/>
      <c r="X387" s="289"/>
      <c r="Y387" s="289"/>
      <c r="Z387" s="289"/>
      <c r="AA387" s="289"/>
      <c r="AB387" s="289"/>
      <c r="AC387" s="289"/>
      <c r="AD387" s="289"/>
      <c r="AE387" s="289"/>
      <c r="AF387" s="289"/>
      <c r="AG387" s="289"/>
      <c r="AH387" s="289"/>
      <c r="AI387" s="289"/>
      <c r="AJ387" s="289"/>
      <c r="AK387" s="289"/>
    </row>
    <row r="388" spans="12:37" ht="12" customHeight="1" x14ac:dyDescent="0.2">
      <c r="L388" s="219"/>
      <c r="O388" s="289"/>
      <c r="P388" s="289"/>
      <c r="Q388" s="289"/>
      <c r="R388" s="289"/>
      <c r="S388" s="289"/>
      <c r="T388" s="289"/>
      <c r="U388" s="289"/>
      <c r="V388" s="289"/>
      <c r="W388" s="289"/>
      <c r="X388" s="289"/>
      <c r="Y388" s="289"/>
      <c r="Z388" s="289"/>
      <c r="AA388" s="289"/>
      <c r="AB388" s="289"/>
      <c r="AC388" s="289"/>
      <c r="AD388" s="289"/>
      <c r="AE388" s="289"/>
      <c r="AF388" s="289"/>
      <c r="AG388" s="289"/>
      <c r="AH388" s="289"/>
      <c r="AI388" s="289"/>
      <c r="AJ388" s="289"/>
      <c r="AK388" s="289"/>
    </row>
    <row r="389" spans="12:37" ht="12" customHeight="1" x14ac:dyDescent="0.2">
      <c r="L389" s="219"/>
      <c r="O389" s="289"/>
      <c r="P389" s="289"/>
      <c r="Q389" s="289"/>
      <c r="R389" s="289"/>
      <c r="S389" s="289"/>
      <c r="T389" s="289"/>
      <c r="U389" s="289"/>
      <c r="V389" s="289"/>
      <c r="W389" s="289"/>
      <c r="X389" s="289"/>
      <c r="Y389" s="289"/>
      <c r="Z389" s="289"/>
      <c r="AA389" s="289"/>
      <c r="AB389" s="289"/>
      <c r="AC389" s="289"/>
      <c r="AD389" s="289"/>
      <c r="AE389" s="289"/>
      <c r="AF389" s="289"/>
      <c r="AG389" s="289"/>
      <c r="AH389" s="289"/>
      <c r="AI389" s="289"/>
      <c r="AJ389" s="289"/>
      <c r="AK389" s="289"/>
    </row>
    <row r="390" spans="12:37" ht="12" customHeight="1" x14ac:dyDescent="0.2">
      <c r="L390" s="219"/>
      <c r="O390" s="289"/>
      <c r="P390" s="289"/>
      <c r="Q390" s="289"/>
      <c r="R390" s="289"/>
      <c r="S390" s="289"/>
      <c r="T390" s="289"/>
      <c r="U390" s="289"/>
      <c r="V390" s="289"/>
      <c r="W390" s="289"/>
      <c r="X390" s="289"/>
      <c r="Y390" s="289"/>
      <c r="Z390" s="289"/>
      <c r="AA390" s="289"/>
      <c r="AB390" s="289"/>
      <c r="AC390" s="289"/>
      <c r="AD390" s="289"/>
      <c r="AE390" s="289"/>
      <c r="AF390" s="289"/>
      <c r="AG390" s="289"/>
      <c r="AH390" s="289"/>
      <c r="AI390" s="289"/>
      <c r="AJ390" s="289"/>
      <c r="AK390" s="289"/>
    </row>
    <row r="391" spans="12:37" ht="12" customHeight="1" x14ac:dyDescent="0.2">
      <c r="L391" s="219"/>
      <c r="O391" s="289"/>
      <c r="P391" s="289"/>
      <c r="Q391" s="289"/>
      <c r="R391" s="289"/>
      <c r="S391" s="289"/>
      <c r="T391" s="289"/>
      <c r="U391" s="289"/>
      <c r="V391" s="289"/>
      <c r="W391" s="289"/>
      <c r="X391" s="289"/>
      <c r="Y391" s="289"/>
      <c r="Z391" s="289"/>
      <c r="AA391" s="289"/>
      <c r="AB391" s="289"/>
      <c r="AC391" s="289"/>
      <c r="AD391" s="289"/>
      <c r="AE391" s="289"/>
      <c r="AF391" s="289"/>
      <c r="AG391" s="289"/>
      <c r="AH391" s="289"/>
      <c r="AI391" s="289"/>
      <c r="AJ391" s="289"/>
      <c r="AK391" s="289"/>
    </row>
    <row r="392" spans="12:37" ht="12" customHeight="1" x14ac:dyDescent="0.2">
      <c r="L392" s="219"/>
      <c r="O392" s="289"/>
      <c r="P392" s="289"/>
      <c r="Q392" s="289"/>
      <c r="R392" s="289"/>
      <c r="S392" s="289"/>
      <c r="T392" s="289"/>
      <c r="U392" s="289"/>
      <c r="V392" s="289"/>
      <c r="W392" s="289"/>
      <c r="X392" s="289"/>
      <c r="Y392" s="289"/>
      <c r="Z392" s="289"/>
      <c r="AA392" s="289"/>
      <c r="AB392" s="289"/>
      <c r="AC392" s="289"/>
      <c r="AD392" s="289"/>
      <c r="AE392" s="289"/>
      <c r="AF392" s="289"/>
      <c r="AG392" s="289"/>
      <c r="AH392" s="289"/>
      <c r="AI392" s="289"/>
      <c r="AJ392" s="289"/>
      <c r="AK392" s="289"/>
    </row>
    <row r="393" spans="12:37" ht="12" customHeight="1" x14ac:dyDescent="0.2">
      <c r="L393" s="219"/>
      <c r="O393" s="289"/>
      <c r="P393" s="289"/>
      <c r="Q393" s="289"/>
      <c r="R393" s="289"/>
      <c r="S393" s="289"/>
      <c r="T393" s="289"/>
      <c r="U393" s="289"/>
      <c r="V393" s="289"/>
      <c r="W393" s="289"/>
      <c r="X393" s="289"/>
      <c r="Y393" s="289"/>
      <c r="Z393" s="289"/>
      <c r="AA393" s="289"/>
      <c r="AB393" s="289"/>
      <c r="AC393" s="289"/>
      <c r="AD393" s="289"/>
      <c r="AE393" s="289"/>
      <c r="AF393" s="289"/>
      <c r="AG393" s="289"/>
      <c r="AH393" s="289"/>
      <c r="AI393" s="289"/>
      <c r="AJ393" s="289"/>
      <c r="AK393" s="289"/>
    </row>
    <row r="394" spans="12:37" ht="12" customHeight="1" x14ac:dyDescent="0.2">
      <c r="L394" s="219"/>
      <c r="O394" s="289"/>
      <c r="P394" s="289"/>
      <c r="Q394" s="289"/>
      <c r="R394" s="289"/>
      <c r="S394" s="289"/>
      <c r="T394" s="289"/>
      <c r="U394" s="289"/>
      <c r="V394" s="289"/>
      <c r="W394" s="289"/>
      <c r="X394" s="289"/>
      <c r="Y394" s="289"/>
      <c r="Z394" s="289"/>
      <c r="AA394" s="289"/>
      <c r="AB394" s="289"/>
      <c r="AC394" s="289"/>
      <c r="AD394" s="289"/>
      <c r="AE394" s="289"/>
      <c r="AF394" s="289"/>
      <c r="AG394" s="289"/>
      <c r="AH394" s="289"/>
      <c r="AI394" s="289"/>
      <c r="AJ394" s="289"/>
      <c r="AK394" s="289"/>
    </row>
    <row r="395" spans="12:37" ht="12" customHeight="1" x14ac:dyDescent="0.2">
      <c r="L395" s="219"/>
      <c r="O395" s="289"/>
      <c r="P395" s="289"/>
      <c r="Q395" s="289"/>
      <c r="R395" s="289"/>
      <c r="S395" s="289"/>
      <c r="T395" s="289"/>
      <c r="U395" s="289"/>
      <c r="V395" s="289"/>
      <c r="W395" s="289"/>
      <c r="X395" s="289"/>
      <c r="Y395" s="289"/>
      <c r="Z395" s="289"/>
      <c r="AA395" s="289"/>
      <c r="AB395" s="289"/>
      <c r="AC395" s="289"/>
      <c r="AD395" s="289"/>
      <c r="AE395" s="289"/>
      <c r="AF395" s="289"/>
      <c r="AG395" s="289"/>
      <c r="AH395" s="289"/>
      <c r="AI395" s="289"/>
      <c r="AJ395" s="289"/>
      <c r="AK395" s="289"/>
    </row>
    <row r="396" spans="12:37" ht="12" customHeight="1" x14ac:dyDescent="0.2">
      <c r="L396" s="219"/>
      <c r="O396" s="289"/>
      <c r="P396" s="289"/>
      <c r="Q396" s="289"/>
      <c r="R396" s="289"/>
      <c r="S396" s="289"/>
      <c r="T396" s="289"/>
      <c r="U396" s="289"/>
      <c r="V396" s="289"/>
      <c r="W396" s="289"/>
      <c r="X396" s="289"/>
      <c r="Y396" s="289"/>
      <c r="Z396" s="289"/>
      <c r="AA396" s="289"/>
      <c r="AB396" s="289"/>
      <c r="AC396" s="289"/>
      <c r="AD396" s="289"/>
      <c r="AE396" s="289"/>
      <c r="AF396" s="289"/>
      <c r="AG396" s="289"/>
      <c r="AH396" s="289"/>
      <c r="AI396" s="289"/>
      <c r="AJ396" s="289"/>
      <c r="AK396" s="289"/>
    </row>
    <row r="397" spans="12:37" ht="12" customHeight="1" x14ac:dyDescent="0.2">
      <c r="L397" s="219"/>
      <c r="O397" s="289"/>
      <c r="P397" s="289"/>
      <c r="Q397" s="289"/>
      <c r="R397" s="289"/>
      <c r="S397" s="289"/>
      <c r="T397" s="289"/>
      <c r="U397" s="289"/>
      <c r="V397" s="289"/>
      <c r="W397" s="289"/>
      <c r="X397" s="289"/>
      <c r="Y397" s="289"/>
      <c r="Z397" s="289"/>
      <c r="AA397" s="289"/>
      <c r="AB397" s="289"/>
      <c r="AC397" s="289"/>
      <c r="AD397" s="289"/>
      <c r="AE397" s="289"/>
      <c r="AF397" s="289"/>
      <c r="AG397" s="289"/>
      <c r="AH397" s="289"/>
      <c r="AI397" s="289"/>
      <c r="AJ397" s="289"/>
      <c r="AK397" s="289"/>
    </row>
    <row r="398" spans="12:37" ht="12" customHeight="1" x14ac:dyDescent="0.2">
      <c r="L398" s="219"/>
      <c r="O398" s="289"/>
      <c r="P398" s="289"/>
      <c r="Q398" s="289"/>
      <c r="R398" s="289"/>
      <c r="S398" s="289"/>
      <c r="T398" s="289"/>
      <c r="U398" s="289"/>
      <c r="V398" s="289"/>
      <c r="W398" s="289"/>
      <c r="X398" s="289"/>
      <c r="Y398" s="289"/>
      <c r="Z398" s="289"/>
      <c r="AA398" s="289"/>
      <c r="AB398" s="289"/>
      <c r="AC398" s="289"/>
      <c r="AD398" s="289"/>
      <c r="AE398" s="289"/>
      <c r="AF398" s="289"/>
      <c r="AG398" s="289"/>
      <c r="AH398" s="289"/>
      <c r="AI398" s="289"/>
      <c r="AJ398" s="289"/>
      <c r="AK398" s="289"/>
    </row>
    <row r="399" spans="12:37" ht="12" customHeight="1" x14ac:dyDescent="0.2">
      <c r="L399" s="219"/>
      <c r="O399" s="289"/>
      <c r="P399" s="289"/>
      <c r="Q399" s="289"/>
      <c r="R399" s="289"/>
      <c r="S399" s="289"/>
      <c r="T399" s="289"/>
      <c r="U399" s="289"/>
      <c r="V399" s="289"/>
      <c r="W399" s="289"/>
      <c r="X399" s="289"/>
      <c r="Y399" s="289"/>
      <c r="Z399" s="289"/>
      <c r="AA399" s="289"/>
      <c r="AB399" s="289"/>
      <c r="AC399" s="289"/>
      <c r="AD399" s="289"/>
      <c r="AE399" s="289"/>
      <c r="AF399" s="289"/>
      <c r="AG399" s="289"/>
      <c r="AH399" s="289"/>
      <c r="AI399" s="289"/>
      <c r="AJ399" s="289"/>
      <c r="AK399" s="289"/>
    </row>
    <row r="400" spans="12:37" ht="12" customHeight="1" x14ac:dyDescent="0.2">
      <c r="L400" s="219"/>
      <c r="O400" s="289"/>
      <c r="P400" s="289"/>
      <c r="Q400" s="289"/>
      <c r="R400" s="289"/>
      <c r="S400" s="289"/>
      <c r="T400" s="289"/>
      <c r="U400" s="289"/>
      <c r="V400" s="289"/>
      <c r="W400" s="289"/>
      <c r="X400" s="289"/>
      <c r="Y400" s="289"/>
      <c r="Z400" s="289"/>
      <c r="AA400" s="289"/>
      <c r="AB400" s="289"/>
      <c r="AC400" s="289"/>
      <c r="AD400" s="289"/>
      <c r="AE400" s="289"/>
      <c r="AF400" s="289"/>
      <c r="AG400" s="289"/>
      <c r="AH400" s="289"/>
      <c r="AI400" s="289"/>
      <c r="AJ400" s="289"/>
      <c r="AK400" s="289"/>
    </row>
    <row r="401" spans="12:37" ht="12" customHeight="1" x14ac:dyDescent="0.2">
      <c r="L401" s="219"/>
      <c r="O401" s="289"/>
      <c r="P401" s="289"/>
      <c r="Q401" s="289"/>
      <c r="R401" s="289"/>
      <c r="S401" s="289"/>
      <c r="T401" s="289"/>
      <c r="U401" s="289"/>
      <c r="V401" s="289"/>
      <c r="W401" s="289"/>
      <c r="X401" s="289"/>
      <c r="Y401" s="289"/>
      <c r="Z401" s="289"/>
      <c r="AA401" s="289"/>
      <c r="AB401" s="289"/>
      <c r="AC401" s="289"/>
      <c r="AD401" s="289"/>
      <c r="AE401" s="289"/>
      <c r="AF401" s="289"/>
      <c r="AG401" s="289"/>
      <c r="AH401" s="289"/>
      <c r="AI401" s="289"/>
      <c r="AJ401" s="289"/>
      <c r="AK401" s="289"/>
    </row>
    <row r="402" spans="12:37" ht="12" customHeight="1" x14ac:dyDescent="0.2">
      <c r="L402" s="219"/>
      <c r="O402" s="289"/>
      <c r="P402" s="289"/>
      <c r="Q402" s="289"/>
      <c r="R402" s="289"/>
      <c r="S402" s="289"/>
      <c r="T402" s="289"/>
      <c r="U402" s="289"/>
      <c r="V402" s="289"/>
      <c r="W402" s="289"/>
      <c r="X402" s="289"/>
      <c r="Y402" s="289"/>
      <c r="Z402" s="289"/>
      <c r="AA402" s="289"/>
      <c r="AB402" s="289"/>
      <c r="AC402" s="289"/>
      <c r="AD402" s="289"/>
      <c r="AE402" s="289"/>
      <c r="AF402" s="289"/>
      <c r="AG402" s="289"/>
      <c r="AH402" s="289"/>
      <c r="AI402" s="289"/>
      <c r="AJ402" s="289"/>
      <c r="AK402" s="289"/>
    </row>
    <row r="403" spans="12:37" ht="12" customHeight="1" x14ac:dyDescent="0.2">
      <c r="L403" s="219"/>
      <c r="O403" s="289"/>
      <c r="P403" s="289"/>
      <c r="Q403" s="289"/>
      <c r="R403" s="289"/>
      <c r="S403" s="289"/>
      <c r="T403" s="289"/>
      <c r="U403" s="289"/>
      <c r="V403" s="289"/>
      <c r="W403" s="289"/>
      <c r="X403" s="289"/>
      <c r="Y403" s="289"/>
      <c r="Z403" s="289"/>
      <c r="AA403" s="289"/>
      <c r="AB403" s="289"/>
      <c r="AC403" s="289"/>
      <c r="AD403" s="289"/>
      <c r="AE403" s="289"/>
      <c r="AF403" s="289"/>
      <c r="AG403" s="289"/>
      <c r="AH403" s="289"/>
      <c r="AI403" s="289"/>
      <c r="AJ403" s="289"/>
      <c r="AK403" s="289"/>
    </row>
    <row r="404" spans="12:37" ht="12" customHeight="1" x14ac:dyDescent="0.2">
      <c r="L404" s="219"/>
      <c r="O404" s="289"/>
      <c r="P404" s="289"/>
      <c r="Q404" s="289"/>
      <c r="R404" s="289"/>
      <c r="S404" s="289"/>
      <c r="T404" s="289"/>
      <c r="U404" s="289"/>
      <c r="V404" s="289"/>
      <c r="W404" s="289"/>
      <c r="X404" s="289"/>
      <c r="Y404" s="289"/>
      <c r="Z404" s="289"/>
      <c r="AA404" s="289"/>
      <c r="AB404" s="289"/>
      <c r="AC404" s="289"/>
      <c r="AD404" s="289"/>
      <c r="AE404" s="289"/>
      <c r="AF404" s="289"/>
      <c r="AG404" s="289"/>
      <c r="AH404" s="289"/>
      <c r="AI404" s="289"/>
      <c r="AJ404" s="289"/>
      <c r="AK404" s="289"/>
    </row>
    <row r="405" spans="12:37" ht="12" customHeight="1" x14ac:dyDescent="0.2">
      <c r="L405" s="219"/>
      <c r="O405" s="289"/>
      <c r="P405" s="289"/>
      <c r="Q405" s="289"/>
      <c r="R405" s="289"/>
      <c r="S405" s="289"/>
      <c r="T405" s="289"/>
      <c r="U405" s="289"/>
      <c r="V405" s="289"/>
      <c r="W405" s="289"/>
      <c r="X405" s="289"/>
      <c r="Y405" s="289"/>
      <c r="Z405" s="289"/>
      <c r="AA405" s="289"/>
      <c r="AB405" s="289"/>
      <c r="AC405" s="289"/>
      <c r="AD405" s="289"/>
      <c r="AE405" s="289"/>
      <c r="AF405" s="289"/>
      <c r="AG405" s="289"/>
      <c r="AH405" s="289"/>
      <c r="AI405" s="289"/>
      <c r="AJ405" s="289"/>
      <c r="AK405" s="289"/>
    </row>
    <row r="406" spans="12:37" ht="12" customHeight="1" x14ac:dyDescent="0.2">
      <c r="L406" s="219"/>
      <c r="O406" s="289"/>
      <c r="P406" s="289"/>
      <c r="Q406" s="289"/>
      <c r="R406" s="289"/>
      <c r="S406" s="289"/>
      <c r="T406" s="289"/>
      <c r="U406" s="289"/>
      <c r="V406" s="289"/>
      <c r="W406" s="289"/>
      <c r="X406" s="289"/>
      <c r="Y406" s="289"/>
      <c r="Z406" s="289"/>
      <c r="AA406" s="289"/>
      <c r="AB406" s="289"/>
      <c r="AC406" s="289"/>
      <c r="AD406" s="289"/>
      <c r="AE406" s="289"/>
      <c r="AF406" s="289"/>
      <c r="AG406" s="289"/>
      <c r="AH406" s="289"/>
      <c r="AI406" s="289"/>
      <c r="AJ406" s="289"/>
      <c r="AK406" s="289"/>
    </row>
    <row r="407" spans="12:37" ht="12" customHeight="1" x14ac:dyDescent="0.2">
      <c r="L407" s="219"/>
      <c r="O407" s="289"/>
      <c r="P407" s="289"/>
      <c r="Q407" s="289"/>
      <c r="R407" s="289"/>
      <c r="S407" s="289"/>
      <c r="T407" s="289"/>
      <c r="U407" s="289"/>
      <c r="V407" s="289"/>
      <c r="W407" s="289"/>
      <c r="X407" s="289"/>
      <c r="Y407" s="289"/>
      <c r="Z407" s="289"/>
      <c r="AA407" s="289"/>
      <c r="AB407" s="289"/>
      <c r="AC407" s="289"/>
      <c r="AD407" s="289"/>
      <c r="AE407" s="289"/>
      <c r="AF407" s="289"/>
      <c r="AG407" s="289"/>
      <c r="AH407" s="289"/>
      <c r="AI407" s="289"/>
      <c r="AJ407" s="289"/>
      <c r="AK407" s="289"/>
    </row>
    <row r="408" spans="12:37" ht="12" customHeight="1" x14ac:dyDescent="0.2">
      <c r="L408" s="219"/>
      <c r="O408" s="289"/>
      <c r="P408" s="289"/>
      <c r="Q408" s="289"/>
      <c r="R408" s="289"/>
      <c r="S408" s="289"/>
      <c r="T408" s="289"/>
      <c r="U408" s="289"/>
      <c r="V408" s="289"/>
      <c r="W408" s="289"/>
      <c r="X408" s="289"/>
      <c r="Y408" s="289"/>
      <c r="Z408" s="289"/>
      <c r="AA408" s="289"/>
      <c r="AB408" s="289"/>
      <c r="AC408" s="289"/>
      <c r="AD408" s="289"/>
      <c r="AE408" s="289"/>
      <c r="AF408" s="289"/>
      <c r="AG408" s="289"/>
      <c r="AH408" s="289"/>
      <c r="AI408" s="289"/>
      <c r="AJ408" s="289"/>
      <c r="AK408" s="289"/>
    </row>
    <row r="409" spans="12:37" ht="12" customHeight="1" x14ac:dyDescent="0.2">
      <c r="L409" s="219"/>
      <c r="O409" s="289"/>
      <c r="P409" s="289"/>
      <c r="Q409" s="289"/>
      <c r="R409" s="289"/>
      <c r="S409" s="289"/>
      <c r="T409" s="289"/>
      <c r="U409" s="289"/>
      <c r="V409" s="289"/>
      <c r="W409" s="289"/>
      <c r="X409" s="289"/>
      <c r="Y409" s="289"/>
      <c r="Z409" s="289"/>
      <c r="AA409" s="289"/>
      <c r="AB409" s="289"/>
      <c r="AC409" s="289"/>
      <c r="AD409" s="289"/>
      <c r="AE409" s="289"/>
      <c r="AF409" s="289"/>
      <c r="AG409" s="289"/>
      <c r="AH409" s="289"/>
      <c r="AI409" s="289"/>
      <c r="AJ409" s="289"/>
      <c r="AK409" s="289"/>
    </row>
    <row r="410" spans="12:37" ht="12" customHeight="1" x14ac:dyDescent="0.2">
      <c r="L410" s="219"/>
      <c r="O410" s="289"/>
      <c r="P410" s="289"/>
      <c r="Q410" s="289"/>
      <c r="R410" s="289"/>
      <c r="S410" s="289"/>
      <c r="T410" s="289"/>
      <c r="U410" s="289"/>
      <c r="V410" s="289"/>
      <c r="W410" s="289"/>
      <c r="X410" s="289"/>
      <c r="Y410" s="289"/>
      <c r="Z410" s="289"/>
      <c r="AA410" s="289"/>
      <c r="AB410" s="289"/>
      <c r="AC410" s="289"/>
      <c r="AD410" s="289"/>
      <c r="AE410" s="289"/>
      <c r="AF410" s="289"/>
      <c r="AG410" s="289"/>
      <c r="AH410" s="289"/>
      <c r="AI410" s="289"/>
      <c r="AJ410" s="289"/>
      <c r="AK410" s="289"/>
    </row>
    <row r="411" spans="12:37" ht="12" customHeight="1" x14ac:dyDescent="0.2">
      <c r="L411" s="219"/>
      <c r="O411" s="289"/>
      <c r="P411" s="289"/>
      <c r="Q411" s="289"/>
      <c r="R411" s="289"/>
      <c r="S411" s="289"/>
      <c r="T411" s="289"/>
      <c r="U411" s="289"/>
      <c r="V411" s="289"/>
      <c r="W411" s="289"/>
      <c r="X411" s="289"/>
      <c r="Y411" s="289"/>
      <c r="Z411" s="289"/>
      <c r="AA411" s="289"/>
      <c r="AB411" s="289"/>
      <c r="AC411" s="289"/>
      <c r="AD411" s="289"/>
      <c r="AE411" s="289"/>
      <c r="AF411" s="289"/>
      <c r="AG411" s="289"/>
      <c r="AH411" s="289"/>
      <c r="AI411" s="289"/>
      <c r="AJ411" s="289"/>
      <c r="AK411" s="289"/>
    </row>
    <row r="412" spans="12:37" ht="12" customHeight="1" x14ac:dyDescent="0.2">
      <c r="L412" s="219"/>
      <c r="O412" s="289"/>
      <c r="P412" s="289"/>
      <c r="Q412" s="289"/>
      <c r="R412" s="289"/>
      <c r="S412" s="289"/>
      <c r="T412" s="289"/>
      <c r="U412" s="289"/>
      <c r="V412" s="289"/>
      <c r="W412" s="289"/>
      <c r="X412" s="289"/>
      <c r="Y412" s="289"/>
      <c r="Z412" s="289"/>
      <c r="AA412" s="289"/>
      <c r="AB412" s="289"/>
      <c r="AC412" s="289"/>
      <c r="AD412" s="289"/>
      <c r="AE412" s="289"/>
      <c r="AF412" s="289"/>
      <c r="AG412" s="289"/>
      <c r="AH412" s="289"/>
      <c r="AI412" s="289"/>
      <c r="AJ412" s="289"/>
      <c r="AK412" s="289"/>
    </row>
    <row r="413" spans="12:37" ht="12" customHeight="1" x14ac:dyDescent="0.2">
      <c r="L413" s="219"/>
      <c r="O413" s="289"/>
      <c r="P413" s="289"/>
      <c r="Q413" s="289"/>
      <c r="R413" s="289"/>
      <c r="S413" s="289"/>
      <c r="T413" s="289"/>
      <c r="U413" s="289"/>
      <c r="V413" s="289"/>
      <c r="W413" s="289"/>
      <c r="X413" s="289"/>
      <c r="Y413" s="289"/>
      <c r="Z413" s="289"/>
      <c r="AA413" s="289"/>
      <c r="AB413" s="289"/>
      <c r="AC413" s="289"/>
      <c r="AD413" s="289"/>
      <c r="AE413" s="289"/>
      <c r="AF413" s="289"/>
      <c r="AG413" s="289"/>
      <c r="AH413" s="289"/>
      <c r="AI413" s="289"/>
      <c r="AJ413" s="289"/>
      <c r="AK413" s="289"/>
    </row>
    <row r="414" spans="12:37" ht="12" customHeight="1" x14ac:dyDescent="0.2">
      <c r="L414" s="219"/>
      <c r="O414" s="289"/>
      <c r="P414" s="289"/>
      <c r="Q414" s="289"/>
      <c r="R414" s="289"/>
      <c r="S414" s="289"/>
      <c r="T414" s="289"/>
      <c r="U414" s="289"/>
      <c r="V414" s="289"/>
      <c r="W414" s="289"/>
      <c r="X414" s="289"/>
      <c r="Y414" s="289"/>
      <c r="Z414" s="289"/>
      <c r="AA414" s="289"/>
      <c r="AB414" s="289"/>
      <c r="AC414" s="289"/>
      <c r="AD414" s="289"/>
      <c r="AE414" s="289"/>
      <c r="AF414" s="289"/>
      <c r="AG414" s="289"/>
      <c r="AH414" s="289"/>
      <c r="AI414" s="289"/>
      <c r="AJ414" s="289"/>
      <c r="AK414" s="289"/>
    </row>
    <row r="415" spans="12:37" ht="12" customHeight="1" x14ac:dyDescent="0.2">
      <c r="L415" s="219"/>
      <c r="O415" s="289"/>
      <c r="P415" s="289"/>
      <c r="Q415" s="289"/>
      <c r="R415" s="289"/>
      <c r="S415" s="289"/>
      <c r="T415" s="289"/>
      <c r="U415" s="289"/>
      <c r="V415" s="289"/>
      <c r="W415" s="289"/>
      <c r="X415" s="289"/>
      <c r="Y415" s="289"/>
      <c r="Z415" s="289"/>
      <c r="AA415" s="289"/>
      <c r="AB415" s="289"/>
      <c r="AC415" s="289"/>
      <c r="AD415" s="289"/>
      <c r="AE415" s="289"/>
      <c r="AF415" s="289"/>
      <c r="AG415" s="289"/>
      <c r="AH415" s="289"/>
      <c r="AI415" s="289"/>
      <c r="AJ415" s="289"/>
      <c r="AK415" s="289"/>
    </row>
    <row r="416" spans="12:37" ht="12" customHeight="1" x14ac:dyDescent="0.2">
      <c r="L416" s="219"/>
      <c r="O416" s="289"/>
      <c r="P416" s="289"/>
      <c r="Q416" s="289"/>
      <c r="R416" s="289"/>
      <c r="S416" s="289"/>
      <c r="T416" s="289"/>
      <c r="U416" s="289"/>
      <c r="V416" s="289"/>
      <c r="W416" s="289"/>
      <c r="X416" s="289"/>
      <c r="Y416" s="289"/>
      <c r="Z416" s="289"/>
      <c r="AA416" s="289"/>
      <c r="AB416" s="289"/>
      <c r="AC416" s="289"/>
      <c r="AD416" s="289"/>
      <c r="AE416" s="289"/>
      <c r="AF416" s="289"/>
      <c r="AG416" s="289"/>
      <c r="AH416" s="289"/>
      <c r="AI416" s="289"/>
      <c r="AJ416" s="289"/>
      <c r="AK416" s="289"/>
    </row>
    <row r="417" spans="12:37" ht="12" customHeight="1" x14ac:dyDescent="0.2">
      <c r="L417" s="219"/>
      <c r="O417" s="289"/>
      <c r="P417" s="289"/>
      <c r="Q417" s="289"/>
      <c r="R417" s="289"/>
      <c r="S417" s="289"/>
      <c r="T417" s="289"/>
      <c r="U417" s="289"/>
      <c r="V417" s="289"/>
      <c r="W417" s="289"/>
      <c r="X417" s="289"/>
      <c r="Y417" s="289"/>
      <c r="Z417" s="289"/>
      <c r="AA417" s="289"/>
      <c r="AB417" s="289"/>
      <c r="AC417" s="289"/>
      <c r="AD417" s="289"/>
      <c r="AE417" s="289"/>
      <c r="AF417" s="289"/>
      <c r="AG417" s="289"/>
      <c r="AH417" s="289"/>
      <c r="AI417" s="289"/>
      <c r="AJ417" s="289"/>
      <c r="AK417" s="289"/>
    </row>
    <row r="418" spans="12:37" ht="12" customHeight="1" x14ac:dyDescent="0.2">
      <c r="L418" s="219"/>
      <c r="O418" s="289"/>
      <c r="P418" s="289"/>
      <c r="Q418" s="289"/>
      <c r="R418" s="289"/>
      <c r="S418" s="289"/>
      <c r="T418" s="289"/>
      <c r="U418" s="289"/>
      <c r="V418" s="289"/>
      <c r="W418" s="289"/>
      <c r="X418" s="289"/>
      <c r="Y418" s="289"/>
      <c r="Z418" s="289"/>
      <c r="AA418" s="289"/>
      <c r="AB418" s="289"/>
      <c r="AC418" s="289"/>
      <c r="AD418" s="289"/>
      <c r="AE418" s="289"/>
      <c r="AF418" s="289"/>
      <c r="AG418" s="289"/>
      <c r="AH418" s="289"/>
      <c r="AI418" s="289"/>
      <c r="AJ418" s="289"/>
      <c r="AK418" s="289"/>
    </row>
    <row r="419" spans="12:37" ht="12" customHeight="1" x14ac:dyDescent="0.2">
      <c r="L419" s="219"/>
      <c r="O419" s="289"/>
      <c r="P419" s="289"/>
      <c r="Q419" s="289"/>
      <c r="R419" s="289"/>
      <c r="S419" s="289"/>
      <c r="T419" s="289"/>
      <c r="U419" s="289"/>
      <c r="V419" s="289"/>
      <c r="W419" s="289"/>
      <c r="X419" s="289"/>
      <c r="Y419" s="289"/>
      <c r="Z419" s="289"/>
      <c r="AA419" s="289"/>
      <c r="AB419" s="289"/>
      <c r="AC419" s="289"/>
      <c r="AD419" s="289"/>
      <c r="AE419" s="289"/>
      <c r="AF419" s="289"/>
      <c r="AG419" s="289"/>
      <c r="AH419" s="289"/>
      <c r="AI419" s="289"/>
      <c r="AJ419" s="289"/>
      <c r="AK419" s="289"/>
    </row>
    <row r="420" spans="12:37" ht="12" customHeight="1" x14ac:dyDescent="0.2">
      <c r="L420" s="219"/>
      <c r="O420" s="289"/>
      <c r="P420" s="289"/>
      <c r="Q420" s="289"/>
      <c r="R420" s="289"/>
      <c r="S420" s="289"/>
      <c r="T420" s="289"/>
      <c r="U420" s="289"/>
      <c r="V420" s="289"/>
      <c r="W420" s="289"/>
      <c r="X420" s="289"/>
      <c r="Y420" s="289"/>
      <c r="Z420" s="289"/>
      <c r="AA420" s="289"/>
      <c r="AB420" s="289"/>
      <c r="AC420" s="289"/>
      <c r="AD420" s="289"/>
      <c r="AE420" s="289"/>
      <c r="AF420" s="289"/>
      <c r="AG420" s="289"/>
      <c r="AH420" s="289"/>
      <c r="AI420" s="289"/>
      <c r="AJ420" s="289"/>
      <c r="AK420" s="289"/>
    </row>
    <row r="421" spans="12:37" ht="12" customHeight="1" x14ac:dyDescent="0.2">
      <c r="L421" s="219"/>
      <c r="O421" s="289"/>
      <c r="P421" s="289"/>
      <c r="Q421" s="289"/>
      <c r="R421" s="289"/>
      <c r="S421" s="289"/>
      <c r="T421" s="289"/>
      <c r="U421" s="289"/>
      <c r="V421" s="289"/>
      <c r="W421" s="289"/>
      <c r="X421" s="289"/>
      <c r="Y421" s="289"/>
      <c r="Z421" s="289"/>
      <c r="AA421" s="289"/>
      <c r="AB421" s="289"/>
      <c r="AC421" s="289"/>
      <c r="AD421" s="289"/>
      <c r="AE421" s="289"/>
      <c r="AF421" s="289"/>
      <c r="AG421" s="289"/>
      <c r="AH421" s="289"/>
      <c r="AI421" s="289"/>
      <c r="AJ421" s="289"/>
      <c r="AK421" s="289"/>
    </row>
    <row r="422" spans="12:37" ht="12" customHeight="1" x14ac:dyDescent="0.2">
      <c r="L422" s="219"/>
      <c r="O422" s="289"/>
      <c r="P422" s="289"/>
      <c r="Q422" s="289"/>
      <c r="R422" s="289"/>
      <c r="S422" s="289"/>
      <c r="T422" s="289"/>
      <c r="U422" s="289"/>
      <c r="V422" s="289"/>
      <c r="W422" s="289"/>
      <c r="X422" s="289"/>
      <c r="Y422" s="289"/>
      <c r="Z422" s="289"/>
      <c r="AA422" s="289"/>
      <c r="AB422" s="289"/>
      <c r="AC422" s="289"/>
      <c r="AD422" s="289"/>
      <c r="AE422" s="289"/>
      <c r="AF422" s="289"/>
      <c r="AG422" s="289"/>
      <c r="AH422" s="289"/>
      <c r="AI422" s="289"/>
      <c r="AJ422" s="289"/>
      <c r="AK422" s="289"/>
    </row>
    <row r="423" spans="12:37" ht="12" customHeight="1" x14ac:dyDescent="0.2">
      <c r="L423" s="219"/>
      <c r="O423" s="289"/>
      <c r="P423" s="289"/>
      <c r="Q423" s="289"/>
      <c r="R423" s="289"/>
      <c r="S423" s="289"/>
      <c r="T423" s="289"/>
      <c r="U423" s="289"/>
      <c r="V423" s="289"/>
      <c r="W423" s="289"/>
      <c r="X423" s="289"/>
      <c r="Y423" s="289"/>
      <c r="Z423" s="289"/>
      <c r="AA423" s="289"/>
      <c r="AB423" s="289"/>
      <c r="AC423" s="289"/>
      <c r="AD423" s="289"/>
      <c r="AE423" s="289"/>
      <c r="AF423" s="289"/>
      <c r="AG423" s="289"/>
      <c r="AH423" s="289"/>
      <c r="AI423" s="289"/>
      <c r="AJ423" s="289"/>
      <c r="AK423" s="289"/>
    </row>
    <row r="424" spans="12:37" ht="12" customHeight="1" x14ac:dyDescent="0.2">
      <c r="L424" s="219"/>
      <c r="O424" s="289"/>
      <c r="P424" s="289"/>
      <c r="Q424" s="289"/>
      <c r="R424" s="289"/>
      <c r="S424" s="289"/>
      <c r="T424" s="289"/>
      <c r="U424" s="289"/>
      <c r="V424" s="289"/>
      <c r="W424" s="289"/>
      <c r="X424" s="289"/>
      <c r="Y424" s="289"/>
      <c r="Z424" s="289"/>
      <c r="AA424" s="289"/>
      <c r="AB424" s="289"/>
      <c r="AC424" s="289"/>
      <c r="AD424" s="289"/>
      <c r="AE424" s="289"/>
      <c r="AF424" s="289"/>
      <c r="AG424" s="289"/>
      <c r="AH424" s="289"/>
      <c r="AI424" s="289"/>
      <c r="AJ424" s="289"/>
      <c r="AK424" s="289"/>
    </row>
    <row r="425" spans="12:37" ht="12" customHeight="1" x14ac:dyDescent="0.2">
      <c r="L425" s="219"/>
      <c r="O425" s="289"/>
      <c r="P425" s="289"/>
      <c r="Q425" s="289"/>
      <c r="R425" s="289"/>
      <c r="S425" s="289"/>
      <c r="T425" s="289"/>
      <c r="U425" s="289"/>
      <c r="V425" s="289"/>
      <c r="W425" s="289"/>
      <c r="X425" s="289"/>
      <c r="Y425" s="289"/>
      <c r="Z425" s="289"/>
      <c r="AA425" s="289"/>
      <c r="AB425" s="289"/>
      <c r="AC425" s="289"/>
      <c r="AD425" s="289"/>
      <c r="AE425" s="289"/>
      <c r="AF425" s="289"/>
      <c r="AG425" s="289"/>
      <c r="AH425" s="289"/>
      <c r="AI425" s="289"/>
      <c r="AJ425" s="289"/>
      <c r="AK425" s="289"/>
    </row>
    <row r="426" spans="12:37" ht="12" customHeight="1" x14ac:dyDescent="0.2">
      <c r="L426" s="219"/>
      <c r="O426" s="289"/>
      <c r="P426" s="289"/>
      <c r="Q426" s="289"/>
      <c r="R426" s="289"/>
      <c r="S426" s="289"/>
      <c r="T426" s="289"/>
      <c r="U426" s="289"/>
      <c r="V426" s="289"/>
      <c r="W426" s="289"/>
      <c r="X426" s="289"/>
      <c r="Y426" s="289"/>
      <c r="Z426" s="289"/>
      <c r="AA426" s="289"/>
      <c r="AB426" s="289"/>
      <c r="AC426" s="289"/>
      <c r="AD426" s="289"/>
      <c r="AE426" s="289"/>
      <c r="AF426" s="289"/>
      <c r="AG426" s="289"/>
      <c r="AH426" s="289"/>
      <c r="AI426" s="289"/>
      <c r="AJ426" s="289"/>
      <c r="AK426" s="289"/>
    </row>
    <row r="427" spans="12:37" ht="12" customHeight="1" x14ac:dyDescent="0.2">
      <c r="L427" s="219"/>
      <c r="O427" s="289"/>
      <c r="P427" s="289"/>
      <c r="Q427" s="289"/>
      <c r="R427" s="289"/>
      <c r="S427" s="289"/>
      <c r="T427" s="289"/>
      <c r="U427" s="289"/>
      <c r="V427" s="289"/>
      <c r="W427" s="289"/>
      <c r="X427" s="289"/>
      <c r="Y427" s="289"/>
      <c r="Z427" s="289"/>
      <c r="AA427" s="289"/>
      <c r="AB427" s="289"/>
      <c r="AC427" s="289"/>
      <c r="AD427" s="289"/>
      <c r="AE427" s="289"/>
      <c r="AF427" s="289"/>
      <c r="AG427" s="289"/>
      <c r="AH427" s="289"/>
      <c r="AI427" s="289"/>
      <c r="AJ427" s="289"/>
      <c r="AK427" s="289"/>
    </row>
    <row r="428" spans="12:37" ht="12" customHeight="1" x14ac:dyDescent="0.2">
      <c r="L428" s="219"/>
      <c r="O428" s="289"/>
      <c r="P428" s="289"/>
      <c r="Q428" s="289"/>
      <c r="R428" s="289"/>
      <c r="S428" s="289"/>
      <c r="T428" s="289"/>
      <c r="U428" s="289"/>
      <c r="V428" s="289"/>
      <c r="W428" s="289"/>
      <c r="X428" s="289"/>
      <c r="Y428" s="289"/>
      <c r="Z428" s="289"/>
      <c r="AA428" s="289"/>
      <c r="AB428" s="289"/>
      <c r="AC428" s="289"/>
      <c r="AD428" s="289"/>
      <c r="AE428" s="289"/>
      <c r="AF428" s="289"/>
      <c r="AG428" s="289"/>
      <c r="AH428" s="289"/>
      <c r="AI428" s="289"/>
      <c r="AJ428" s="289"/>
      <c r="AK428" s="289"/>
    </row>
    <row r="429" spans="12:37" ht="12" customHeight="1" x14ac:dyDescent="0.2">
      <c r="L429" s="219"/>
      <c r="O429" s="289"/>
      <c r="P429" s="289"/>
      <c r="Q429" s="289"/>
      <c r="R429" s="289"/>
      <c r="S429" s="289"/>
      <c r="T429" s="289"/>
      <c r="U429" s="289"/>
      <c r="V429" s="289"/>
      <c r="W429" s="289"/>
      <c r="X429" s="289"/>
      <c r="Y429" s="289"/>
      <c r="Z429" s="289"/>
      <c r="AA429" s="289"/>
      <c r="AB429" s="289"/>
      <c r="AC429" s="289"/>
      <c r="AD429" s="289"/>
      <c r="AE429" s="289"/>
      <c r="AF429" s="289"/>
      <c r="AG429" s="289"/>
      <c r="AH429" s="289"/>
      <c r="AI429" s="289"/>
      <c r="AJ429" s="289"/>
      <c r="AK429" s="289"/>
    </row>
    <row r="430" spans="12:37" ht="12" customHeight="1" x14ac:dyDescent="0.2">
      <c r="L430" s="219"/>
      <c r="O430" s="289"/>
      <c r="P430" s="289"/>
      <c r="Q430" s="289"/>
      <c r="R430" s="289"/>
      <c r="S430" s="289"/>
      <c r="T430" s="289"/>
      <c r="U430" s="289"/>
      <c r="V430" s="289"/>
      <c r="W430" s="289"/>
      <c r="X430" s="289"/>
      <c r="Y430" s="289"/>
      <c r="Z430" s="289"/>
      <c r="AA430" s="289"/>
      <c r="AB430" s="289"/>
      <c r="AC430" s="289"/>
      <c r="AD430" s="289"/>
      <c r="AE430" s="289"/>
      <c r="AF430" s="289"/>
      <c r="AG430" s="289"/>
      <c r="AH430" s="289"/>
      <c r="AI430" s="289"/>
      <c r="AJ430" s="289"/>
      <c r="AK430" s="289"/>
    </row>
    <row r="431" spans="12:37" ht="12" customHeight="1" x14ac:dyDescent="0.2">
      <c r="L431" s="219"/>
      <c r="O431" s="289"/>
      <c r="P431" s="289"/>
      <c r="Q431" s="289"/>
      <c r="R431" s="289"/>
      <c r="S431" s="289"/>
      <c r="T431" s="289"/>
      <c r="U431" s="289"/>
      <c r="V431" s="289"/>
      <c r="W431" s="289"/>
      <c r="X431" s="289"/>
      <c r="Y431" s="289"/>
      <c r="Z431" s="289"/>
      <c r="AA431" s="289"/>
      <c r="AB431" s="289"/>
      <c r="AC431" s="289"/>
      <c r="AD431" s="289"/>
      <c r="AE431" s="289"/>
      <c r="AF431" s="289"/>
      <c r="AG431" s="289"/>
      <c r="AH431" s="289"/>
      <c r="AI431" s="289"/>
      <c r="AJ431" s="289"/>
      <c r="AK431" s="289"/>
    </row>
    <row r="432" spans="12:37" ht="12" customHeight="1" x14ac:dyDescent="0.2">
      <c r="L432" s="219"/>
      <c r="O432" s="289"/>
      <c r="P432" s="289"/>
      <c r="Q432" s="289"/>
      <c r="R432" s="289"/>
      <c r="S432" s="289"/>
      <c r="T432" s="289"/>
      <c r="U432" s="289"/>
      <c r="V432" s="289"/>
      <c r="W432" s="289"/>
      <c r="X432" s="289"/>
      <c r="Y432" s="289"/>
      <c r="Z432" s="289"/>
      <c r="AA432" s="289"/>
      <c r="AB432" s="289"/>
      <c r="AC432" s="289"/>
      <c r="AD432" s="289"/>
      <c r="AE432" s="289"/>
      <c r="AF432" s="289"/>
      <c r="AG432" s="289"/>
      <c r="AH432" s="289"/>
      <c r="AI432" s="289"/>
      <c r="AJ432" s="289"/>
      <c r="AK432" s="289"/>
    </row>
    <row r="433" spans="12:37" ht="12" customHeight="1" x14ac:dyDescent="0.2">
      <c r="L433" s="219"/>
      <c r="O433" s="289"/>
      <c r="P433" s="289"/>
      <c r="Q433" s="289"/>
      <c r="R433" s="289"/>
      <c r="S433" s="289"/>
      <c r="T433" s="289"/>
      <c r="U433" s="289"/>
      <c r="V433" s="289"/>
      <c r="W433" s="289"/>
      <c r="X433" s="289"/>
      <c r="Y433" s="289"/>
      <c r="Z433" s="289"/>
      <c r="AA433" s="289"/>
      <c r="AB433" s="289"/>
      <c r="AC433" s="289"/>
      <c r="AD433" s="289"/>
      <c r="AE433" s="289"/>
      <c r="AF433" s="289"/>
      <c r="AG433" s="289"/>
      <c r="AH433" s="289"/>
      <c r="AI433" s="289"/>
      <c r="AJ433" s="289"/>
      <c r="AK433" s="289"/>
    </row>
    <row r="434" spans="12:37" ht="12" customHeight="1" x14ac:dyDescent="0.2">
      <c r="L434" s="219"/>
      <c r="O434" s="289"/>
      <c r="P434" s="289"/>
      <c r="Q434" s="289"/>
      <c r="R434" s="289"/>
      <c r="S434" s="289"/>
      <c r="T434" s="289"/>
      <c r="U434" s="289"/>
      <c r="V434" s="289"/>
      <c r="W434" s="289"/>
      <c r="X434" s="289"/>
      <c r="Y434" s="289"/>
      <c r="Z434" s="289"/>
      <c r="AA434" s="289"/>
      <c r="AB434" s="289"/>
      <c r="AC434" s="289"/>
      <c r="AD434" s="289"/>
      <c r="AE434" s="289"/>
      <c r="AF434" s="289"/>
      <c r="AG434" s="289"/>
      <c r="AH434" s="289"/>
      <c r="AI434" s="289"/>
      <c r="AJ434" s="289"/>
      <c r="AK434" s="289"/>
    </row>
    <row r="435" spans="12:37" ht="12" customHeight="1" x14ac:dyDescent="0.2">
      <c r="L435" s="219"/>
      <c r="O435" s="289"/>
      <c r="P435" s="289"/>
      <c r="Q435" s="289"/>
      <c r="R435" s="289"/>
      <c r="S435" s="289"/>
      <c r="T435" s="289"/>
      <c r="U435" s="289"/>
      <c r="V435" s="289"/>
      <c r="W435" s="289"/>
      <c r="X435" s="289"/>
      <c r="Y435" s="289"/>
      <c r="Z435" s="289"/>
      <c r="AA435" s="289"/>
      <c r="AB435" s="289"/>
      <c r="AC435" s="289"/>
      <c r="AD435" s="289"/>
      <c r="AE435" s="289"/>
      <c r="AF435" s="289"/>
      <c r="AG435" s="289"/>
      <c r="AH435" s="289"/>
      <c r="AI435" s="289"/>
      <c r="AJ435" s="289"/>
      <c r="AK435" s="289"/>
    </row>
    <row r="436" spans="12:37" ht="12" customHeight="1" x14ac:dyDescent="0.2">
      <c r="L436" s="219"/>
      <c r="O436" s="220"/>
      <c r="R436" s="83"/>
      <c r="S436" s="83"/>
    </row>
    <row r="437" spans="12:37" ht="12" customHeight="1" x14ac:dyDescent="0.2">
      <c r="L437" s="219"/>
      <c r="O437" s="220"/>
      <c r="R437" s="83"/>
      <c r="S437" s="83"/>
    </row>
    <row r="438" spans="12:37" ht="12" customHeight="1" x14ac:dyDescent="0.2">
      <c r="L438" s="219"/>
      <c r="O438" s="220"/>
      <c r="R438" s="83"/>
      <c r="S438" s="83"/>
    </row>
    <row r="439" spans="12:37" ht="12" customHeight="1" x14ac:dyDescent="0.2">
      <c r="L439" s="219"/>
      <c r="O439" s="220"/>
      <c r="R439" s="83"/>
      <c r="S439" s="83"/>
    </row>
    <row r="440" spans="12:37" ht="12" customHeight="1" x14ac:dyDescent="0.2">
      <c r="L440" s="219"/>
      <c r="O440" s="220"/>
      <c r="R440" s="83"/>
      <c r="S440" s="83"/>
    </row>
    <row r="441" spans="12:37" ht="12" customHeight="1" x14ac:dyDescent="0.2">
      <c r="L441" s="219"/>
      <c r="O441" s="220"/>
      <c r="R441" s="83"/>
      <c r="S441" s="83"/>
    </row>
    <row r="442" spans="12:37" ht="12" customHeight="1" x14ac:dyDescent="0.2">
      <c r="L442" s="219"/>
      <c r="O442" s="220"/>
      <c r="R442" s="83"/>
      <c r="S442" s="83"/>
    </row>
    <row r="443" spans="12:37" ht="12" customHeight="1" x14ac:dyDescent="0.2">
      <c r="L443" s="219"/>
      <c r="O443" s="220"/>
      <c r="R443" s="83"/>
      <c r="S443" s="83"/>
    </row>
    <row r="444" spans="12:37" ht="12" customHeight="1" x14ac:dyDescent="0.2">
      <c r="L444" s="219"/>
      <c r="O444" s="220"/>
      <c r="R444" s="83"/>
      <c r="S444" s="83"/>
    </row>
    <row r="445" spans="12:37" ht="12" customHeight="1" x14ac:dyDescent="0.2">
      <c r="L445" s="219"/>
      <c r="O445" s="353"/>
      <c r="P445" s="226"/>
      <c r="R445" s="83"/>
      <c r="S445" s="83"/>
    </row>
    <row r="446" spans="12:37" ht="12" customHeight="1" x14ac:dyDescent="0.2">
      <c r="L446" s="219"/>
      <c r="O446" s="353"/>
      <c r="P446" s="226"/>
      <c r="R446" s="83"/>
      <c r="S446" s="83"/>
    </row>
    <row r="447" spans="12:37" ht="12" customHeight="1" x14ac:dyDescent="0.2">
      <c r="L447" s="219"/>
      <c r="O447" s="353"/>
      <c r="P447" s="226"/>
      <c r="R447" s="83"/>
      <c r="S447" s="83"/>
    </row>
    <row r="448" spans="12:37" ht="12" customHeight="1" x14ac:dyDescent="0.2">
      <c r="L448" s="219"/>
      <c r="O448" s="220"/>
      <c r="R448" s="83"/>
      <c r="S448" s="83"/>
    </row>
    <row r="449" spans="12:19" ht="12" customHeight="1" x14ac:dyDescent="0.2">
      <c r="L449" s="219"/>
      <c r="O449" s="220"/>
      <c r="R449" s="83"/>
      <c r="S449" s="83"/>
    </row>
    <row r="450" spans="12:19" ht="12" customHeight="1" x14ac:dyDescent="0.2">
      <c r="L450" s="219"/>
      <c r="O450" s="220"/>
      <c r="R450" s="83"/>
      <c r="S450" s="83"/>
    </row>
    <row r="451" spans="12:19" ht="12" customHeight="1" x14ac:dyDescent="0.2">
      <c r="L451" s="219"/>
      <c r="O451" s="353"/>
      <c r="P451" s="226"/>
      <c r="R451" s="83"/>
      <c r="S451" s="83"/>
    </row>
    <row r="452" spans="12:19" ht="12" customHeight="1" x14ac:dyDescent="0.2">
      <c r="L452" s="219"/>
      <c r="O452" s="220"/>
      <c r="R452" s="83"/>
      <c r="S452" s="83"/>
    </row>
    <row r="453" spans="12:19" ht="12" customHeight="1" x14ac:dyDescent="0.2">
      <c r="L453" s="219"/>
      <c r="O453" s="220"/>
      <c r="R453" s="83"/>
      <c r="S453" s="83"/>
    </row>
    <row r="454" spans="12:19" ht="12" customHeight="1" x14ac:dyDescent="0.2">
      <c r="L454" s="219"/>
      <c r="O454" s="220"/>
      <c r="R454" s="83"/>
      <c r="S454" s="83"/>
    </row>
    <row r="455" spans="12:19" ht="12" customHeight="1" x14ac:dyDescent="0.2">
      <c r="L455" s="219"/>
      <c r="O455" s="220"/>
      <c r="R455" s="83"/>
      <c r="S455" s="83"/>
    </row>
    <row r="456" spans="12:19" ht="12" customHeight="1" x14ac:dyDescent="0.2">
      <c r="L456" s="219"/>
      <c r="O456" s="220"/>
      <c r="R456" s="83"/>
      <c r="S456" s="83"/>
    </row>
    <row r="457" spans="12:19" ht="12" customHeight="1" x14ac:dyDescent="0.2">
      <c r="L457" s="219"/>
      <c r="O457" s="220"/>
      <c r="R457" s="83"/>
      <c r="S457" s="83"/>
    </row>
    <row r="458" spans="12:19" ht="12" customHeight="1" x14ac:dyDescent="0.2">
      <c r="L458" s="219"/>
      <c r="O458" s="220"/>
      <c r="R458" s="83"/>
      <c r="S458" s="83"/>
    </row>
    <row r="459" spans="12:19" ht="12" customHeight="1" x14ac:dyDescent="0.2">
      <c r="L459" s="219"/>
      <c r="O459" s="353"/>
      <c r="P459" s="226"/>
      <c r="R459" s="83"/>
      <c r="S459" s="83"/>
    </row>
    <row r="460" spans="12:19" ht="12" customHeight="1" x14ac:dyDescent="0.2">
      <c r="L460" s="219"/>
      <c r="O460" s="220"/>
      <c r="R460" s="83"/>
      <c r="S460" s="83"/>
    </row>
    <row r="461" spans="12:19" ht="12" customHeight="1" x14ac:dyDescent="0.2">
      <c r="L461" s="219"/>
      <c r="O461" s="353"/>
      <c r="P461" s="226"/>
      <c r="R461" s="83"/>
      <c r="S461" s="83"/>
    </row>
    <row r="462" spans="12:19" ht="12" customHeight="1" x14ac:dyDescent="0.2">
      <c r="L462" s="219"/>
      <c r="O462" s="220"/>
      <c r="R462" s="83"/>
      <c r="S462" s="83"/>
    </row>
    <row r="463" spans="12:19" ht="12" customHeight="1" x14ac:dyDescent="0.2">
      <c r="L463" s="219"/>
      <c r="O463" s="220"/>
      <c r="R463" s="83"/>
      <c r="S463" s="83"/>
    </row>
    <row r="464" spans="12:19" ht="12" customHeight="1" x14ac:dyDescent="0.2">
      <c r="L464" s="219"/>
      <c r="O464" s="220"/>
      <c r="R464" s="83"/>
      <c r="S464" s="83"/>
    </row>
    <row r="465" spans="12:19" ht="12" customHeight="1" x14ac:dyDescent="0.2">
      <c r="L465" s="219"/>
      <c r="O465" s="353"/>
      <c r="P465" s="226"/>
      <c r="R465" s="83"/>
      <c r="S465" s="83"/>
    </row>
    <row r="466" spans="12:19" ht="12" customHeight="1" x14ac:dyDescent="0.2">
      <c r="L466" s="219"/>
      <c r="O466" s="353"/>
      <c r="P466" s="226"/>
      <c r="R466" s="83"/>
      <c r="S466" s="83"/>
    </row>
    <row r="467" spans="12:19" ht="12" customHeight="1" x14ac:dyDescent="0.2">
      <c r="L467" s="219"/>
      <c r="O467" s="220"/>
      <c r="R467" s="83"/>
      <c r="S467" s="83"/>
    </row>
    <row r="468" spans="12:19" ht="12" customHeight="1" x14ac:dyDescent="0.2">
      <c r="L468" s="219"/>
      <c r="O468" s="220"/>
      <c r="R468" s="83"/>
      <c r="S468" s="83"/>
    </row>
    <row r="469" spans="12:19" x14ac:dyDescent="0.2">
      <c r="L469" s="219"/>
      <c r="O469" s="220"/>
      <c r="R469" s="83"/>
      <c r="S469" s="83"/>
    </row>
    <row r="470" spans="12:19" x14ac:dyDescent="0.2">
      <c r="L470" s="219"/>
      <c r="O470" s="353"/>
      <c r="P470" s="226"/>
      <c r="R470" s="83"/>
      <c r="S470" s="83"/>
    </row>
    <row r="471" spans="12:19" x14ac:dyDescent="0.2">
      <c r="L471" s="219"/>
      <c r="O471" s="353"/>
      <c r="P471" s="226"/>
      <c r="R471" s="83"/>
      <c r="S471" s="83"/>
    </row>
    <row r="472" spans="12:19" x14ac:dyDescent="0.2">
      <c r="L472" s="219"/>
      <c r="O472" s="220"/>
      <c r="R472" s="83"/>
      <c r="S472" s="83"/>
    </row>
    <row r="473" spans="12:19" x14ac:dyDescent="0.2">
      <c r="L473" s="219"/>
      <c r="O473" s="353"/>
      <c r="P473" s="226"/>
      <c r="R473" s="83"/>
      <c r="S473" s="83"/>
    </row>
    <row r="474" spans="12:19" x14ac:dyDescent="0.2">
      <c r="L474" s="219"/>
      <c r="O474" s="220"/>
      <c r="R474" s="83"/>
      <c r="S474" s="83"/>
    </row>
    <row r="475" spans="12:19" x14ac:dyDescent="0.2">
      <c r="L475" s="219"/>
      <c r="O475" s="220"/>
      <c r="R475" s="83"/>
      <c r="S475" s="83"/>
    </row>
    <row r="476" spans="12:19" x14ac:dyDescent="0.2">
      <c r="L476" s="219"/>
      <c r="O476" s="220"/>
      <c r="R476" s="83"/>
      <c r="S476" s="83"/>
    </row>
    <row r="477" spans="12:19" x14ac:dyDescent="0.2">
      <c r="L477" s="219"/>
      <c r="O477" s="220"/>
      <c r="R477" s="83"/>
      <c r="S477" s="83"/>
    </row>
    <row r="478" spans="12:19" x14ac:dyDescent="0.2">
      <c r="L478" s="219"/>
      <c r="O478" s="220"/>
      <c r="R478" s="83"/>
      <c r="S478" s="83"/>
    </row>
    <row r="479" spans="12:19" x14ac:dyDescent="0.2">
      <c r="L479" s="219"/>
      <c r="O479" s="220"/>
      <c r="R479" s="83"/>
      <c r="S479" s="83"/>
    </row>
    <row r="480" spans="12:19" x14ac:dyDescent="0.2">
      <c r="L480" s="219"/>
      <c r="O480" s="220"/>
      <c r="R480" s="83"/>
      <c r="S480" s="83"/>
    </row>
    <row r="481" spans="12:19" x14ac:dyDescent="0.2">
      <c r="L481" s="219"/>
      <c r="O481" s="220"/>
      <c r="R481" s="83"/>
      <c r="S481" s="83"/>
    </row>
    <row r="482" spans="12:19" x14ac:dyDescent="0.2">
      <c r="L482" s="219"/>
      <c r="O482" s="353"/>
      <c r="P482" s="226"/>
      <c r="R482" s="83"/>
      <c r="S482" s="83"/>
    </row>
    <row r="483" spans="12:19" x14ac:dyDescent="0.2">
      <c r="L483" s="219"/>
      <c r="O483" s="220"/>
      <c r="R483" s="83"/>
      <c r="S483" s="83"/>
    </row>
    <row r="484" spans="12:19" x14ac:dyDescent="0.2">
      <c r="L484" s="219"/>
      <c r="O484" s="220"/>
      <c r="R484" s="83"/>
      <c r="S484" s="83"/>
    </row>
    <row r="485" spans="12:19" x14ac:dyDescent="0.2">
      <c r="L485" s="219"/>
      <c r="O485" s="220"/>
      <c r="R485" s="83"/>
      <c r="S485" s="83"/>
    </row>
    <row r="486" spans="12:19" x14ac:dyDescent="0.2">
      <c r="L486" s="219"/>
      <c r="O486" s="220"/>
      <c r="R486" s="83"/>
      <c r="S486" s="83"/>
    </row>
    <row r="487" spans="12:19" x14ac:dyDescent="0.2">
      <c r="L487" s="219"/>
      <c r="O487" s="220"/>
      <c r="R487" s="83"/>
      <c r="S487" s="83"/>
    </row>
    <row r="488" spans="12:19" x14ac:dyDescent="0.2">
      <c r="L488" s="219"/>
      <c r="O488" s="353"/>
      <c r="P488" s="226"/>
      <c r="R488" s="83"/>
      <c r="S488" s="83"/>
    </row>
    <row r="489" spans="12:19" x14ac:dyDescent="0.2">
      <c r="L489" s="219"/>
      <c r="O489" s="220"/>
      <c r="R489" s="83"/>
      <c r="S489" s="83"/>
    </row>
    <row r="490" spans="12:19" x14ac:dyDescent="0.2">
      <c r="L490" s="219"/>
      <c r="O490" s="220"/>
      <c r="R490" s="83"/>
      <c r="S490" s="83"/>
    </row>
    <row r="491" spans="12:19" x14ac:dyDescent="0.2">
      <c r="L491" s="219"/>
      <c r="O491" s="220"/>
      <c r="R491" s="83"/>
      <c r="S491" s="83"/>
    </row>
    <row r="492" spans="12:19" x14ac:dyDescent="0.2">
      <c r="L492" s="219"/>
      <c r="O492" s="220"/>
      <c r="R492" s="83"/>
      <c r="S492" s="83"/>
    </row>
    <row r="493" spans="12:19" x14ac:dyDescent="0.2">
      <c r="L493" s="219"/>
      <c r="O493" s="220"/>
      <c r="R493" s="83"/>
      <c r="S493" s="83"/>
    </row>
    <row r="494" spans="12:19" x14ac:dyDescent="0.2">
      <c r="L494" s="219"/>
      <c r="O494" s="220"/>
      <c r="R494" s="83"/>
      <c r="S494" s="83"/>
    </row>
    <row r="495" spans="12:19" x14ac:dyDescent="0.2">
      <c r="L495" s="219"/>
      <c r="O495" s="220"/>
      <c r="R495" s="83"/>
      <c r="S495" s="83"/>
    </row>
    <row r="496" spans="12:19" x14ac:dyDescent="0.2">
      <c r="L496" s="219"/>
      <c r="O496" s="220"/>
      <c r="R496" s="83"/>
      <c r="S496" s="83"/>
    </row>
    <row r="497" spans="12:19" x14ac:dyDescent="0.2">
      <c r="L497" s="219"/>
      <c r="O497" s="220"/>
      <c r="R497" s="83"/>
      <c r="S497" s="83"/>
    </row>
    <row r="498" spans="12:19" x14ac:dyDescent="0.2">
      <c r="L498" s="219"/>
      <c r="O498" s="220"/>
      <c r="R498" s="83"/>
      <c r="S498" s="83"/>
    </row>
    <row r="499" spans="12:19" x14ac:dyDescent="0.2">
      <c r="L499" s="219"/>
      <c r="O499" s="220"/>
      <c r="R499" s="83"/>
      <c r="S499" s="83"/>
    </row>
    <row r="500" spans="12:19" x14ac:dyDescent="0.2">
      <c r="L500" s="219"/>
      <c r="O500" s="220"/>
      <c r="R500" s="83"/>
      <c r="S500" s="83"/>
    </row>
    <row r="501" spans="12:19" x14ac:dyDescent="0.2">
      <c r="L501" s="219"/>
      <c r="O501" s="220"/>
      <c r="R501" s="83"/>
      <c r="S501" s="83"/>
    </row>
    <row r="502" spans="12:19" x14ac:dyDescent="0.2">
      <c r="L502" s="219"/>
      <c r="O502" s="220"/>
      <c r="R502" s="83"/>
      <c r="S502" s="83"/>
    </row>
    <row r="503" spans="12:19" x14ac:dyDescent="0.2">
      <c r="L503" s="219"/>
      <c r="O503" s="220"/>
      <c r="R503" s="83"/>
      <c r="S503" s="83"/>
    </row>
    <row r="504" spans="12:19" x14ac:dyDescent="0.2">
      <c r="L504" s="219"/>
      <c r="O504" s="220"/>
      <c r="R504" s="83"/>
      <c r="S504" s="83"/>
    </row>
    <row r="505" spans="12:19" x14ac:dyDescent="0.2">
      <c r="L505" s="219"/>
      <c r="O505" s="220"/>
      <c r="R505" s="83"/>
      <c r="S505" s="83"/>
    </row>
    <row r="506" spans="12:19" x14ac:dyDescent="0.2">
      <c r="L506" s="219"/>
      <c r="O506" s="353"/>
      <c r="P506" s="226"/>
      <c r="R506" s="83"/>
      <c r="S506" s="83"/>
    </row>
    <row r="507" spans="12:19" x14ac:dyDescent="0.2">
      <c r="L507" s="219"/>
      <c r="O507" s="220"/>
      <c r="R507" s="83"/>
      <c r="S507" s="83"/>
    </row>
    <row r="508" spans="12:19" x14ac:dyDescent="0.2">
      <c r="L508" s="219"/>
      <c r="O508" s="220"/>
      <c r="R508" s="83"/>
      <c r="S508" s="83"/>
    </row>
    <row r="509" spans="12:19" x14ac:dyDescent="0.2">
      <c r="L509" s="219"/>
      <c r="O509" s="353"/>
      <c r="P509" s="226"/>
      <c r="R509" s="83"/>
      <c r="S509" s="83"/>
    </row>
    <row r="510" spans="12:19" x14ac:dyDescent="0.2">
      <c r="L510" s="219"/>
      <c r="O510" s="220"/>
      <c r="R510" s="83"/>
      <c r="S510" s="83"/>
    </row>
    <row r="511" spans="12:19" x14ac:dyDescent="0.2">
      <c r="L511" s="219"/>
      <c r="O511" s="220"/>
      <c r="R511" s="83"/>
      <c r="S511" s="83"/>
    </row>
  </sheetData>
  <sheetProtection algorithmName="SHA-512" hashValue="pgu9Bfo0q4nSZPNhydT+fQEISFce9Dj6RtxHojuwQGex/nceR0FxWcH9EzG6w6mh7lrz4fRi4Ekt17dyMV95kQ==" saltValue="tgOH63bVTOxE6XiF6K6CyA==" spinCount="100000" sheet="1" selectLockedCells="1"/>
  <mergeCells count="67">
    <mergeCell ref="A6:B6"/>
    <mergeCell ref="A2:L2"/>
    <mergeCell ref="A3:L3"/>
    <mergeCell ref="E4:I4"/>
    <mergeCell ref="K4:L4"/>
    <mergeCell ref="A5:L5"/>
    <mergeCell ref="A22:L22"/>
    <mergeCell ref="A7:B7"/>
    <mergeCell ref="A8:B8"/>
    <mergeCell ref="A9:B9"/>
    <mergeCell ref="A10:B10"/>
    <mergeCell ref="A11:B11"/>
    <mergeCell ref="A12:B12"/>
    <mergeCell ref="A13:B13"/>
    <mergeCell ref="A14:B14"/>
    <mergeCell ref="A15:B15"/>
    <mergeCell ref="A16:B16"/>
    <mergeCell ref="A19:H21"/>
    <mergeCell ref="B31:C31"/>
    <mergeCell ref="A23:B23"/>
    <mergeCell ref="C23:G23"/>
    <mergeCell ref="H23:L23"/>
    <mergeCell ref="A24:A25"/>
    <mergeCell ref="B24:C25"/>
    <mergeCell ref="D24:D25"/>
    <mergeCell ref="E24:E25"/>
    <mergeCell ref="F24:F25"/>
    <mergeCell ref="G24:G25"/>
    <mergeCell ref="B26:C26"/>
    <mergeCell ref="B27:C27"/>
    <mergeCell ref="B28:C28"/>
    <mergeCell ref="B29:C29"/>
    <mergeCell ref="B30:C30"/>
    <mergeCell ref="A44:L44"/>
    <mergeCell ref="B32:C32"/>
    <mergeCell ref="B33:C33"/>
    <mergeCell ref="B34:C34"/>
    <mergeCell ref="B35:C35"/>
    <mergeCell ref="B36:C36"/>
    <mergeCell ref="B37:C37"/>
    <mergeCell ref="B38:C38"/>
    <mergeCell ref="B39:C39"/>
    <mergeCell ref="B40:C40"/>
    <mergeCell ref="B41:L41"/>
    <mergeCell ref="B43:L43"/>
    <mergeCell ref="A46:E46"/>
    <mergeCell ref="A98:L98"/>
    <mergeCell ref="A129:L129"/>
    <mergeCell ref="A130:L130"/>
    <mergeCell ref="A131:L131"/>
    <mergeCell ref="A106:L106"/>
    <mergeCell ref="A114:L114"/>
    <mergeCell ref="A122:L122"/>
    <mergeCell ref="B123:F126"/>
    <mergeCell ref="C127:D127"/>
    <mergeCell ref="G124:K127"/>
    <mergeCell ref="B148:K148"/>
    <mergeCell ref="A137:L137"/>
    <mergeCell ref="A138:L138"/>
    <mergeCell ref="A139:L139"/>
    <mergeCell ref="B142:J142"/>
    <mergeCell ref="B145:K145"/>
    <mergeCell ref="A136:L136"/>
    <mergeCell ref="A132:L132"/>
    <mergeCell ref="A133:L133"/>
    <mergeCell ref="A134:L134"/>
    <mergeCell ref="A135:L135"/>
  </mergeCells>
  <phoneticPr fontId="3"/>
  <conditionalFormatting sqref="C6">
    <cfRule type="expression" dxfId="20" priority="8" stopIfTrue="1">
      <formula>$C$6=""</formula>
    </cfRule>
  </conditionalFormatting>
  <conditionalFormatting sqref="C7:C9 C12:C14 C16">
    <cfRule type="expression" dxfId="19" priority="9" stopIfTrue="1">
      <formula>AND($C$6&lt;&gt;"",C7="")</formula>
    </cfRule>
  </conditionalFormatting>
  <conditionalFormatting sqref="D48:D95">
    <cfRule type="expression" dxfId="18" priority="6" stopIfTrue="1">
      <formula>$E$48</formula>
    </cfRule>
  </conditionalFormatting>
  <conditionalFormatting sqref="E27">
    <cfRule type="expression" dxfId="17" priority="1" stopIfTrue="1">
      <formula>AND($B$27&lt;&gt;"",E27="")</formula>
    </cfRule>
  </conditionalFormatting>
  <conditionalFormatting sqref="I64:I65">
    <cfRule type="expression" dxfId="16" priority="7" stopIfTrue="1">
      <formula>VLOOKUP(I64,Checklist,2,0)=TRUE</formula>
    </cfRule>
  </conditionalFormatting>
  <conditionalFormatting sqref="L48:L59">
    <cfRule type="expression" dxfId="15" priority="4" stopIfTrue="1">
      <formula>VLOOKUP(L48,Checklist,3,0)=TRUE</formula>
    </cfRule>
  </conditionalFormatting>
  <conditionalFormatting sqref="R436:S511">
    <cfRule type="cellIs" dxfId="14" priority="5" stopIfTrue="1" operator="equal">
      <formula>TRUE</formula>
    </cfRule>
  </conditionalFormatting>
  <conditionalFormatting sqref="AG200">
    <cfRule type="cellIs" dxfId="13" priority="3" stopIfTrue="1" operator="equal">
      <formula>TRUE</formula>
    </cfRule>
  </conditionalFormatting>
  <conditionalFormatting sqref="AI213">
    <cfRule type="cellIs" dxfId="12" priority="2" stopIfTrue="1" operator="equal">
      <formula>TRUE</formula>
    </cfRule>
  </conditionalFormatting>
  <dataValidations count="1">
    <dataValidation type="list" allowBlank="1" showInputMessage="1" showErrorMessage="1" sqref="G26:G40" xr:uid="{00000000-0002-0000-0200-000000000000}">
      <formula1>$P$13:$P$15</formula1>
    </dataValidation>
  </dataValidations>
  <hyperlinks>
    <hyperlink ref="C127" r:id="rId1" xr:uid="{AA46D75F-077D-4172-9B5C-81F077C2E6E9}"/>
  </hyperlinks>
  <printOptions horizontalCentered="1" verticalCentered="1"/>
  <pageMargins left="0.23622047244094491" right="0.19685039370078741" top="0.15748031496062992" bottom="0.47244094488188981" header="0.31496062992125984" footer="7.874015748031496E-2"/>
  <pageSetup paperSize="9" scale="64" orientation="portrait" horizontalDpi="4294967293" r:id="rId2"/>
  <headerFooter alignWithMargins="0">
    <oddFooter xml:space="preserve">&amp;L&amp;"Times New Roman,太字 斜体"NanoBRET™ TE Intracellular Kinase Cell-Based Assay Services
</oddFooter>
  </headerFooter>
  <rowBreaks count="1" manualBreakCount="1">
    <brk id="97"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Option Button 1">
              <controlPr defaultSize="0" autoFill="0" autoLine="0" autoPict="0">
                <anchor moveWithCells="1">
                  <from>
                    <xdr:col>3</xdr:col>
                    <xdr:colOff>781050</xdr:colOff>
                    <xdr:row>22</xdr:row>
                    <xdr:rowOff>66675</xdr:rowOff>
                  </from>
                  <to>
                    <xdr:col>4</xdr:col>
                    <xdr:colOff>152400</xdr:colOff>
                    <xdr:row>22</xdr:row>
                    <xdr:rowOff>314325</xdr:rowOff>
                  </to>
                </anchor>
              </controlPr>
            </control>
          </mc:Choice>
        </mc:AlternateContent>
        <mc:AlternateContent xmlns:mc="http://schemas.openxmlformats.org/markup-compatibility/2006">
          <mc:Choice Requires="x14">
            <control shapeId="4098" r:id="rId6" name="Option Button 2">
              <controlPr defaultSize="0" autoFill="0" autoLine="0" autoPict="0">
                <anchor moveWithCells="1">
                  <from>
                    <xdr:col>8</xdr:col>
                    <xdr:colOff>895350</xdr:colOff>
                    <xdr:row>21</xdr:row>
                    <xdr:rowOff>285750</xdr:rowOff>
                  </from>
                  <to>
                    <xdr:col>9</xdr:col>
                    <xdr:colOff>276225</xdr:colOff>
                    <xdr:row>22</xdr:row>
                    <xdr:rowOff>266700</xdr:rowOff>
                  </to>
                </anchor>
              </controlPr>
            </control>
          </mc:Choice>
        </mc:AlternateContent>
        <mc:AlternateContent xmlns:mc="http://schemas.openxmlformats.org/markup-compatibility/2006">
          <mc:Choice Requires="x14">
            <control shapeId="4099" r:id="rId7" name="Option Button 3">
              <controlPr defaultSize="0" autoFill="0" autoLine="0" autoPict="0">
                <anchor moveWithCells="1">
                  <from>
                    <xdr:col>1</xdr:col>
                    <xdr:colOff>647700</xdr:colOff>
                    <xdr:row>40</xdr:row>
                    <xdr:rowOff>333375</xdr:rowOff>
                  </from>
                  <to>
                    <xdr:col>2</xdr:col>
                    <xdr:colOff>38100</xdr:colOff>
                    <xdr:row>42</xdr:row>
                    <xdr:rowOff>38100</xdr:rowOff>
                  </to>
                </anchor>
              </controlPr>
            </control>
          </mc:Choice>
        </mc:AlternateContent>
        <mc:AlternateContent xmlns:mc="http://schemas.openxmlformats.org/markup-compatibility/2006">
          <mc:Choice Requires="x14">
            <control shapeId="4100" r:id="rId8" name="Option Button 4">
              <controlPr defaultSize="0" autoFill="0" autoLine="0" autoPict="0">
                <anchor moveWithCells="1">
                  <from>
                    <xdr:col>4</xdr:col>
                    <xdr:colOff>647700</xdr:colOff>
                    <xdr:row>40</xdr:row>
                    <xdr:rowOff>333375</xdr:rowOff>
                  </from>
                  <to>
                    <xdr:col>5</xdr:col>
                    <xdr:colOff>38100</xdr:colOff>
                    <xdr:row>42</xdr:row>
                    <xdr:rowOff>38100</xdr:rowOff>
                  </to>
                </anchor>
              </controlPr>
            </control>
          </mc:Choice>
        </mc:AlternateContent>
        <mc:AlternateContent xmlns:mc="http://schemas.openxmlformats.org/markup-compatibility/2006">
          <mc:Choice Requires="x14">
            <control shapeId="4101" r:id="rId9" name="Group Box 5">
              <controlPr defaultSize="0" autoFill="0" autoPict="0">
                <anchor moveWithCells="1">
                  <from>
                    <xdr:col>1</xdr:col>
                    <xdr:colOff>333375</xdr:colOff>
                    <xdr:row>40</xdr:row>
                    <xdr:rowOff>276225</xdr:rowOff>
                  </from>
                  <to>
                    <xdr:col>5</xdr:col>
                    <xdr:colOff>809625</xdr:colOff>
                    <xdr:row>42</xdr:row>
                    <xdr:rowOff>171450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0</xdr:col>
                    <xdr:colOff>142875</xdr:colOff>
                    <xdr:row>108</xdr:row>
                    <xdr:rowOff>133350</xdr:rowOff>
                  </from>
                  <to>
                    <xdr:col>1</xdr:col>
                    <xdr:colOff>57150</xdr:colOff>
                    <xdr:row>110</xdr:row>
                    <xdr:rowOff>28575</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0</xdr:col>
                    <xdr:colOff>142875</xdr:colOff>
                    <xdr:row>109</xdr:row>
                    <xdr:rowOff>152400</xdr:rowOff>
                  </from>
                  <to>
                    <xdr:col>1</xdr:col>
                    <xdr:colOff>47625</xdr:colOff>
                    <xdr:row>111</xdr:row>
                    <xdr:rowOff>28575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0</xdr:col>
                    <xdr:colOff>142875</xdr:colOff>
                    <xdr:row>110</xdr:row>
                    <xdr:rowOff>152400</xdr:rowOff>
                  </from>
                  <to>
                    <xdr:col>1</xdr:col>
                    <xdr:colOff>66675</xdr:colOff>
                    <xdr:row>112</xdr:row>
                    <xdr:rowOff>38100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0</xdr:col>
                    <xdr:colOff>142875</xdr:colOff>
                    <xdr:row>111</xdr:row>
                    <xdr:rowOff>161925</xdr:rowOff>
                  </from>
                  <to>
                    <xdr:col>1</xdr:col>
                    <xdr:colOff>57150</xdr:colOff>
                    <xdr:row>113</xdr:row>
                    <xdr:rowOff>28575</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0</xdr:col>
                    <xdr:colOff>152400</xdr:colOff>
                    <xdr:row>115</xdr:row>
                    <xdr:rowOff>0</xdr:rowOff>
                  </from>
                  <to>
                    <xdr:col>1</xdr:col>
                    <xdr:colOff>57150</xdr:colOff>
                    <xdr:row>116</xdr:row>
                    <xdr:rowOff>47625</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0</xdr:col>
                    <xdr:colOff>152400</xdr:colOff>
                    <xdr:row>115</xdr:row>
                    <xdr:rowOff>152400</xdr:rowOff>
                  </from>
                  <to>
                    <xdr:col>1</xdr:col>
                    <xdr:colOff>47625</xdr:colOff>
                    <xdr:row>117</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sheetPr>
  <dimension ref="A1:AS469"/>
  <sheetViews>
    <sheetView showGridLines="0" showZeros="0" zoomScale="80" zoomScaleNormal="80" zoomScaleSheetLayoutView="100" workbookViewId="0">
      <selection activeCell="K4" sqref="K4:L4"/>
    </sheetView>
  </sheetViews>
  <sheetFormatPr defaultColWidth="9.140625" defaultRowHeight="12.75" outlineLevelCol="1" x14ac:dyDescent="0.2"/>
  <cols>
    <col min="1" max="1" width="5.7109375" style="76" customWidth="1"/>
    <col min="2" max="12" width="13.7109375" style="76" customWidth="1"/>
    <col min="13" max="13" width="2.7109375" style="73" customWidth="1"/>
    <col min="14" max="14" width="2.7109375" style="73" hidden="1" customWidth="1"/>
    <col min="15" max="15" width="7.28515625" style="74" hidden="1" customWidth="1" outlineLevel="1"/>
    <col min="16" max="16" width="13.140625" style="73" hidden="1" customWidth="1" outlineLevel="1"/>
    <col min="17" max="17" width="5.7109375" style="73" hidden="1" customWidth="1" outlineLevel="1"/>
    <col min="18" max="18" width="25.28515625" style="73" hidden="1" customWidth="1" outlineLevel="1"/>
    <col min="19" max="19" width="7.140625" style="73" hidden="1" customWidth="1" outlineLevel="1"/>
    <col min="20" max="21" width="5.28515625" style="73" hidden="1" customWidth="1" outlineLevel="1"/>
    <col min="22" max="22" width="6" style="73" hidden="1" customWidth="1" outlineLevel="1"/>
    <col min="23" max="23" width="5.5703125" style="73" hidden="1" customWidth="1" outlineLevel="1"/>
    <col min="24" max="27" width="7.140625" style="73" hidden="1" customWidth="1" outlineLevel="1"/>
    <col min="28" max="36" width="5.28515625" style="73" hidden="1" customWidth="1" outlineLevel="1"/>
    <col min="37" max="37" width="5.28515625" style="73" customWidth="1" collapsed="1"/>
    <col min="38" max="38" width="16" style="73" customWidth="1"/>
    <col min="39" max="16384" width="9.140625" style="73"/>
  </cols>
  <sheetData>
    <row r="1" spans="1:21" ht="48.75" customHeight="1" x14ac:dyDescent="0.35">
      <c r="A1" s="68"/>
      <c r="B1" s="69"/>
      <c r="C1" s="69"/>
      <c r="D1" s="69"/>
      <c r="E1" s="69"/>
      <c r="F1" s="69"/>
      <c r="G1" s="70"/>
      <c r="H1" s="69"/>
      <c r="I1" s="71"/>
      <c r="J1" s="69"/>
      <c r="K1" s="69"/>
      <c r="L1" s="279"/>
    </row>
    <row r="2" spans="1:21" ht="33" customHeight="1" x14ac:dyDescent="0.3">
      <c r="A2" s="627" t="s">
        <v>947</v>
      </c>
      <c r="B2" s="628"/>
      <c r="C2" s="628"/>
      <c r="D2" s="628"/>
      <c r="E2" s="628"/>
      <c r="F2" s="628"/>
      <c r="G2" s="628"/>
      <c r="H2" s="628"/>
      <c r="I2" s="628"/>
      <c r="J2" s="628"/>
      <c r="K2" s="628"/>
      <c r="L2" s="727"/>
    </row>
    <row r="3" spans="1:21" ht="21" customHeight="1" x14ac:dyDescent="0.25">
      <c r="A3" s="629" t="s">
        <v>794</v>
      </c>
      <c r="B3" s="630"/>
      <c r="C3" s="630"/>
      <c r="D3" s="630"/>
      <c r="E3" s="630"/>
      <c r="F3" s="630"/>
      <c r="G3" s="630"/>
      <c r="H3" s="630"/>
      <c r="I3" s="630"/>
      <c r="J3" s="630"/>
      <c r="K3" s="630"/>
      <c r="L3" s="728"/>
    </row>
    <row r="4" spans="1:21" ht="22.5" customHeight="1" x14ac:dyDescent="0.2">
      <c r="A4" s="75" t="s">
        <v>1122</v>
      </c>
      <c r="C4" s="77"/>
      <c r="D4" s="78"/>
      <c r="E4" s="631"/>
      <c r="F4" s="631"/>
      <c r="G4" s="631"/>
      <c r="H4" s="631"/>
      <c r="I4" s="631"/>
      <c r="J4" s="79" t="s">
        <v>1</v>
      </c>
      <c r="K4" s="729"/>
      <c r="L4" s="730"/>
    </row>
    <row r="5" spans="1:21" ht="22.5" customHeight="1" x14ac:dyDescent="0.2">
      <c r="A5" s="754" t="s">
        <v>2</v>
      </c>
      <c r="B5" s="755"/>
      <c r="C5" s="755"/>
      <c r="D5" s="755"/>
      <c r="E5" s="755"/>
      <c r="F5" s="755"/>
      <c r="G5" s="755"/>
      <c r="H5" s="755"/>
      <c r="I5" s="755"/>
      <c r="J5" s="755"/>
      <c r="K5" s="755"/>
      <c r="L5" s="756"/>
      <c r="M5" s="80"/>
      <c r="N5" s="80"/>
      <c r="O5" s="81"/>
      <c r="P5" s="80"/>
      <c r="Q5" s="80"/>
      <c r="R5" s="80"/>
      <c r="S5" s="80"/>
      <c r="T5" s="80"/>
      <c r="U5" s="80"/>
    </row>
    <row r="6" spans="1:21" ht="14.25" customHeight="1" x14ac:dyDescent="0.2">
      <c r="A6" s="636" t="s">
        <v>3</v>
      </c>
      <c r="B6" s="532"/>
      <c r="C6" s="60"/>
      <c r="D6" s="1"/>
      <c r="E6" s="1"/>
      <c r="F6" s="1"/>
      <c r="G6" s="1"/>
      <c r="H6" s="2"/>
      <c r="I6" s="2"/>
      <c r="J6" s="2"/>
      <c r="K6" s="2"/>
      <c r="L6" s="280"/>
      <c r="M6" s="83"/>
      <c r="N6" s="83"/>
    </row>
    <row r="7" spans="1:21" ht="14.25" customHeight="1" x14ac:dyDescent="0.2">
      <c r="A7" s="643" t="s">
        <v>4</v>
      </c>
      <c r="B7" s="530"/>
      <c r="C7" s="5"/>
      <c r="D7" s="3"/>
      <c r="E7" s="3"/>
      <c r="F7" s="3"/>
      <c r="G7" s="3"/>
      <c r="H7" s="4"/>
      <c r="I7" s="4"/>
      <c r="J7" s="4"/>
      <c r="K7" s="4"/>
      <c r="L7" s="281"/>
    </row>
    <row r="8" spans="1:21" ht="14.25" customHeight="1" x14ac:dyDescent="0.2">
      <c r="A8" s="643" t="s">
        <v>5</v>
      </c>
      <c r="B8" s="530"/>
      <c r="C8" s="5"/>
      <c r="D8" s="3"/>
      <c r="E8" s="3"/>
      <c r="F8" s="3"/>
      <c r="G8" s="3"/>
      <c r="H8" s="4"/>
      <c r="I8" s="4"/>
      <c r="J8" s="4"/>
      <c r="K8" s="4"/>
      <c r="L8" s="281"/>
    </row>
    <row r="9" spans="1:21" ht="14.25" customHeight="1" x14ac:dyDescent="0.2">
      <c r="A9" s="643" t="s">
        <v>6</v>
      </c>
      <c r="B9" s="530"/>
      <c r="C9" s="5"/>
      <c r="D9" s="3"/>
      <c r="E9" s="3"/>
      <c r="F9" s="3"/>
      <c r="G9" s="3"/>
      <c r="H9" s="4"/>
      <c r="I9" s="4"/>
      <c r="J9" s="4"/>
      <c r="K9" s="4"/>
      <c r="L9" s="281"/>
    </row>
    <row r="10" spans="1:21" ht="14.25" customHeight="1" x14ac:dyDescent="0.2">
      <c r="A10" s="643" t="s">
        <v>7</v>
      </c>
      <c r="B10" s="530"/>
      <c r="C10" s="5"/>
      <c r="D10" s="3"/>
      <c r="E10" s="3"/>
      <c r="F10" s="3"/>
      <c r="G10" s="3"/>
      <c r="H10" s="4"/>
      <c r="I10" s="4"/>
      <c r="J10" s="4"/>
      <c r="K10" s="4"/>
      <c r="L10" s="281"/>
    </row>
    <row r="11" spans="1:21" ht="14.25" customHeight="1" x14ac:dyDescent="0.2">
      <c r="A11" s="643" t="s">
        <v>8</v>
      </c>
      <c r="B11" s="530"/>
      <c r="C11" s="5"/>
      <c r="D11" s="3"/>
      <c r="E11" s="3"/>
      <c r="F11" s="3"/>
      <c r="G11" s="3"/>
      <c r="H11" s="4"/>
      <c r="I11" s="4"/>
      <c r="J11" s="4"/>
      <c r="K11" s="4"/>
      <c r="L11" s="281"/>
    </row>
    <row r="12" spans="1:21" ht="14.25" customHeight="1" x14ac:dyDescent="0.2">
      <c r="A12" s="643" t="s">
        <v>9</v>
      </c>
      <c r="B12" s="530"/>
      <c r="C12" s="5"/>
      <c r="D12" s="3"/>
      <c r="E12" s="3"/>
      <c r="F12" s="3"/>
      <c r="G12" s="3"/>
      <c r="H12" s="4"/>
      <c r="I12" s="4"/>
      <c r="J12" s="4"/>
      <c r="K12" s="4"/>
      <c r="L12" s="281"/>
      <c r="P12" s="85"/>
    </row>
    <row r="13" spans="1:21" ht="14.25" customHeight="1" x14ac:dyDescent="0.2">
      <c r="A13" s="643" t="s">
        <v>10</v>
      </c>
      <c r="B13" s="530"/>
      <c r="C13" s="6"/>
      <c r="D13" s="3"/>
      <c r="E13" s="3"/>
      <c r="F13" s="3"/>
      <c r="G13" s="3"/>
      <c r="H13" s="4"/>
      <c r="I13" s="4"/>
      <c r="J13" s="4"/>
      <c r="K13" s="4"/>
      <c r="L13" s="281"/>
      <c r="P13" s="86" t="s">
        <v>34</v>
      </c>
    </row>
    <row r="14" spans="1:21" ht="14.25" customHeight="1" x14ac:dyDescent="0.2">
      <c r="A14" s="643" t="s">
        <v>11</v>
      </c>
      <c r="B14" s="530"/>
      <c r="C14" s="5"/>
      <c r="D14" s="3"/>
      <c r="E14" s="3"/>
      <c r="F14" s="3"/>
      <c r="G14" s="3"/>
      <c r="H14" s="4"/>
      <c r="I14" s="4"/>
      <c r="J14" s="4"/>
      <c r="K14" s="4"/>
      <c r="L14" s="281"/>
      <c r="O14" s="87"/>
      <c r="P14" s="86"/>
    </row>
    <row r="15" spans="1:21" ht="14.25" customHeight="1" x14ac:dyDescent="0.2">
      <c r="A15" s="643" t="s">
        <v>12</v>
      </c>
      <c r="B15" s="530"/>
      <c r="C15" s="5"/>
      <c r="D15" s="3"/>
      <c r="E15" s="3"/>
      <c r="F15" s="3"/>
      <c r="G15" s="3"/>
      <c r="H15" s="4"/>
      <c r="I15" s="4"/>
      <c r="J15" s="4"/>
      <c r="K15" s="4"/>
      <c r="L15" s="281"/>
      <c r="P15" s="86"/>
    </row>
    <row r="16" spans="1:21" ht="14.25" customHeight="1" x14ac:dyDescent="0.2">
      <c r="A16" s="644" t="s">
        <v>13</v>
      </c>
      <c r="B16" s="528"/>
      <c r="C16" s="282"/>
      <c r="D16" s="7"/>
      <c r="E16" s="7"/>
      <c r="F16" s="7"/>
      <c r="G16" s="7"/>
      <c r="H16" s="8"/>
      <c r="I16" s="8"/>
      <c r="J16" s="8"/>
      <c r="K16" s="8"/>
      <c r="L16" s="283"/>
      <c r="P16" s="89"/>
    </row>
    <row r="17" spans="1:33" ht="22.5" customHeight="1" x14ac:dyDescent="0.2">
      <c r="A17" s="90"/>
      <c r="B17" s="91"/>
      <c r="C17" s="92"/>
      <c r="D17" s="93"/>
      <c r="E17" s="93"/>
      <c r="F17" s="93"/>
      <c r="G17" s="93"/>
      <c r="H17" s="93"/>
      <c r="I17" s="93"/>
      <c r="J17" s="93"/>
      <c r="K17" s="93"/>
      <c r="L17" s="284"/>
    </row>
    <row r="18" spans="1:33" s="94" customFormat="1" ht="22.5" customHeight="1" x14ac:dyDescent="0.2">
      <c r="A18" s="357" t="s">
        <v>14</v>
      </c>
      <c r="B18" s="358"/>
      <c r="C18" s="358"/>
      <c r="D18" s="358"/>
      <c r="E18" s="358"/>
      <c r="F18" s="358"/>
      <c r="G18" s="358"/>
      <c r="H18" s="359"/>
      <c r="I18" s="358" t="s">
        <v>15</v>
      </c>
      <c r="J18" s="358"/>
      <c r="K18" s="358"/>
      <c r="L18" s="359"/>
      <c r="O18" s="95"/>
      <c r="P18" s="73"/>
      <c r="V18" s="73"/>
    </row>
    <row r="19" spans="1:33" s="97" customFormat="1" ht="21" customHeight="1" x14ac:dyDescent="0.25">
      <c r="A19" s="637" t="s">
        <v>945</v>
      </c>
      <c r="B19" s="719"/>
      <c r="C19" s="719"/>
      <c r="D19" s="719"/>
      <c r="E19" s="719"/>
      <c r="F19" s="719"/>
      <c r="G19" s="719"/>
      <c r="H19" s="720"/>
      <c r="I19" s="451"/>
      <c r="J19" s="452"/>
      <c r="K19" s="453"/>
      <c r="L19" s="454"/>
      <c r="O19" s="98"/>
      <c r="P19" s="99"/>
      <c r="Q19" s="73"/>
      <c r="S19" s="100"/>
      <c r="T19" s="100"/>
      <c r="U19" s="100"/>
      <c r="W19" s="100"/>
      <c r="X19" s="100"/>
      <c r="Y19" s="100"/>
    </row>
    <row r="20" spans="1:33" s="97" customFormat="1" ht="21" customHeight="1" x14ac:dyDescent="0.25">
      <c r="A20" s="721"/>
      <c r="B20" s="722"/>
      <c r="C20" s="722"/>
      <c r="D20" s="722"/>
      <c r="E20" s="722"/>
      <c r="F20" s="722"/>
      <c r="G20" s="722"/>
      <c r="H20" s="723"/>
      <c r="I20" s="455"/>
      <c r="J20" s="456" t="s">
        <v>798</v>
      </c>
      <c r="K20" s="269"/>
      <c r="L20" s="457"/>
      <c r="O20" s="98"/>
      <c r="P20" s="288"/>
      <c r="Q20" s="73"/>
      <c r="S20" s="100"/>
      <c r="T20" s="100"/>
      <c r="U20" s="100"/>
      <c r="W20" s="100"/>
      <c r="X20" s="100"/>
      <c r="Y20" s="100"/>
    </row>
    <row r="21" spans="1:33" s="97" customFormat="1" ht="21" customHeight="1" x14ac:dyDescent="0.25">
      <c r="A21" s="724"/>
      <c r="B21" s="725"/>
      <c r="C21" s="725"/>
      <c r="D21" s="725"/>
      <c r="E21" s="725"/>
      <c r="F21" s="725"/>
      <c r="G21" s="725"/>
      <c r="H21" s="726"/>
      <c r="I21" s="458"/>
      <c r="J21" s="459"/>
      <c r="K21" s="460"/>
      <c r="L21" s="461"/>
      <c r="M21" s="103"/>
      <c r="N21" s="103"/>
      <c r="O21" s="104"/>
      <c r="P21" s="289"/>
      <c r="Q21" s="289"/>
      <c r="R21" s="289"/>
    </row>
    <row r="22" spans="1:33" s="106" customFormat="1" ht="22.5" customHeight="1" x14ac:dyDescent="0.2">
      <c r="A22" s="757" t="s">
        <v>17</v>
      </c>
      <c r="B22" s="758"/>
      <c r="C22" s="758"/>
      <c r="D22" s="758"/>
      <c r="E22" s="758"/>
      <c r="F22" s="758"/>
      <c r="G22" s="758"/>
      <c r="H22" s="759"/>
      <c r="I22" s="759"/>
      <c r="J22" s="759"/>
      <c r="K22" s="759"/>
      <c r="L22" s="760"/>
      <c r="O22" s="107"/>
      <c r="P22" s="99"/>
      <c r="R22" s="108"/>
      <c r="S22" s="109"/>
      <c r="T22" s="109"/>
      <c r="U22" s="109"/>
      <c r="V22" s="73" t="s">
        <v>611</v>
      </c>
      <c r="W22" s="109"/>
      <c r="X22" s="109"/>
      <c r="Y22" s="109"/>
    </row>
    <row r="23" spans="1:33" s="106" customFormat="1" ht="31.5" customHeight="1" x14ac:dyDescent="0.2">
      <c r="A23" s="603" t="s">
        <v>18</v>
      </c>
      <c r="B23" s="604"/>
      <c r="C23" s="605" t="s">
        <v>612</v>
      </c>
      <c r="D23" s="606"/>
      <c r="E23" s="606"/>
      <c r="F23" s="606"/>
      <c r="G23" s="607"/>
      <c r="H23" s="608" t="s">
        <v>1085</v>
      </c>
      <c r="I23" s="608"/>
      <c r="J23" s="608"/>
      <c r="K23" s="608"/>
      <c r="L23" s="703"/>
      <c r="O23" s="107"/>
      <c r="P23" s="111">
        <v>1</v>
      </c>
      <c r="Q23" s="73" t="s">
        <v>800</v>
      </c>
      <c r="R23" s="108"/>
      <c r="S23" s="109"/>
      <c r="T23" s="109"/>
      <c r="U23" s="109"/>
      <c r="V23" s="73"/>
      <c r="W23" s="109"/>
      <c r="X23" s="109"/>
      <c r="Y23" s="109"/>
    </row>
    <row r="24" spans="1:33" s="106" customFormat="1" ht="18.75" customHeight="1" x14ac:dyDescent="0.2">
      <c r="A24" s="745" t="s">
        <v>614</v>
      </c>
      <c r="B24" s="747" t="s">
        <v>615</v>
      </c>
      <c r="C24" s="748"/>
      <c r="D24" s="745" t="str">
        <f>IF(P23=1,"Conc."&amp;CHAR(10)&amp;"(mM)","M.W.")</f>
        <v>Conc.
(mM)</v>
      </c>
      <c r="E24" s="745" t="str">
        <f>IF(P23=1,"Volume"&amp;CHAR(10)&amp;"(µL)","Amount"&amp;CHAR(10)&amp;"(mg)")</f>
        <v>Volume
(µL)</v>
      </c>
      <c r="F24" s="751" t="s">
        <v>21</v>
      </c>
      <c r="G24" s="752" t="s">
        <v>801</v>
      </c>
      <c r="H24" s="362"/>
      <c r="I24" s="364" t="s">
        <v>802</v>
      </c>
      <c r="J24" s="365"/>
      <c r="K24" s="365"/>
      <c r="L24" s="366"/>
      <c r="O24" s="107"/>
      <c r="P24" s="73"/>
      <c r="Q24" s="109"/>
      <c r="R24" s="109"/>
      <c r="S24" s="109"/>
      <c r="T24" s="109"/>
      <c r="U24" s="109"/>
      <c r="V24" s="73"/>
      <c r="W24" s="109"/>
      <c r="X24" s="109"/>
      <c r="Y24" s="109"/>
    </row>
    <row r="25" spans="1:33" s="106" customFormat="1" ht="15" customHeight="1" x14ac:dyDescent="0.2">
      <c r="A25" s="746"/>
      <c r="B25" s="749"/>
      <c r="C25" s="750"/>
      <c r="D25" s="746"/>
      <c r="E25" s="746"/>
      <c r="F25" s="746"/>
      <c r="G25" s="753"/>
      <c r="H25" s="363" t="s">
        <v>803</v>
      </c>
      <c r="I25" s="360"/>
      <c r="J25" s="360"/>
      <c r="K25" s="361"/>
      <c r="L25" s="361"/>
      <c r="O25" s="107"/>
      <c r="P25" s="73"/>
      <c r="Q25" s="115"/>
      <c r="R25" s="115"/>
      <c r="S25" s="289"/>
      <c r="T25" s="289"/>
      <c r="U25" s="289"/>
      <c r="V25" s="289"/>
      <c r="W25" s="289"/>
      <c r="X25" s="289"/>
      <c r="Y25" s="289"/>
      <c r="Z25" s="289"/>
      <c r="AA25" s="289"/>
      <c r="AB25" s="119"/>
      <c r="AC25" s="119"/>
      <c r="AD25" s="119"/>
      <c r="AE25" s="119"/>
      <c r="AF25" s="119"/>
      <c r="AG25" s="119"/>
    </row>
    <row r="26" spans="1:33" s="106" customFormat="1" ht="14.25" customHeight="1" x14ac:dyDescent="0.2">
      <c r="A26" s="120">
        <v>1</v>
      </c>
      <c r="B26" s="713"/>
      <c r="C26" s="714"/>
      <c r="D26" s="297"/>
      <c r="E26" s="298"/>
      <c r="F26" s="298"/>
      <c r="G26" s="299" t="s">
        <v>804</v>
      </c>
      <c r="H26" s="300"/>
      <c r="I26" s="301"/>
      <c r="J26" s="302"/>
      <c r="K26" s="301"/>
      <c r="L26" s="301"/>
      <c r="O26" s="124"/>
      <c r="Q26" s="126"/>
      <c r="R26" s="126"/>
      <c r="S26" s="289"/>
      <c r="T26" s="289"/>
      <c r="U26" s="289"/>
      <c r="V26" s="289"/>
      <c r="W26" s="289"/>
      <c r="X26" s="289"/>
      <c r="Y26" s="289"/>
      <c r="Z26" s="289"/>
      <c r="AA26" s="289"/>
      <c r="AB26" s="129"/>
      <c r="AC26" s="129"/>
      <c r="AD26" s="129"/>
      <c r="AE26" s="129"/>
      <c r="AF26" s="129"/>
      <c r="AG26" s="129"/>
    </row>
    <row r="27" spans="1:33" s="106" customFormat="1" ht="14.25" customHeight="1" x14ac:dyDescent="0.2">
      <c r="A27" s="130">
        <v>2</v>
      </c>
      <c r="B27" s="695"/>
      <c r="C27" s="696"/>
      <c r="D27" s="303"/>
      <c r="E27" s="304"/>
      <c r="F27" s="304"/>
      <c r="G27" s="305"/>
      <c r="H27" s="300"/>
      <c r="I27" s="306"/>
      <c r="J27" s="307"/>
      <c r="K27" s="306"/>
      <c r="L27" s="306"/>
      <c r="O27" s="124"/>
      <c r="Q27" s="126"/>
      <c r="R27" s="126"/>
      <c r="S27" s="289"/>
      <c r="T27" s="289"/>
      <c r="U27" s="289"/>
      <c r="V27" s="289"/>
      <c r="W27" s="289"/>
      <c r="X27" s="289"/>
      <c r="Y27" s="289"/>
      <c r="Z27" s="289"/>
      <c r="AA27" s="289"/>
      <c r="AB27" s="129"/>
      <c r="AC27" s="129"/>
      <c r="AD27" s="129"/>
      <c r="AE27" s="129"/>
      <c r="AF27" s="129"/>
      <c r="AG27" s="129"/>
    </row>
    <row r="28" spans="1:33" s="106" customFormat="1" ht="14.25" customHeight="1" x14ac:dyDescent="0.2">
      <c r="A28" s="130">
        <v>3</v>
      </c>
      <c r="B28" s="695"/>
      <c r="C28" s="696"/>
      <c r="D28" s="303"/>
      <c r="E28" s="304"/>
      <c r="F28" s="304"/>
      <c r="G28" s="305"/>
      <c r="H28" s="300"/>
      <c r="I28" s="306"/>
      <c r="J28" s="307"/>
      <c r="K28" s="306"/>
      <c r="L28" s="306"/>
      <c r="O28" s="124"/>
      <c r="Q28" s="126"/>
      <c r="R28" s="126"/>
      <c r="S28" s="289"/>
      <c r="T28" s="289"/>
      <c r="U28" s="289"/>
      <c r="V28" s="289"/>
      <c r="W28" s="289"/>
      <c r="X28" s="289"/>
      <c r="Y28" s="289"/>
      <c r="Z28" s="289"/>
      <c r="AA28" s="289"/>
      <c r="AB28" s="129"/>
      <c r="AC28" s="129"/>
      <c r="AD28" s="129"/>
      <c r="AE28" s="129"/>
      <c r="AF28" s="129"/>
      <c r="AG28" s="129"/>
    </row>
    <row r="29" spans="1:33" s="106" customFormat="1" ht="14.25" customHeight="1" x14ac:dyDescent="0.2">
      <c r="A29" s="130">
        <v>4</v>
      </c>
      <c r="B29" s="695"/>
      <c r="C29" s="696"/>
      <c r="D29" s="303"/>
      <c r="E29" s="304"/>
      <c r="F29" s="304"/>
      <c r="G29" s="305"/>
      <c r="H29" s="300"/>
      <c r="I29" s="306"/>
      <c r="J29" s="307"/>
      <c r="K29" s="306"/>
      <c r="L29" s="306"/>
      <c r="O29" s="124"/>
      <c r="Q29" s="126"/>
      <c r="R29" s="126"/>
      <c r="S29" s="289"/>
      <c r="T29" s="289"/>
      <c r="U29" s="289"/>
      <c r="V29" s="289"/>
      <c r="W29" s="289"/>
      <c r="X29" s="289"/>
      <c r="Y29" s="289"/>
      <c r="Z29" s="289"/>
      <c r="AA29" s="289"/>
      <c r="AB29" s="129"/>
      <c r="AC29" s="129"/>
      <c r="AD29" s="129"/>
      <c r="AE29" s="129"/>
      <c r="AF29" s="129"/>
      <c r="AG29" s="129"/>
    </row>
    <row r="30" spans="1:33" s="106" customFormat="1" ht="14.25" customHeight="1" x14ac:dyDescent="0.2">
      <c r="A30" s="130">
        <v>5</v>
      </c>
      <c r="B30" s="695"/>
      <c r="C30" s="696"/>
      <c r="D30" s="303"/>
      <c r="E30" s="304"/>
      <c r="F30" s="304"/>
      <c r="G30" s="305"/>
      <c r="H30" s="300"/>
      <c r="I30" s="306"/>
      <c r="J30" s="307"/>
      <c r="K30" s="306"/>
      <c r="L30" s="306"/>
      <c r="O30" s="124"/>
      <c r="Q30" s="126"/>
      <c r="R30" s="126"/>
      <c r="S30" s="289"/>
      <c r="T30" s="289"/>
      <c r="U30" s="289"/>
      <c r="V30" s="289"/>
      <c r="W30" s="289"/>
      <c r="X30" s="289"/>
      <c r="Y30" s="289"/>
      <c r="Z30" s="289"/>
      <c r="AA30" s="289"/>
      <c r="AB30" s="129"/>
      <c r="AC30" s="129"/>
      <c r="AD30" s="129"/>
      <c r="AE30" s="129"/>
      <c r="AF30" s="129"/>
      <c r="AG30" s="129"/>
    </row>
    <row r="31" spans="1:33" s="106" customFormat="1" ht="14.25" customHeight="1" x14ac:dyDescent="0.2">
      <c r="A31" s="130">
        <v>6</v>
      </c>
      <c r="B31" s="695"/>
      <c r="C31" s="702"/>
      <c r="D31" s="94"/>
      <c r="E31" s="304"/>
      <c r="F31" s="304"/>
      <c r="G31" s="305"/>
      <c r="H31" s="300"/>
      <c r="I31" s="306"/>
      <c r="J31" s="307"/>
      <c r="K31" s="306"/>
      <c r="L31" s="306"/>
      <c r="O31" s="124"/>
      <c r="Q31" s="126"/>
      <c r="R31" s="126"/>
      <c r="S31" s="289"/>
      <c r="T31" s="289"/>
      <c r="U31" s="289"/>
      <c r="V31" s="289"/>
      <c r="W31" s="289"/>
      <c r="X31" s="289"/>
      <c r="Y31" s="289"/>
      <c r="Z31" s="289"/>
      <c r="AA31" s="289"/>
      <c r="AB31" s="129"/>
      <c r="AC31" s="129"/>
      <c r="AD31" s="129"/>
      <c r="AE31" s="129"/>
      <c r="AF31" s="129"/>
      <c r="AG31" s="129"/>
    </row>
    <row r="32" spans="1:33" s="106" customFormat="1" ht="14.25" customHeight="1" x14ac:dyDescent="0.2">
      <c r="A32" s="130">
        <v>7</v>
      </c>
      <c r="B32" s="695"/>
      <c r="C32" s="696"/>
      <c r="D32" s="303"/>
      <c r="E32" s="304"/>
      <c r="F32" s="304"/>
      <c r="G32" s="305"/>
      <c r="H32" s="300"/>
      <c r="I32" s="306"/>
      <c r="J32" s="307"/>
      <c r="K32" s="306"/>
      <c r="L32" s="306"/>
      <c r="O32" s="124"/>
      <c r="Q32" s="126"/>
      <c r="R32" s="126"/>
      <c r="S32" s="289"/>
      <c r="T32" s="289"/>
      <c r="U32" s="289"/>
      <c r="V32" s="289"/>
      <c r="W32" s="289"/>
      <c r="X32" s="289"/>
      <c r="Y32" s="289"/>
      <c r="Z32" s="289"/>
      <c r="AA32" s="289"/>
      <c r="AB32" s="129"/>
      <c r="AC32" s="129"/>
      <c r="AD32" s="129"/>
      <c r="AE32" s="129"/>
      <c r="AF32" s="129"/>
      <c r="AG32" s="129"/>
    </row>
    <row r="33" spans="1:37" s="106" customFormat="1" ht="14.25" customHeight="1" x14ac:dyDescent="0.2">
      <c r="A33" s="130">
        <v>8</v>
      </c>
      <c r="B33" s="695"/>
      <c r="C33" s="696"/>
      <c r="D33" s="303"/>
      <c r="E33" s="304"/>
      <c r="F33" s="304"/>
      <c r="G33" s="305"/>
      <c r="H33" s="300"/>
      <c r="I33" s="306"/>
      <c r="J33" s="307"/>
      <c r="K33" s="306"/>
      <c r="L33" s="306"/>
      <c r="O33" s="107"/>
      <c r="P33" s="73"/>
      <c r="Q33" s="126"/>
      <c r="R33" s="126"/>
      <c r="S33" s="289"/>
      <c r="T33" s="289"/>
      <c r="U33" s="289"/>
      <c r="V33" s="289"/>
      <c r="W33" s="289"/>
      <c r="X33" s="289"/>
      <c r="Y33" s="289"/>
      <c r="Z33" s="289"/>
      <c r="AA33" s="289"/>
      <c r="AB33" s="129"/>
      <c r="AC33" s="129"/>
      <c r="AD33" s="129"/>
      <c r="AE33" s="129"/>
      <c r="AF33" s="129"/>
      <c r="AG33" s="129"/>
    </row>
    <row r="34" spans="1:37" s="106" customFormat="1" ht="14.25" customHeight="1" x14ac:dyDescent="0.2">
      <c r="A34" s="130">
        <v>9</v>
      </c>
      <c r="B34" s="695"/>
      <c r="C34" s="696"/>
      <c r="D34" s="303"/>
      <c r="E34" s="304"/>
      <c r="F34" s="304"/>
      <c r="G34" s="305"/>
      <c r="H34" s="300"/>
      <c r="I34" s="306"/>
      <c r="J34" s="307"/>
      <c r="K34" s="306"/>
      <c r="L34" s="306"/>
      <c r="O34" s="107"/>
      <c r="P34" s="73"/>
      <c r="Q34" s="126"/>
      <c r="R34" s="126"/>
      <c r="S34" s="289"/>
      <c r="T34" s="289"/>
      <c r="U34" s="289"/>
      <c r="V34" s="289"/>
      <c r="W34" s="289"/>
      <c r="X34" s="289"/>
      <c r="Y34" s="289"/>
      <c r="Z34" s="289"/>
      <c r="AA34" s="289"/>
      <c r="AB34" s="129"/>
      <c r="AC34" s="129"/>
      <c r="AD34" s="129"/>
      <c r="AE34" s="129"/>
      <c r="AF34" s="129"/>
      <c r="AG34" s="129"/>
    </row>
    <row r="35" spans="1:37" s="106" customFormat="1" ht="14.25" customHeight="1" x14ac:dyDescent="0.2">
      <c r="A35" s="130">
        <v>10</v>
      </c>
      <c r="B35" s="695"/>
      <c r="C35" s="696"/>
      <c r="D35" s="303"/>
      <c r="E35" s="304"/>
      <c r="F35" s="304"/>
      <c r="G35" s="305"/>
      <c r="H35" s="300"/>
      <c r="I35" s="306"/>
      <c r="J35" s="307"/>
      <c r="K35" s="308"/>
      <c r="L35" s="308"/>
      <c r="O35" s="107"/>
      <c r="P35" s="73"/>
      <c r="Q35" s="126"/>
      <c r="R35" s="126"/>
      <c r="S35" s="289"/>
      <c r="T35" s="289"/>
      <c r="U35" s="289"/>
      <c r="V35" s="289"/>
      <c r="W35" s="289"/>
      <c r="X35" s="289"/>
      <c r="Y35" s="289"/>
      <c r="Z35" s="289"/>
      <c r="AA35" s="289"/>
      <c r="AB35" s="129"/>
      <c r="AC35" s="129"/>
      <c r="AD35" s="129"/>
      <c r="AE35" s="129"/>
      <c r="AF35" s="129"/>
      <c r="AG35" s="129"/>
    </row>
    <row r="36" spans="1:37" s="106" customFormat="1" ht="14.25" customHeight="1" x14ac:dyDescent="0.2">
      <c r="A36" s="130">
        <v>11</v>
      </c>
      <c r="B36" s="695"/>
      <c r="C36" s="696"/>
      <c r="D36" s="303"/>
      <c r="E36" s="304"/>
      <c r="F36" s="304"/>
      <c r="G36" s="305"/>
      <c r="H36" s="300"/>
      <c r="I36" s="306"/>
      <c r="J36" s="307"/>
      <c r="K36" s="306"/>
      <c r="L36" s="306"/>
      <c r="O36" s="107"/>
      <c r="P36" s="73"/>
      <c r="Q36" s="126"/>
      <c r="R36" s="126"/>
      <c r="S36" s="289"/>
      <c r="T36" s="289"/>
      <c r="U36" s="289"/>
      <c r="V36" s="289"/>
      <c r="W36" s="289"/>
      <c r="X36" s="289"/>
      <c r="Y36" s="289"/>
      <c r="Z36" s="289"/>
      <c r="AA36" s="289"/>
      <c r="AB36" s="129"/>
      <c r="AC36" s="129"/>
      <c r="AD36" s="129"/>
      <c r="AE36" s="129"/>
      <c r="AF36" s="129"/>
      <c r="AG36" s="129"/>
    </row>
    <row r="37" spans="1:37" s="106" customFormat="1" ht="14.25" customHeight="1" x14ac:dyDescent="0.2">
      <c r="A37" s="130">
        <v>12</v>
      </c>
      <c r="B37" s="695"/>
      <c r="C37" s="696"/>
      <c r="D37" s="303"/>
      <c r="E37" s="304"/>
      <c r="F37" s="304"/>
      <c r="G37" s="305"/>
      <c r="H37" s="300"/>
      <c r="I37" s="306"/>
      <c r="J37" s="307"/>
      <c r="K37" s="306"/>
      <c r="L37" s="306"/>
      <c r="O37" s="107"/>
      <c r="P37" s="73"/>
      <c r="Q37" s="126"/>
      <c r="R37" s="126"/>
      <c r="S37" s="289"/>
      <c r="T37" s="289"/>
      <c r="U37" s="289"/>
      <c r="V37" s="289"/>
      <c r="W37" s="289"/>
      <c r="X37" s="289"/>
      <c r="Y37" s="289"/>
      <c r="Z37" s="289"/>
      <c r="AA37" s="289"/>
      <c r="AB37" s="129"/>
      <c r="AC37" s="129"/>
      <c r="AD37" s="129"/>
      <c r="AE37" s="129"/>
      <c r="AF37" s="129"/>
      <c r="AG37" s="129"/>
    </row>
    <row r="38" spans="1:37" s="106" customFormat="1" ht="14.25" customHeight="1" x14ac:dyDescent="0.2">
      <c r="A38" s="130">
        <v>13</v>
      </c>
      <c r="B38" s="695"/>
      <c r="C38" s="696"/>
      <c r="D38" s="303"/>
      <c r="E38" s="304"/>
      <c r="F38" s="304"/>
      <c r="G38" s="305"/>
      <c r="H38" s="300"/>
      <c r="I38" s="306"/>
      <c r="J38" s="307"/>
      <c r="K38" s="306"/>
      <c r="L38" s="306"/>
      <c r="O38" s="136"/>
      <c r="P38" s="309"/>
      <c r="Q38" s="126"/>
      <c r="R38" s="126"/>
      <c r="S38" s="289"/>
      <c r="T38" s="289"/>
      <c r="U38" s="289"/>
      <c r="V38" s="289"/>
      <c r="W38" s="289"/>
      <c r="X38" s="289"/>
      <c r="Y38" s="289"/>
      <c r="Z38" s="289"/>
      <c r="AA38" s="289"/>
      <c r="AB38" s="129"/>
      <c r="AC38" s="129"/>
      <c r="AD38" s="129"/>
      <c r="AE38" s="129"/>
      <c r="AF38" s="129"/>
      <c r="AG38" s="129"/>
    </row>
    <row r="39" spans="1:37" s="106" customFormat="1" ht="14.25" customHeight="1" x14ac:dyDescent="0.2">
      <c r="A39" s="130">
        <v>14</v>
      </c>
      <c r="B39" s="695"/>
      <c r="C39" s="696"/>
      <c r="D39" s="303"/>
      <c r="E39" s="304"/>
      <c r="F39" s="304"/>
      <c r="G39" s="305"/>
      <c r="H39" s="300"/>
      <c r="I39" s="306"/>
      <c r="J39" s="307"/>
      <c r="K39" s="306"/>
      <c r="L39" s="306"/>
      <c r="O39" s="136"/>
      <c r="P39" s="310"/>
      <c r="Q39" s="126"/>
      <c r="R39" s="126"/>
      <c r="S39" s="289"/>
      <c r="T39" s="289"/>
      <c r="U39" s="289"/>
      <c r="V39" s="289"/>
      <c r="W39" s="289"/>
      <c r="X39" s="289"/>
      <c r="Y39" s="289"/>
      <c r="Z39" s="289"/>
      <c r="AA39" s="289"/>
      <c r="AB39" s="129"/>
      <c r="AC39" s="129"/>
      <c r="AD39" s="129"/>
      <c r="AE39" s="129"/>
      <c r="AF39" s="129"/>
      <c r="AG39" s="129"/>
    </row>
    <row r="40" spans="1:37" s="106" customFormat="1" ht="14.25" customHeight="1" x14ac:dyDescent="0.2">
      <c r="A40" s="130">
        <v>15</v>
      </c>
      <c r="B40" s="697"/>
      <c r="C40" s="698"/>
      <c r="D40" s="303"/>
      <c r="E40" s="304"/>
      <c r="F40" s="304"/>
      <c r="G40" s="311"/>
      <c r="H40" s="300"/>
      <c r="I40" s="308"/>
      <c r="J40" s="308"/>
      <c r="K40" s="312"/>
      <c r="L40" s="312"/>
      <c r="O40" s="136"/>
      <c r="P40" s="310"/>
      <c r="Q40" s="126"/>
      <c r="R40" s="126"/>
      <c r="S40" s="289"/>
      <c r="T40" s="289"/>
      <c r="U40" s="289"/>
      <c r="V40" s="289"/>
      <c r="W40" s="289"/>
      <c r="X40" s="289"/>
      <c r="Y40" s="289"/>
      <c r="Z40" s="289"/>
      <c r="AA40" s="289"/>
      <c r="AB40" s="129"/>
      <c r="AC40" s="129"/>
      <c r="AD40" s="129"/>
      <c r="AE40" s="129"/>
      <c r="AF40" s="129"/>
      <c r="AG40" s="129"/>
    </row>
    <row r="41" spans="1:37" s="106" customFormat="1" ht="28.5" customHeight="1" x14ac:dyDescent="0.2">
      <c r="A41" s="140"/>
      <c r="B41" s="699" t="s">
        <v>1090</v>
      </c>
      <c r="C41" s="700"/>
      <c r="D41" s="700"/>
      <c r="E41" s="700"/>
      <c r="F41" s="700"/>
      <c r="G41" s="700"/>
      <c r="H41" s="700"/>
      <c r="I41" s="700"/>
      <c r="J41" s="700"/>
      <c r="K41" s="700"/>
      <c r="L41" s="701"/>
      <c r="O41" s="107"/>
      <c r="P41" s="73"/>
      <c r="Q41" s="109"/>
      <c r="R41" s="109"/>
      <c r="S41" s="109"/>
      <c r="T41" s="109"/>
      <c r="U41" s="109"/>
      <c r="V41" s="73"/>
      <c r="W41" s="109"/>
      <c r="X41" s="109"/>
      <c r="Y41" s="109"/>
    </row>
    <row r="42" spans="1:37" s="106" customFormat="1" ht="15" customHeight="1" x14ac:dyDescent="0.2">
      <c r="A42" s="431"/>
      <c r="B42" s="419"/>
      <c r="C42" s="153" t="s">
        <v>1004</v>
      </c>
      <c r="D42" s="432"/>
      <c r="E42" s="432"/>
      <c r="F42" s="153" t="s">
        <v>1005</v>
      </c>
      <c r="G42" s="432"/>
      <c r="H42" s="432"/>
      <c r="I42" s="432"/>
      <c r="J42" s="432"/>
      <c r="K42" s="432"/>
      <c r="L42" s="433"/>
      <c r="O42" s="107"/>
      <c r="P42" s="73"/>
      <c r="Q42" s="109"/>
      <c r="R42" s="109"/>
      <c r="S42" s="109"/>
      <c r="T42" s="109"/>
      <c r="U42" s="109"/>
      <c r="V42" s="73"/>
      <c r="W42" s="109"/>
      <c r="X42" s="109"/>
      <c r="Y42" s="109"/>
    </row>
    <row r="43" spans="1:37" s="94" customFormat="1" ht="30" customHeight="1" x14ac:dyDescent="0.2">
      <c r="A43" s="142"/>
      <c r="B43" s="571" t="s">
        <v>805</v>
      </c>
      <c r="C43" s="571"/>
      <c r="D43" s="571"/>
      <c r="E43" s="571"/>
      <c r="F43" s="571"/>
      <c r="G43" s="571"/>
      <c r="H43" s="571"/>
      <c r="I43" s="571"/>
      <c r="J43" s="571"/>
      <c r="K43" s="571"/>
      <c r="L43" s="572"/>
      <c r="O43" s="143"/>
      <c r="P43" s="87"/>
      <c r="V43" s="73"/>
    </row>
    <row r="44" spans="1:37" ht="22.5" customHeight="1" x14ac:dyDescent="0.2">
      <c r="A44" s="742" t="s">
        <v>806</v>
      </c>
      <c r="B44" s="743"/>
      <c r="C44" s="743"/>
      <c r="D44" s="743"/>
      <c r="E44" s="743"/>
      <c r="F44" s="743"/>
      <c r="G44" s="743"/>
      <c r="H44" s="743"/>
      <c r="I44" s="743"/>
      <c r="J44" s="743"/>
      <c r="K44" s="743"/>
      <c r="L44" s="744"/>
      <c r="N44" s="94"/>
      <c r="O44" s="143"/>
      <c r="P44" s="87"/>
      <c r="Q44" s="94"/>
      <c r="R44" s="94"/>
      <c r="S44" s="94"/>
      <c r="T44" s="94"/>
      <c r="U44" s="94"/>
      <c r="W44" s="94"/>
      <c r="X44" s="94"/>
      <c r="Y44" s="94"/>
      <c r="Z44" s="94"/>
      <c r="AA44" s="94"/>
      <c r="AB44" s="94"/>
      <c r="AC44" s="94"/>
      <c r="AD44" s="94"/>
      <c r="AE44" s="94"/>
      <c r="AF44" s="94"/>
      <c r="AG44" s="94"/>
      <c r="AH44" s="94"/>
      <c r="AI44" s="94"/>
      <c r="AJ44" s="94"/>
      <c r="AK44" s="94"/>
    </row>
    <row r="45" spans="1:37" ht="7.5" customHeight="1" x14ac:dyDescent="0.2">
      <c r="A45" s="68"/>
      <c r="B45" s="144"/>
      <c r="C45" s="69"/>
      <c r="D45" s="69"/>
      <c r="E45" s="69"/>
      <c r="F45" s="69"/>
      <c r="G45" s="69"/>
      <c r="H45" s="69"/>
      <c r="I45" s="69"/>
      <c r="J45" s="69"/>
      <c r="K45" s="69"/>
      <c r="L45" s="313"/>
      <c r="N45" s="94"/>
      <c r="O45" s="143"/>
      <c r="P45" s="87"/>
      <c r="Q45" s="94"/>
      <c r="R45" s="94"/>
      <c r="S45" s="94"/>
      <c r="T45" s="94"/>
      <c r="U45" s="94"/>
      <c r="V45" s="109"/>
      <c r="W45" s="94"/>
      <c r="X45" s="94"/>
      <c r="Y45" s="94"/>
      <c r="Z45" s="94"/>
      <c r="AA45" s="94"/>
      <c r="AB45" s="94"/>
      <c r="AC45" s="94"/>
      <c r="AD45" s="94"/>
      <c r="AE45" s="94"/>
      <c r="AF45" s="94"/>
      <c r="AG45" s="94"/>
      <c r="AH45" s="94"/>
      <c r="AI45" s="94"/>
      <c r="AJ45" s="94"/>
      <c r="AK45" s="94"/>
    </row>
    <row r="46" spans="1:37" ht="22.5" customHeight="1" x14ac:dyDescent="0.2">
      <c r="A46" s="685" t="s">
        <v>946</v>
      </c>
      <c r="B46" s="686"/>
      <c r="C46" s="686"/>
      <c r="D46" s="686"/>
      <c r="E46" s="687"/>
      <c r="F46" s="146"/>
      <c r="G46" s="73"/>
      <c r="H46" s="147"/>
      <c r="I46" s="148"/>
      <c r="J46" s="148"/>
      <c r="K46" s="149"/>
      <c r="L46" s="314"/>
      <c r="N46" s="94"/>
      <c r="O46" s="143"/>
      <c r="P46" s="87"/>
      <c r="Q46" s="94"/>
      <c r="R46" s="94"/>
      <c r="S46" s="94"/>
      <c r="T46" s="94"/>
      <c r="U46" s="94"/>
      <c r="V46" s="109"/>
      <c r="W46" s="94"/>
      <c r="X46" s="94"/>
      <c r="Y46" s="94"/>
      <c r="Z46" s="94"/>
      <c r="AA46" s="94"/>
      <c r="AB46" s="94"/>
      <c r="AC46" s="94"/>
      <c r="AD46" s="94"/>
      <c r="AE46" s="94"/>
      <c r="AF46" s="94"/>
      <c r="AG46" s="94"/>
      <c r="AH46" s="94"/>
      <c r="AI46" s="94"/>
      <c r="AJ46" s="94"/>
      <c r="AK46" s="94"/>
    </row>
    <row r="47" spans="1:37" ht="9.75" customHeight="1" x14ac:dyDescent="0.2">
      <c r="A47" s="315"/>
      <c r="B47" s="73"/>
      <c r="C47" s="73"/>
      <c r="D47" s="73"/>
      <c r="E47" s="73"/>
      <c r="F47" s="73"/>
      <c r="G47" s="78"/>
      <c r="H47" s="78"/>
      <c r="I47" s="78"/>
      <c r="J47" s="78"/>
      <c r="K47" s="78"/>
      <c r="L47" s="316"/>
      <c r="N47" s="94"/>
      <c r="O47" s="143"/>
      <c r="P47" s="87"/>
      <c r="Q47" s="94"/>
      <c r="R47" s="94"/>
      <c r="S47" s="94"/>
      <c r="T47" s="94"/>
      <c r="U47" s="94"/>
      <c r="V47" s="109"/>
      <c r="W47" s="94"/>
      <c r="X47" s="94"/>
      <c r="Y47" s="94"/>
      <c r="Z47" s="94"/>
      <c r="AA47" s="94"/>
      <c r="AB47" s="94"/>
      <c r="AC47" s="94"/>
      <c r="AD47" s="94"/>
      <c r="AE47" s="94"/>
      <c r="AF47" s="94"/>
      <c r="AG47" s="94"/>
      <c r="AH47" s="94"/>
      <c r="AI47" s="94"/>
      <c r="AJ47" s="94"/>
      <c r="AK47" s="94"/>
    </row>
    <row r="48" spans="1:37" ht="13.5" customHeight="1" x14ac:dyDescent="0.2">
      <c r="A48" s="315"/>
      <c r="B48" s="225" t="s">
        <v>948</v>
      </c>
      <c r="C48" s="154"/>
      <c r="E48" s="225" t="s">
        <v>253</v>
      </c>
      <c r="F48" s="155"/>
      <c r="G48" s="73"/>
      <c r="H48" s="225" t="s">
        <v>254</v>
      </c>
      <c r="I48" s="155"/>
      <c r="J48" s="73"/>
      <c r="K48" s="225" t="s">
        <v>255</v>
      </c>
      <c r="L48" s="318"/>
      <c r="N48" s="94"/>
      <c r="O48" s="143"/>
      <c r="P48" s="87" t="s">
        <v>808</v>
      </c>
      <c r="Q48" s="94"/>
      <c r="R48" s="94"/>
      <c r="S48" s="94"/>
      <c r="T48" s="94"/>
      <c r="U48" s="94"/>
      <c r="V48" s="109"/>
      <c r="W48" s="94"/>
      <c r="X48" s="94"/>
      <c r="Y48" s="94"/>
      <c r="Z48" s="94"/>
      <c r="AA48" s="94"/>
      <c r="AB48" s="94"/>
      <c r="AC48" s="94"/>
      <c r="AD48" s="94"/>
      <c r="AE48" s="94"/>
      <c r="AF48" s="94"/>
      <c r="AG48" s="94"/>
      <c r="AH48" s="94"/>
      <c r="AI48" s="94"/>
      <c r="AJ48" s="94"/>
      <c r="AK48" s="94"/>
    </row>
    <row r="49" spans="1:37" ht="13.5" customHeight="1" x14ac:dyDescent="0.2">
      <c r="A49" s="315"/>
      <c r="B49" s="225" t="s">
        <v>256</v>
      </c>
      <c r="C49" s="154"/>
      <c r="E49" s="225" t="s">
        <v>950</v>
      </c>
      <c r="F49" s="155"/>
      <c r="G49" s="73"/>
      <c r="H49" s="225" t="s">
        <v>259</v>
      </c>
      <c r="I49" s="155"/>
      <c r="J49" s="73"/>
      <c r="K49" s="225" t="s">
        <v>261</v>
      </c>
      <c r="L49" s="318"/>
      <c r="N49" s="94"/>
      <c r="O49" s="143"/>
      <c r="P49" s="87" t="s">
        <v>811</v>
      </c>
      <c r="Q49" s="94"/>
      <c r="R49" s="94"/>
      <c r="S49" s="94"/>
      <c r="T49" s="94"/>
      <c r="U49" s="94"/>
      <c r="V49" s="109"/>
      <c r="W49" s="94"/>
      <c r="X49" s="94"/>
      <c r="Y49" s="94"/>
      <c r="Z49" s="94"/>
      <c r="AA49" s="94"/>
      <c r="AB49" s="94"/>
      <c r="AC49" s="94"/>
      <c r="AD49" s="94"/>
      <c r="AE49" s="94"/>
      <c r="AF49" s="94"/>
      <c r="AG49" s="94"/>
      <c r="AH49" s="94"/>
      <c r="AI49" s="94"/>
      <c r="AJ49" s="94"/>
      <c r="AK49" s="94"/>
    </row>
    <row r="50" spans="1:37" ht="13.5" customHeight="1" x14ac:dyDescent="0.2">
      <c r="A50" s="315"/>
      <c r="B50" s="225" t="s">
        <v>262</v>
      </c>
      <c r="C50" s="154"/>
      <c r="E50" s="225" t="s">
        <v>691</v>
      </c>
      <c r="F50" s="155"/>
      <c r="G50" s="73"/>
      <c r="H50" s="225" t="s">
        <v>264</v>
      </c>
      <c r="I50" s="155"/>
      <c r="J50" s="73"/>
      <c r="K50" s="225" t="s">
        <v>265</v>
      </c>
      <c r="L50" s="318"/>
      <c r="N50" s="94"/>
      <c r="O50" s="143"/>
      <c r="P50" s="319" t="s">
        <v>813</v>
      </c>
      <c r="Q50" s="94"/>
      <c r="R50" s="94"/>
      <c r="S50" s="94"/>
      <c r="T50" s="94"/>
      <c r="U50" s="94"/>
      <c r="V50" s="109"/>
      <c r="W50" s="94"/>
      <c r="X50" s="94"/>
      <c r="Y50" s="94"/>
      <c r="Z50" s="94"/>
      <c r="AA50" s="94"/>
      <c r="AB50" s="94"/>
      <c r="AC50" s="94"/>
      <c r="AD50" s="94"/>
      <c r="AE50" s="94"/>
      <c r="AF50" s="94"/>
      <c r="AG50" s="94"/>
      <c r="AH50" s="94"/>
      <c r="AI50" s="94"/>
      <c r="AJ50" s="94"/>
      <c r="AK50" s="94"/>
    </row>
    <row r="51" spans="1:37" ht="13.5" customHeight="1" x14ac:dyDescent="0.2">
      <c r="A51" s="315"/>
      <c r="B51" s="225" t="s">
        <v>266</v>
      </c>
      <c r="C51" s="154"/>
      <c r="E51" s="225" t="s">
        <v>78</v>
      </c>
      <c r="F51" s="155"/>
      <c r="G51" s="73"/>
      <c r="H51" s="225" t="s">
        <v>984</v>
      </c>
      <c r="I51" s="155"/>
      <c r="J51" s="73"/>
      <c r="K51" s="225" t="s">
        <v>937</v>
      </c>
      <c r="L51" s="318"/>
      <c r="N51" s="94"/>
      <c r="O51" s="143"/>
      <c r="P51" s="319" t="s">
        <v>815</v>
      </c>
      <c r="Q51" s="94"/>
      <c r="R51" s="94"/>
      <c r="S51" s="94"/>
      <c r="T51" s="94"/>
      <c r="U51" s="94"/>
      <c r="V51" s="109"/>
      <c r="W51" s="94"/>
      <c r="X51" s="94"/>
      <c r="Y51" s="94"/>
      <c r="Z51" s="94"/>
      <c r="AA51" s="94"/>
      <c r="AB51" s="94"/>
      <c r="AC51" s="94"/>
      <c r="AD51" s="94"/>
      <c r="AE51" s="94"/>
      <c r="AF51" s="94"/>
      <c r="AG51" s="94"/>
      <c r="AH51" s="94"/>
      <c r="AI51" s="94"/>
      <c r="AJ51" s="94"/>
      <c r="AK51" s="94"/>
    </row>
    <row r="52" spans="1:37" ht="13.5" customHeight="1" x14ac:dyDescent="0.2">
      <c r="A52" s="315"/>
      <c r="B52" s="225" t="s">
        <v>938</v>
      </c>
      <c r="C52" s="154"/>
      <c r="E52" s="225" t="s">
        <v>270</v>
      </c>
      <c r="F52" s="320"/>
      <c r="G52" s="73"/>
      <c r="H52" s="225" t="s">
        <v>79</v>
      </c>
      <c r="I52" s="155"/>
      <c r="J52" s="73"/>
      <c r="K52" s="225" t="s">
        <v>272</v>
      </c>
      <c r="L52" s="318"/>
      <c r="N52" s="94"/>
      <c r="O52" s="143"/>
      <c r="P52" s="87"/>
      <c r="Q52" s="94"/>
      <c r="R52" s="94"/>
      <c r="S52" s="94"/>
      <c r="T52" s="94"/>
      <c r="U52" s="94"/>
      <c r="V52" s="109"/>
      <c r="W52" s="94"/>
      <c r="X52" s="94"/>
      <c r="Y52" s="94"/>
      <c r="Z52" s="94"/>
      <c r="AA52" s="94"/>
      <c r="AB52" s="94"/>
      <c r="AC52" s="94"/>
      <c r="AD52" s="94"/>
      <c r="AE52" s="94"/>
      <c r="AF52" s="94"/>
      <c r="AG52" s="94"/>
      <c r="AH52" s="94"/>
      <c r="AI52" s="94"/>
      <c r="AJ52" s="94"/>
      <c r="AK52" s="94"/>
    </row>
    <row r="53" spans="1:37" ht="13.5" customHeight="1" x14ac:dyDescent="0.2">
      <c r="A53" s="315"/>
      <c r="B53" s="225" t="s">
        <v>273</v>
      </c>
      <c r="C53" s="154"/>
      <c r="E53" s="225" t="s">
        <v>274</v>
      </c>
      <c r="F53" s="155"/>
      <c r="G53" s="73"/>
      <c r="H53" s="225" t="s">
        <v>275</v>
      </c>
      <c r="I53" s="155"/>
      <c r="J53" s="73"/>
      <c r="K53" s="225" t="s">
        <v>276</v>
      </c>
      <c r="L53" s="318"/>
      <c r="N53" s="94"/>
      <c r="O53" s="143"/>
      <c r="P53" s="289"/>
      <c r="Q53" s="289"/>
      <c r="R53" s="289"/>
      <c r="S53" s="289"/>
      <c r="T53" s="289"/>
      <c r="U53" s="289"/>
      <c r="V53" s="109"/>
      <c r="W53" s="94"/>
      <c r="X53" s="94"/>
      <c r="Y53" s="94"/>
      <c r="Z53" s="94"/>
      <c r="AA53" s="94"/>
      <c r="AB53" s="94"/>
      <c r="AC53" s="94"/>
      <c r="AD53" s="94"/>
      <c r="AE53" s="94"/>
      <c r="AF53" s="94"/>
      <c r="AG53" s="94"/>
      <c r="AH53" s="94"/>
      <c r="AI53" s="94"/>
      <c r="AJ53" s="94"/>
      <c r="AK53" s="94"/>
    </row>
    <row r="54" spans="1:37" ht="13.5" customHeight="1" x14ac:dyDescent="0.2">
      <c r="A54" s="315"/>
      <c r="B54" s="289"/>
      <c r="C54" s="289"/>
      <c r="D54" s="289"/>
      <c r="E54" s="289"/>
      <c r="F54" s="289"/>
      <c r="G54" s="289"/>
      <c r="H54" s="289"/>
      <c r="I54" s="289"/>
      <c r="J54" s="289"/>
      <c r="K54" s="289"/>
      <c r="L54" s="328"/>
      <c r="M54" s="74"/>
      <c r="N54" s="94"/>
      <c r="O54" s="143"/>
      <c r="P54" s="289"/>
      <c r="Q54" s="289"/>
      <c r="R54" s="289"/>
      <c r="S54" s="289"/>
      <c r="T54" s="289"/>
      <c r="U54" s="289"/>
      <c r="V54" s="109"/>
      <c r="W54" s="94"/>
      <c r="X54" s="94"/>
      <c r="Y54" s="94"/>
      <c r="Z54" s="94"/>
      <c r="AA54" s="94"/>
      <c r="AB54" s="94"/>
      <c r="AC54" s="94"/>
      <c r="AD54" s="94"/>
      <c r="AE54" s="94"/>
      <c r="AF54" s="94"/>
      <c r="AG54" s="94"/>
      <c r="AH54" s="94"/>
      <c r="AI54" s="94"/>
      <c r="AJ54" s="94"/>
      <c r="AK54" s="94"/>
    </row>
    <row r="55" spans="1:37" ht="13.5" customHeight="1" x14ac:dyDescent="0.2">
      <c r="A55" s="315"/>
      <c r="B55" s="289"/>
      <c r="C55" s="289"/>
      <c r="D55" s="289"/>
      <c r="E55" s="289"/>
      <c r="F55" s="289"/>
      <c r="G55" s="289"/>
      <c r="H55" s="289"/>
      <c r="I55" s="289"/>
      <c r="J55" s="289"/>
      <c r="K55" s="289"/>
      <c r="L55" s="328"/>
      <c r="M55" s="74"/>
      <c r="N55" s="94"/>
      <c r="O55" s="143"/>
      <c r="P55" s="289"/>
      <c r="Q55" s="289"/>
      <c r="R55" s="289"/>
      <c r="S55" s="289"/>
      <c r="T55" s="289"/>
      <c r="U55" s="289"/>
      <c r="V55" s="109"/>
      <c r="W55" s="94"/>
      <c r="X55" s="94"/>
      <c r="Y55" s="94"/>
      <c r="Z55" s="94"/>
      <c r="AA55" s="94"/>
      <c r="AB55" s="94"/>
      <c r="AC55" s="94"/>
      <c r="AD55" s="94"/>
      <c r="AE55" s="94"/>
      <c r="AF55" s="94"/>
      <c r="AG55" s="94"/>
      <c r="AH55" s="94"/>
      <c r="AI55" s="94"/>
      <c r="AJ55" s="94"/>
      <c r="AK55" s="94"/>
    </row>
    <row r="56" spans="1:37" ht="22.5" customHeight="1" x14ac:dyDescent="0.2">
      <c r="A56" s="739" t="s">
        <v>1074</v>
      </c>
      <c r="B56" s="740"/>
      <c r="C56" s="740"/>
      <c r="D56" s="740"/>
      <c r="E56" s="740"/>
      <c r="F56" s="740"/>
      <c r="G56" s="740"/>
      <c r="H56" s="740"/>
      <c r="I56" s="740"/>
      <c r="J56" s="740"/>
      <c r="K56" s="740"/>
      <c r="L56" s="741"/>
      <c r="M56" s="74"/>
      <c r="P56" s="289"/>
      <c r="Q56" s="289"/>
      <c r="R56" s="289"/>
      <c r="S56" s="289"/>
      <c r="T56" s="289"/>
      <c r="U56" s="289"/>
    </row>
    <row r="57" spans="1:37" ht="7.5" customHeight="1" x14ac:dyDescent="0.2">
      <c r="A57" s="158"/>
      <c r="B57" s="159"/>
      <c r="C57" s="141"/>
      <c r="D57" s="141"/>
      <c r="E57" s="141"/>
      <c r="F57" s="141"/>
      <c r="G57" s="141"/>
      <c r="H57" s="141"/>
      <c r="I57" s="141"/>
      <c r="J57" s="141"/>
      <c r="K57" s="141"/>
      <c r="L57" s="329"/>
      <c r="M57" s="74"/>
      <c r="P57" s="289"/>
      <c r="Q57" s="289"/>
      <c r="R57" s="289"/>
      <c r="S57" s="289"/>
      <c r="T57" s="289"/>
      <c r="U57" s="289"/>
    </row>
    <row r="58" spans="1:37" ht="30" customHeight="1" x14ac:dyDescent="0.2">
      <c r="A58" s="158"/>
      <c r="B58" s="160" t="s">
        <v>188</v>
      </c>
      <c r="C58" s="161"/>
      <c r="D58" s="161"/>
      <c r="E58" s="161"/>
      <c r="F58" s="162" t="s">
        <v>180</v>
      </c>
      <c r="G58" s="163"/>
      <c r="H58" s="434" t="s">
        <v>999</v>
      </c>
      <c r="I58" s="164"/>
      <c r="J58" s="165"/>
      <c r="K58" s="165"/>
      <c r="L58" s="330"/>
      <c r="M58" s="74"/>
      <c r="P58" s="289"/>
      <c r="Q58" s="289"/>
      <c r="R58" s="289"/>
      <c r="S58" s="289"/>
      <c r="T58" s="289"/>
      <c r="U58" s="289"/>
    </row>
    <row r="59" spans="1:37" ht="12" customHeight="1" x14ac:dyDescent="0.2">
      <c r="A59" s="158"/>
      <c r="B59" s="159"/>
      <c r="C59" s="141"/>
      <c r="D59" s="141"/>
      <c r="E59" s="141"/>
      <c r="F59" s="141"/>
      <c r="G59" s="174" t="s">
        <v>199</v>
      </c>
      <c r="H59" s="164" t="s">
        <v>195</v>
      </c>
      <c r="I59" s="170"/>
      <c r="J59" s="170"/>
      <c r="K59" s="170"/>
      <c r="L59" s="329"/>
      <c r="M59" s="74"/>
      <c r="P59" s="289"/>
      <c r="Q59" s="289"/>
      <c r="R59" s="289"/>
      <c r="S59" s="289"/>
      <c r="T59" s="289"/>
      <c r="U59" s="289"/>
    </row>
    <row r="60" spans="1:37" ht="13.5" customHeight="1" x14ac:dyDescent="0.2">
      <c r="A60" s="158"/>
      <c r="B60" s="191"/>
      <c r="C60" s="289"/>
      <c r="D60" s="289"/>
      <c r="E60" s="289"/>
      <c r="F60" s="289"/>
      <c r="G60" s="175" t="s">
        <v>199</v>
      </c>
      <c r="H60" s="176" t="s">
        <v>874</v>
      </c>
      <c r="I60" s="170"/>
      <c r="J60" s="170"/>
      <c r="K60" s="170"/>
      <c r="L60" s="329"/>
      <c r="M60" s="74"/>
      <c r="P60" s="289"/>
      <c r="Q60" s="289"/>
      <c r="R60" s="289"/>
      <c r="S60" s="289"/>
      <c r="T60" s="289"/>
      <c r="U60" s="289"/>
    </row>
    <row r="61" spans="1:37" ht="12" customHeight="1" x14ac:dyDescent="0.2">
      <c r="A61" s="158"/>
      <c r="B61" s="173"/>
      <c r="D61" s="289"/>
      <c r="E61" s="289"/>
      <c r="F61" s="289"/>
      <c r="G61" s="174" t="s">
        <v>199</v>
      </c>
      <c r="H61" s="164" t="s">
        <v>197</v>
      </c>
      <c r="I61" s="170"/>
      <c r="J61" s="170"/>
      <c r="K61" s="170"/>
      <c r="L61" s="331"/>
      <c r="M61" s="74"/>
      <c r="P61" s="289"/>
      <c r="Q61" s="289"/>
      <c r="R61" s="289"/>
      <c r="S61" s="289"/>
      <c r="T61" s="289"/>
      <c r="U61" s="289"/>
    </row>
    <row r="62" spans="1:37" ht="12" customHeight="1" x14ac:dyDescent="0.2">
      <c r="A62" s="158"/>
      <c r="B62" s="73"/>
      <c r="C62" s="73"/>
      <c r="D62" s="289"/>
      <c r="E62" s="289"/>
      <c r="F62" s="289"/>
      <c r="G62" s="174" t="s">
        <v>199</v>
      </c>
      <c r="H62" s="164" t="s">
        <v>875</v>
      </c>
      <c r="I62" s="170"/>
      <c r="J62" s="170"/>
      <c r="K62" s="170"/>
      <c r="L62" s="331"/>
    </row>
    <row r="63" spans="1:37" ht="12" customHeight="1" x14ac:dyDescent="0.2">
      <c r="A63" s="158"/>
      <c r="B63" s="73"/>
      <c r="C63" s="73"/>
      <c r="D63" s="289"/>
      <c r="E63" s="289"/>
      <c r="F63" s="289"/>
      <c r="G63" s="163"/>
      <c r="H63" s="170"/>
      <c r="I63" s="170"/>
      <c r="J63" s="170"/>
      <c r="K63" s="170"/>
      <c r="L63" s="331"/>
    </row>
    <row r="64" spans="1:37" ht="22.5" customHeight="1" x14ac:dyDescent="0.2">
      <c r="A64" s="739" t="s">
        <v>1075</v>
      </c>
      <c r="B64" s="740"/>
      <c r="C64" s="740"/>
      <c r="D64" s="740"/>
      <c r="E64" s="740"/>
      <c r="F64" s="740"/>
      <c r="G64" s="740"/>
      <c r="H64" s="740"/>
      <c r="I64" s="740"/>
      <c r="J64" s="740"/>
      <c r="K64" s="740"/>
      <c r="L64" s="741"/>
    </row>
    <row r="65" spans="1:13" ht="6.75" customHeight="1" x14ac:dyDescent="0.2">
      <c r="A65" s="158"/>
      <c r="B65" s="73"/>
      <c r="C65" s="73"/>
      <c r="D65" s="289"/>
      <c r="E65" s="289"/>
      <c r="F65" s="289"/>
      <c r="G65" s="163"/>
      <c r="H65" s="170"/>
      <c r="I65" s="170"/>
      <c r="J65" s="170"/>
      <c r="K65" s="170"/>
      <c r="L65" s="331"/>
    </row>
    <row r="66" spans="1:13" ht="20.25" customHeight="1" x14ac:dyDescent="0.2">
      <c r="A66" s="423" t="s">
        <v>993</v>
      </c>
      <c r="B66" s="73"/>
      <c r="C66" s="73"/>
      <c r="D66" s="289"/>
      <c r="E66" s="289"/>
      <c r="F66" s="289"/>
      <c r="G66" s="163"/>
      <c r="H66" s="170"/>
      <c r="I66" s="170"/>
      <c r="J66" s="170"/>
      <c r="K66" s="170"/>
      <c r="L66" s="331"/>
    </row>
    <row r="67" spans="1:13" ht="12.75" customHeight="1" x14ac:dyDescent="0.2">
      <c r="A67" s="423" t="s">
        <v>994</v>
      </c>
      <c r="B67" s="73"/>
      <c r="C67" s="73"/>
      <c r="D67" s="289"/>
      <c r="E67" s="289"/>
      <c r="F67" s="289"/>
      <c r="G67" s="163"/>
      <c r="H67" s="170"/>
      <c r="I67" s="170"/>
      <c r="J67" s="170"/>
      <c r="K67" s="170"/>
      <c r="L67" s="331"/>
    </row>
    <row r="68" spans="1:13" ht="14.85" customHeight="1" x14ac:dyDescent="0.2">
      <c r="A68" s="158"/>
      <c r="B68" s="106" t="s">
        <v>1044</v>
      </c>
      <c r="C68" s="73"/>
      <c r="D68" s="289"/>
      <c r="E68" s="289"/>
      <c r="F68" s="289"/>
      <c r="G68" s="163"/>
      <c r="H68" s="170"/>
      <c r="I68" s="170"/>
      <c r="J68" s="170"/>
      <c r="K68" s="170"/>
      <c r="L68" s="331"/>
    </row>
    <row r="69" spans="1:13" ht="14.85" customHeight="1" x14ac:dyDescent="0.2">
      <c r="A69" s="158"/>
      <c r="B69" s="106" t="s">
        <v>1042</v>
      </c>
      <c r="C69" s="73"/>
      <c r="D69" s="289"/>
      <c r="E69" s="289"/>
      <c r="F69" s="289"/>
      <c r="G69" s="163"/>
      <c r="H69" s="170"/>
      <c r="I69" s="170"/>
      <c r="J69" s="170"/>
      <c r="K69" s="170"/>
      <c r="L69" s="331"/>
    </row>
    <row r="70" spans="1:13" ht="14.85" customHeight="1" x14ac:dyDescent="0.2">
      <c r="A70" s="158"/>
      <c r="B70" s="106" t="s">
        <v>1039</v>
      </c>
      <c r="C70" s="73"/>
      <c r="D70" s="289"/>
      <c r="E70" s="289"/>
      <c r="F70" s="289"/>
      <c r="G70" s="163"/>
      <c r="H70"/>
      <c r="I70"/>
      <c r="J70"/>
      <c r="K70" s="170"/>
      <c r="L70" s="331"/>
    </row>
    <row r="71" spans="1:13" ht="14.85" customHeight="1" x14ac:dyDescent="0.2">
      <c r="A71" s="158"/>
      <c r="B71" s="106" t="s">
        <v>1038</v>
      </c>
      <c r="C71" s="73"/>
      <c r="D71" s="289"/>
      <c r="E71" s="289"/>
      <c r="F71" s="289"/>
      <c r="G71" s="163"/>
      <c r="H71"/>
      <c r="I71"/>
      <c r="J71"/>
      <c r="K71" s="170"/>
      <c r="L71" s="331"/>
    </row>
    <row r="72" spans="1:13" ht="39.75" customHeight="1" x14ac:dyDescent="0.2">
      <c r="A72" s="674" t="s">
        <v>995</v>
      </c>
      <c r="B72" s="675"/>
      <c r="C72" s="675"/>
      <c r="D72" s="675"/>
      <c r="E72" s="675"/>
      <c r="F72" s="675"/>
      <c r="G72" s="675"/>
      <c r="H72" s="675"/>
      <c r="I72" s="675"/>
      <c r="J72" s="675"/>
      <c r="K72" s="675"/>
      <c r="L72" s="675"/>
      <c r="M72" s="444"/>
    </row>
    <row r="73" spans="1:13" ht="12.75" customHeight="1" x14ac:dyDescent="0.2">
      <c r="A73" s="426" t="s">
        <v>996</v>
      </c>
      <c r="B73" s="73"/>
      <c r="C73" s="73"/>
      <c r="D73" s="289"/>
      <c r="E73" s="289"/>
      <c r="F73" s="289"/>
      <c r="G73" s="163"/>
      <c r="H73"/>
      <c r="I73"/>
      <c r="J73"/>
      <c r="K73" s="170"/>
      <c r="L73" s="331"/>
    </row>
    <row r="74" spans="1:13" ht="14.85" customHeight="1" x14ac:dyDescent="0.2">
      <c r="A74" s="158"/>
      <c r="B74" s="73" t="s">
        <v>1076</v>
      </c>
      <c r="C74" s="73"/>
      <c r="D74" s="289"/>
      <c r="E74" s="289"/>
      <c r="F74" s="289"/>
      <c r="G74" s="163"/>
      <c r="H74"/>
      <c r="I74"/>
      <c r="J74"/>
      <c r="K74" s="170"/>
      <c r="L74" s="331"/>
    </row>
    <row r="75" spans="1:13" ht="14.85" customHeight="1" x14ac:dyDescent="0.2">
      <c r="A75" s="158"/>
      <c r="B75" s="73" t="s">
        <v>1077</v>
      </c>
      <c r="C75" s="73"/>
      <c r="D75" s="289"/>
      <c r="E75" s="289"/>
      <c r="F75" s="289"/>
      <c r="G75" s="163"/>
      <c r="H75"/>
      <c r="I75"/>
      <c r="J75"/>
      <c r="K75" s="170"/>
      <c r="L75" s="331"/>
    </row>
    <row r="76" spans="1:13" ht="19.5" customHeight="1" x14ac:dyDescent="0.2">
      <c r="A76" s="427" t="s">
        <v>998</v>
      </c>
      <c r="B76" s="73"/>
      <c r="C76" s="73"/>
      <c r="D76" s="289"/>
      <c r="E76" s="289"/>
      <c r="F76" s="289"/>
      <c r="G76" s="163"/>
      <c r="H76"/>
      <c r="I76"/>
      <c r="J76"/>
      <c r="K76" s="170"/>
      <c r="L76" s="331"/>
    </row>
    <row r="77" spans="1:13" ht="5.25" customHeight="1" x14ac:dyDescent="0.2">
      <c r="A77" s="158"/>
      <c r="B77" s="73"/>
      <c r="C77" s="73"/>
      <c r="D77" s="289"/>
      <c r="E77" s="289"/>
      <c r="F77" s="289"/>
      <c r="G77" s="163"/>
      <c r="H77"/>
      <c r="I77"/>
      <c r="J77"/>
      <c r="K77" s="170"/>
      <c r="L77" s="331"/>
    </row>
    <row r="78" spans="1:13" ht="12.75" customHeight="1" x14ac:dyDescent="0.2">
      <c r="A78" s="158" t="s">
        <v>1082</v>
      </c>
      <c r="B78" s="73"/>
      <c r="C78" s="73"/>
      <c r="D78" s="289"/>
      <c r="E78" s="289"/>
      <c r="F78" s="289"/>
      <c r="G78" s="163"/>
      <c r="H78"/>
      <c r="I78"/>
      <c r="J78"/>
      <c r="K78" s="170"/>
      <c r="L78" s="331"/>
    </row>
    <row r="79" spans="1:13" ht="6" customHeight="1" x14ac:dyDescent="0.2">
      <c r="A79" s="158"/>
      <c r="B79" s="167"/>
      <c r="C79" s="171"/>
      <c r="D79" s="171"/>
      <c r="E79" s="168"/>
      <c r="F79" s="169"/>
      <c r="G79" s="163"/>
      <c r="H79" s="172"/>
      <c r="I79" s="172"/>
      <c r="J79" s="172"/>
      <c r="K79" s="172"/>
      <c r="L79" s="331"/>
    </row>
    <row r="80" spans="1:13" ht="22.5" customHeight="1" x14ac:dyDescent="0.2">
      <c r="A80" s="734" t="s">
        <v>1073</v>
      </c>
      <c r="B80" s="735"/>
      <c r="C80" s="735"/>
      <c r="D80" s="735"/>
      <c r="E80" s="735"/>
      <c r="F80" s="735"/>
      <c r="G80" s="735"/>
      <c r="H80" s="735"/>
      <c r="I80" s="735"/>
      <c r="J80" s="735"/>
      <c r="K80" s="735"/>
      <c r="L80" s="736"/>
    </row>
    <row r="81" spans="1:22" ht="12.75" customHeight="1" x14ac:dyDescent="0.2">
      <c r="A81" s="158"/>
      <c r="B81" s="479" t="s">
        <v>1000</v>
      </c>
      <c r="C81" s="479"/>
      <c r="D81" s="479"/>
      <c r="E81" s="479"/>
      <c r="F81" s="480"/>
      <c r="G81" s="163"/>
      <c r="H81" s="172"/>
      <c r="I81" s="172"/>
      <c r="J81" s="172"/>
      <c r="K81" s="172"/>
      <c r="L81" s="331"/>
    </row>
    <row r="82" spans="1:22" ht="22.5" customHeight="1" x14ac:dyDescent="0.2">
      <c r="A82" s="158"/>
      <c r="B82" s="479"/>
      <c r="C82" s="479"/>
      <c r="D82" s="479"/>
      <c r="E82" s="479"/>
      <c r="F82" s="480"/>
      <c r="G82" s="465" t="s">
        <v>1083</v>
      </c>
      <c r="H82" s="466"/>
      <c r="I82" s="466"/>
      <c r="J82" s="466"/>
      <c r="K82" s="466"/>
      <c r="L82" s="331"/>
    </row>
    <row r="83" spans="1:22" ht="22.5" customHeight="1" x14ac:dyDescent="0.2">
      <c r="A83" s="158"/>
      <c r="B83" s="479"/>
      <c r="C83" s="479"/>
      <c r="D83" s="479"/>
      <c r="E83" s="479"/>
      <c r="F83" s="480"/>
      <c r="G83" s="466"/>
      <c r="H83" s="466"/>
      <c r="I83" s="466"/>
      <c r="J83" s="466"/>
      <c r="K83" s="466"/>
      <c r="L83" s="331"/>
    </row>
    <row r="84" spans="1:22" ht="22.5" customHeight="1" x14ac:dyDescent="0.2">
      <c r="A84" s="158"/>
      <c r="B84" s="479"/>
      <c r="C84" s="479"/>
      <c r="D84" s="479"/>
      <c r="E84" s="479"/>
      <c r="F84" s="480"/>
      <c r="G84" s="466"/>
      <c r="H84" s="466"/>
      <c r="I84" s="466"/>
      <c r="J84" s="466"/>
      <c r="K84" s="466"/>
      <c r="L84" s="331"/>
    </row>
    <row r="85" spans="1:22" ht="15" customHeight="1" x14ac:dyDescent="0.2">
      <c r="A85" s="158"/>
      <c r="B85" s="390" t="s">
        <v>193</v>
      </c>
      <c r="C85" s="478" t="s">
        <v>194</v>
      </c>
      <c r="D85" s="478"/>
      <c r="E85" s="168"/>
      <c r="F85" s="169"/>
      <c r="G85" s="466"/>
      <c r="H85" s="466"/>
      <c r="I85" s="466"/>
      <c r="J85" s="466"/>
      <c r="K85" s="466"/>
      <c r="L85" s="331"/>
    </row>
    <row r="86" spans="1:22" ht="12" customHeight="1" x14ac:dyDescent="0.2">
      <c r="A86" s="158"/>
      <c r="B86" s="167"/>
      <c r="C86" s="171"/>
      <c r="D86" s="171"/>
      <c r="E86" s="168"/>
      <c r="F86" s="169"/>
      <c r="G86" s="163"/>
      <c r="H86" s="172"/>
      <c r="I86" s="172"/>
      <c r="J86" s="172"/>
      <c r="K86" s="172"/>
      <c r="L86" s="331"/>
    </row>
    <row r="87" spans="1:22" ht="22.5" customHeight="1" x14ac:dyDescent="0.2">
      <c r="A87" s="734" t="s">
        <v>201</v>
      </c>
      <c r="B87" s="735"/>
      <c r="C87" s="735"/>
      <c r="D87" s="735"/>
      <c r="E87" s="735"/>
      <c r="F87" s="735"/>
      <c r="G87" s="735"/>
      <c r="H87" s="735"/>
      <c r="I87" s="735"/>
      <c r="J87" s="735"/>
      <c r="K87" s="735"/>
      <c r="L87" s="736"/>
    </row>
    <row r="88" spans="1:22" ht="12.75" customHeight="1" x14ac:dyDescent="0.2">
      <c r="A88" s="583"/>
      <c r="B88" s="584"/>
      <c r="C88" s="584"/>
      <c r="D88" s="584"/>
      <c r="E88" s="584"/>
      <c r="F88" s="584"/>
      <c r="G88" s="584"/>
      <c r="H88" s="584"/>
      <c r="I88" s="584"/>
      <c r="J88" s="584"/>
      <c r="K88" s="584"/>
      <c r="L88" s="691"/>
    </row>
    <row r="89" spans="1:22" x14ac:dyDescent="0.2">
      <c r="A89" s="573"/>
      <c r="B89" s="574"/>
      <c r="C89" s="574"/>
      <c r="D89" s="574"/>
      <c r="E89" s="574"/>
      <c r="F89" s="574"/>
      <c r="G89" s="574"/>
      <c r="H89" s="574"/>
      <c r="I89" s="574"/>
      <c r="J89" s="574"/>
      <c r="K89" s="574"/>
      <c r="L89" s="676"/>
    </row>
    <row r="90" spans="1:22" x14ac:dyDescent="0.2">
      <c r="A90" s="573"/>
      <c r="B90" s="574"/>
      <c r="C90" s="574"/>
      <c r="D90" s="574"/>
      <c r="E90" s="574"/>
      <c r="F90" s="574"/>
      <c r="G90" s="574"/>
      <c r="H90" s="574"/>
      <c r="I90" s="574"/>
      <c r="J90" s="574"/>
      <c r="K90" s="574"/>
      <c r="L90" s="676"/>
    </row>
    <row r="91" spans="1:22" x14ac:dyDescent="0.2">
      <c r="A91" s="573"/>
      <c r="B91" s="574"/>
      <c r="C91" s="574"/>
      <c r="D91" s="574"/>
      <c r="E91" s="574"/>
      <c r="F91" s="574"/>
      <c r="G91" s="574"/>
      <c r="H91" s="574"/>
      <c r="I91" s="574"/>
      <c r="J91" s="574"/>
      <c r="K91" s="574"/>
      <c r="L91" s="676"/>
    </row>
    <row r="92" spans="1:22" x14ac:dyDescent="0.2">
      <c r="A92" s="573"/>
      <c r="B92" s="574"/>
      <c r="C92" s="574"/>
      <c r="D92" s="574"/>
      <c r="E92" s="574"/>
      <c r="F92" s="574"/>
      <c r="G92" s="574"/>
      <c r="H92" s="574"/>
      <c r="I92" s="574"/>
      <c r="J92" s="574"/>
      <c r="K92" s="574"/>
      <c r="L92" s="676"/>
    </row>
    <row r="93" spans="1:22" x14ac:dyDescent="0.2">
      <c r="A93" s="573"/>
      <c r="B93" s="574"/>
      <c r="C93" s="574"/>
      <c r="D93" s="574"/>
      <c r="E93" s="574"/>
      <c r="F93" s="574"/>
      <c r="G93" s="574"/>
      <c r="H93" s="574"/>
      <c r="I93" s="574"/>
      <c r="J93" s="574"/>
      <c r="K93" s="574"/>
      <c r="L93" s="676"/>
    </row>
    <row r="94" spans="1:22" x14ac:dyDescent="0.2">
      <c r="A94" s="573"/>
      <c r="B94" s="574"/>
      <c r="C94" s="574"/>
      <c r="D94" s="574"/>
      <c r="E94" s="574"/>
      <c r="F94" s="574"/>
      <c r="G94" s="574"/>
      <c r="H94" s="574"/>
      <c r="I94" s="574"/>
      <c r="J94" s="574"/>
      <c r="K94" s="574"/>
      <c r="L94" s="676"/>
    </row>
    <row r="95" spans="1:22" x14ac:dyDescent="0.2">
      <c r="A95" s="573"/>
      <c r="B95" s="574"/>
      <c r="C95" s="574"/>
      <c r="D95" s="574"/>
      <c r="E95" s="574"/>
      <c r="F95" s="574"/>
      <c r="G95" s="574"/>
      <c r="H95" s="574"/>
      <c r="I95" s="574"/>
      <c r="J95" s="574"/>
      <c r="K95" s="574"/>
      <c r="L95" s="676"/>
    </row>
    <row r="96" spans="1:22" ht="14.25" x14ac:dyDescent="0.2">
      <c r="A96" s="590"/>
      <c r="B96" s="591"/>
      <c r="C96" s="591"/>
      <c r="D96" s="591"/>
      <c r="E96" s="591"/>
      <c r="F96" s="591"/>
      <c r="G96" s="591"/>
      <c r="H96" s="591"/>
      <c r="I96" s="591"/>
      <c r="J96" s="591"/>
      <c r="K96" s="591"/>
      <c r="L96" s="677"/>
      <c r="V96" s="178"/>
    </row>
    <row r="97" spans="1:37" s="179" customFormat="1" ht="23.25" customHeight="1" x14ac:dyDescent="0.2">
      <c r="A97" s="734" t="s">
        <v>876</v>
      </c>
      <c r="B97" s="735"/>
      <c r="C97" s="735"/>
      <c r="D97" s="735"/>
      <c r="E97" s="735"/>
      <c r="F97" s="735"/>
      <c r="G97" s="735"/>
      <c r="H97" s="735"/>
      <c r="I97" s="735"/>
      <c r="J97" s="735"/>
      <c r="K97" s="735"/>
      <c r="L97" s="736"/>
      <c r="M97" s="73"/>
      <c r="N97" s="73"/>
      <c r="O97" s="74"/>
      <c r="P97" s="73"/>
      <c r="Q97" s="73"/>
      <c r="R97" s="73"/>
      <c r="S97" s="73"/>
      <c r="T97" s="73"/>
      <c r="U97" s="73"/>
      <c r="V97" s="166"/>
      <c r="W97" s="73"/>
      <c r="X97" s="73"/>
      <c r="Y97" s="73"/>
      <c r="Z97" s="73"/>
      <c r="AA97" s="73"/>
      <c r="AB97" s="73"/>
      <c r="AC97" s="73"/>
      <c r="AD97" s="73"/>
      <c r="AE97" s="73"/>
      <c r="AF97" s="73"/>
      <c r="AG97" s="73"/>
      <c r="AH97" s="73"/>
      <c r="AI97" s="73"/>
      <c r="AJ97" s="73"/>
      <c r="AK97" s="73"/>
    </row>
    <row r="98" spans="1:37" s="178" customFormat="1" ht="11.25" customHeight="1" x14ac:dyDescent="0.2">
      <c r="A98" s="332"/>
      <c r="B98" s="333"/>
      <c r="C98" s="334"/>
      <c r="D98" s="335"/>
      <c r="E98" s="335"/>
      <c r="F98" s="335"/>
      <c r="G98" s="335"/>
      <c r="H98" s="335"/>
      <c r="I98" s="335"/>
      <c r="J98" s="336"/>
      <c r="K98" s="336"/>
      <c r="L98" s="337"/>
      <c r="AC98" s="193"/>
      <c r="AD98" s="193"/>
      <c r="AE98" s="193"/>
      <c r="AF98" s="193"/>
      <c r="AG98" s="194"/>
    </row>
    <row r="99" spans="1:37" s="166" customFormat="1" ht="12.75" customHeight="1" x14ac:dyDescent="0.2">
      <c r="A99" s="180"/>
      <c r="B99" s="181" t="s">
        <v>877</v>
      </c>
      <c r="C99" s="182"/>
      <c r="D99" s="183"/>
      <c r="E99" s="183"/>
      <c r="F99" s="183"/>
      <c r="G99" s="183"/>
      <c r="H99" s="183"/>
      <c r="I99" s="183"/>
      <c r="J99" s="184"/>
      <c r="K99" s="184"/>
      <c r="L99" s="338"/>
      <c r="V99" s="178"/>
      <c r="AC99" s="186"/>
      <c r="AD99" s="186"/>
      <c r="AE99" s="186"/>
      <c r="AF99" s="186"/>
      <c r="AG99" s="187"/>
    </row>
    <row r="100" spans="1:37" s="166" customFormat="1" ht="17.25" customHeight="1" x14ac:dyDescent="0.2">
      <c r="A100" s="340"/>
      <c r="B100" s="737" t="s">
        <v>951</v>
      </c>
      <c r="C100" s="738"/>
      <c r="D100" s="738"/>
      <c r="E100" s="738"/>
      <c r="F100" s="738"/>
      <c r="G100" s="738"/>
      <c r="H100" s="738"/>
      <c r="I100" s="738"/>
      <c r="J100" s="738"/>
      <c r="K100" s="196"/>
      <c r="L100" s="338"/>
      <c r="AB100" s="197"/>
      <c r="AC100" s="186"/>
      <c r="AD100" s="186"/>
      <c r="AE100" s="186"/>
      <c r="AF100" s="186"/>
      <c r="AG100" s="187"/>
    </row>
    <row r="101" spans="1:37" s="178" customFormat="1" ht="10.5" customHeight="1" x14ac:dyDescent="0.2">
      <c r="A101" s="188"/>
      <c r="B101" s="341"/>
      <c r="C101" s="189"/>
      <c r="D101" s="190"/>
      <c r="E101" s="190"/>
      <c r="F101" s="190"/>
      <c r="G101" s="190"/>
      <c r="H101" s="190"/>
      <c r="I101" s="190"/>
      <c r="J101" s="191"/>
      <c r="K101" s="191"/>
      <c r="L101" s="339"/>
      <c r="AC101" s="193"/>
      <c r="AD101" s="193"/>
      <c r="AE101" s="193"/>
      <c r="AF101" s="193"/>
      <c r="AG101" s="194"/>
    </row>
    <row r="102" spans="1:37" s="166" customFormat="1" ht="15" customHeight="1" x14ac:dyDescent="0.2">
      <c r="A102" s="180"/>
      <c r="B102" s="181" t="s">
        <v>204</v>
      </c>
      <c r="C102" s="182"/>
      <c r="D102" s="183"/>
      <c r="E102" s="183"/>
      <c r="F102" s="183"/>
      <c r="G102" s="183"/>
      <c r="H102" s="183"/>
      <c r="I102" s="183"/>
      <c r="J102" s="184"/>
      <c r="K102" s="184"/>
      <c r="L102" s="338"/>
      <c r="V102" s="178"/>
      <c r="AC102" s="186"/>
      <c r="AD102" s="186"/>
      <c r="AE102" s="186"/>
      <c r="AF102" s="186"/>
      <c r="AG102" s="187"/>
    </row>
    <row r="103" spans="1:37" s="178" customFormat="1" ht="14.25" customHeight="1" x14ac:dyDescent="0.2">
      <c r="A103" s="195"/>
      <c r="B103" s="592" t="s">
        <v>677</v>
      </c>
      <c r="C103" s="593"/>
      <c r="D103" s="593"/>
      <c r="E103" s="593"/>
      <c r="F103" s="593"/>
      <c r="G103" s="593"/>
      <c r="H103" s="593"/>
      <c r="I103" s="593"/>
      <c r="J103" s="593"/>
      <c r="K103" s="593"/>
      <c r="L103" s="339"/>
      <c r="V103" s="166"/>
      <c r="AB103" s="197"/>
      <c r="AC103" s="193"/>
      <c r="AD103" s="193"/>
      <c r="AE103" s="193"/>
      <c r="AF103" s="193"/>
      <c r="AG103" s="198"/>
    </row>
    <row r="104" spans="1:37" s="178" customFormat="1" ht="10.5" customHeight="1" x14ac:dyDescent="0.2">
      <c r="A104" s="188"/>
      <c r="B104" s="341"/>
      <c r="C104" s="189"/>
      <c r="D104" s="190"/>
      <c r="E104" s="190"/>
      <c r="F104" s="190"/>
      <c r="G104" s="190"/>
      <c r="H104" s="190"/>
      <c r="I104" s="190"/>
      <c r="J104" s="191"/>
      <c r="K104" s="191"/>
      <c r="L104" s="339"/>
      <c r="AC104" s="193"/>
      <c r="AD104" s="193"/>
      <c r="AE104" s="193"/>
      <c r="AF104" s="193"/>
      <c r="AG104" s="198"/>
    </row>
    <row r="105" spans="1:37" s="166" customFormat="1" ht="13.5" customHeight="1" x14ac:dyDescent="0.2">
      <c r="A105" s="180"/>
      <c r="B105" s="181" t="s">
        <v>205</v>
      </c>
      <c r="C105" s="182"/>
      <c r="D105" s="183"/>
      <c r="E105" s="183"/>
      <c r="F105" s="183"/>
      <c r="G105" s="183"/>
      <c r="H105" s="183"/>
      <c r="I105" s="183"/>
      <c r="J105" s="184"/>
      <c r="K105" s="184"/>
      <c r="L105" s="338"/>
      <c r="V105" s="178"/>
      <c r="AC105" s="186"/>
      <c r="AD105" s="186"/>
      <c r="AE105" s="186"/>
      <c r="AF105" s="186"/>
      <c r="AG105" s="187"/>
    </row>
    <row r="106" spans="1:37" s="178" customFormat="1" ht="42" customHeight="1" x14ac:dyDescent="0.2">
      <c r="A106" s="199"/>
      <c r="B106" s="588" t="s">
        <v>658</v>
      </c>
      <c r="C106" s="589"/>
      <c r="D106" s="589"/>
      <c r="E106" s="589"/>
      <c r="F106" s="589"/>
      <c r="G106" s="589"/>
      <c r="H106" s="589"/>
      <c r="I106" s="589"/>
      <c r="J106" s="589"/>
      <c r="K106" s="589"/>
      <c r="L106" s="342"/>
      <c r="AB106" s="197"/>
      <c r="AC106" s="193"/>
      <c r="AD106" s="193"/>
      <c r="AE106" s="193"/>
      <c r="AF106" s="193"/>
      <c r="AG106" s="198"/>
    </row>
    <row r="107" spans="1:37" s="178" customFormat="1" ht="14.25" customHeight="1" x14ac:dyDescent="0.2">
      <c r="A107" s="202"/>
      <c r="B107" s="203"/>
      <c r="C107" s="204"/>
      <c r="D107" s="204"/>
      <c r="E107" s="204"/>
      <c r="F107" s="204"/>
      <c r="G107" s="204"/>
      <c r="H107" s="204"/>
      <c r="I107" s="204"/>
      <c r="J107" s="204"/>
      <c r="K107" s="204"/>
      <c r="L107" s="202"/>
      <c r="V107" s="76"/>
      <c r="AB107" s="197"/>
      <c r="AC107" s="193"/>
      <c r="AD107" s="193"/>
      <c r="AE107" s="193"/>
      <c r="AF107" s="193"/>
      <c r="AG107" s="198"/>
    </row>
    <row r="108" spans="1:37" s="178" customFormat="1" ht="14.25" customHeight="1" x14ac:dyDescent="0.2">
      <c r="B108" s="205"/>
      <c r="C108" s="197"/>
      <c r="D108" s="197"/>
      <c r="E108" s="197"/>
      <c r="F108" s="197"/>
      <c r="G108" s="197"/>
      <c r="H108" s="197"/>
      <c r="I108" s="197"/>
      <c r="J108" s="197"/>
      <c r="K108" s="197"/>
      <c r="V108" s="76"/>
      <c r="AB108" s="197"/>
      <c r="AC108" s="193"/>
      <c r="AD108" s="193"/>
      <c r="AE108" s="193"/>
      <c r="AF108" s="193"/>
      <c r="AG108" s="198"/>
    </row>
    <row r="109" spans="1:37" s="76" customFormat="1" ht="14.25" customHeight="1" x14ac:dyDescent="0.2">
      <c r="B109" s="206"/>
      <c r="C109" s="207"/>
      <c r="D109" s="207"/>
      <c r="E109" s="207"/>
      <c r="F109" s="207"/>
      <c r="G109" s="207"/>
      <c r="H109" s="207"/>
      <c r="I109" s="207"/>
      <c r="J109" s="207"/>
      <c r="K109" s="207"/>
      <c r="AB109" s="207"/>
      <c r="AC109" s="73"/>
      <c r="AD109" s="73"/>
      <c r="AE109" s="73"/>
      <c r="AF109" s="73"/>
      <c r="AG109" s="208"/>
    </row>
    <row r="110" spans="1:37" s="76" customFormat="1" ht="14.25" customHeight="1" x14ac:dyDescent="0.2">
      <c r="B110" s="206"/>
      <c r="C110" s="207"/>
      <c r="D110" s="207"/>
      <c r="E110" s="207"/>
      <c r="F110" s="207"/>
      <c r="G110" s="207"/>
      <c r="H110" s="207"/>
      <c r="I110" s="207"/>
      <c r="J110" s="207"/>
      <c r="K110" s="207"/>
      <c r="AB110" s="207"/>
      <c r="AC110" s="73"/>
      <c r="AD110" s="73"/>
      <c r="AE110" s="73"/>
      <c r="AF110" s="73"/>
      <c r="AG110" s="208"/>
    </row>
    <row r="111" spans="1:37" s="76" customFormat="1" ht="14.25" customHeight="1" x14ac:dyDescent="0.2">
      <c r="B111" s="206"/>
      <c r="C111" s="207"/>
      <c r="D111" s="207"/>
      <c r="E111" s="207"/>
      <c r="F111" s="207"/>
      <c r="G111" s="207"/>
      <c r="H111" s="207"/>
      <c r="I111" s="207"/>
      <c r="J111" s="207"/>
      <c r="K111" s="207"/>
      <c r="AB111" s="207"/>
      <c r="AC111" s="73"/>
      <c r="AD111" s="73"/>
      <c r="AE111" s="73"/>
      <c r="AF111" s="73"/>
      <c r="AG111" s="208"/>
    </row>
    <row r="112" spans="1:37" s="76" customFormat="1" ht="14.25" customHeight="1" x14ac:dyDescent="0.2">
      <c r="B112" s="206"/>
      <c r="C112" s="207"/>
      <c r="D112" s="207"/>
      <c r="E112" s="207"/>
      <c r="F112" s="207"/>
      <c r="G112" s="207"/>
      <c r="H112" s="207"/>
      <c r="I112" s="207"/>
      <c r="J112" s="207"/>
      <c r="K112" s="207"/>
      <c r="AB112" s="207"/>
      <c r="AC112" s="73"/>
      <c r="AD112" s="73"/>
      <c r="AE112" s="73"/>
      <c r="AF112" s="73"/>
      <c r="AG112" s="208"/>
    </row>
    <row r="113" spans="2:33" s="76" customFormat="1" ht="14.25" customHeight="1" x14ac:dyDescent="0.2">
      <c r="B113" s="206"/>
      <c r="C113" s="207"/>
      <c r="D113" s="207"/>
      <c r="E113" s="207"/>
      <c r="F113" s="207"/>
      <c r="G113" s="207"/>
      <c r="H113" s="207"/>
      <c r="I113" s="207"/>
      <c r="J113" s="207"/>
      <c r="K113" s="207"/>
      <c r="AB113" s="207"/>
      <c r="AC113" s="73"/>
      <c r="AD113" s="73"/>
      <c r="AE113" s="73"/>
      <c r="AF113" s="73"/>
      <c r="AG113" s="208"/>
    </row>
    <row r="114" spans="2:33" s="76" customFormat="1" ht="14.25" customHeight="1" x14ac:dyDescent="0.2">
      <c r="B114" s="206"/>
      <c r="C114" s="207"/>
      <c r="D114" s="207"/>
      <c r="E114" s="207"/>
      <c r="F114" s="207"/>
      <c r="G114" s="207"/>
      <c r="H114" s="207"/>
      <c r="I114" s="207"/>
      <c r="J114" s="207"/>
      <c r="K114" s="207"/>
      <c r="AB114" s="207"/>
      <c r="AC114" s="73"/>
      <c r="AD114" s="73"/>
      <c r="AE114" s="73"/>
      <c r="AF114" s="73"/>
      <c r="AG114" s="208"/>
    </row>
    <row r="115" spans="2:33" s="76" customFormat="1" ht="14.25" customHeight="1" x14ac:dyDescent="0.2">
      <c r="B115" s="206"/>
      <c r="C115" s="207"/>
      <c r="D115" s="207"/>
      <c r="E115" s="207"/>
      <c r="F115" s="207"/>
      <c r="G115" s="207"/>
      <c r="H115" s="207"/>
      <c r="I115" s="207"/>
      <c r="J115" s="207"/>
      <c r="K115" s="207"/>
      <c r="AB115" s="207"/>
      <c r="AC115" s="73"/>
      <c r="AD115" s="73"/>
      <c r="AE115" s="73"/>
      <c r="AF115" s="73"/>
      <c r="AG115" s="208"/>
    </row>
    <row r="116" spans="2:33" s="76" customFormat="1" ht="14.25" customHeight="1" x14ac:dyDescent="0.2">
      <c r="B116" s="206"/>
      <c r="C116" s="207"/>
      <c r="D116" s="207"/>
      <c r="E116" s="207"/>
      <c r="F116" s="207"/>
      <c r="G116" s="207"/>
      <c r="H116" s="207"/>
      <c r="I116" s="207"/>
      <c r="J116" s="207"/>
      <c r="K116" s="207"/>
      <c r="AB116" s="207"/>
      <c r="AC116" s="73"/>
      <c r="AD116" s="73"/>
      <c r="AE116" s="73"/>
      <c r="AF116" s="73"/>
      <c r="AG116" s="208"/>
    </row>
    <row r="117" spans="2:33" s="76" customFormat="1" ht="14.25" customHeight="1" x14ac:dyDescent="0.2">
      <c r="B117" s="206"/>
      <c r="C117" s="207"/>
      <c r="D117" s="207"/>
      <c r="E117" s="207"/>
      <c r="F117" s="207"/>
      <c r="G117" s="207"/>
      <c r="H117" s="207"/>
      <c r="I117" s="207"/>
      <c r="J117" s="207"/>
      <c r="K117" s="207"/>
      <c r="AB117" s="207"/>
      <c r="AC117" s="73"/>
      <c r="AD117" s="73"/>
      <c r="AE117" s="73"/>
      <c r="AF117" s="73"/>
      <c r="AG117" s="208"/>
    </row>
    <row r="118" spans="2:33" s="76" customFormat="1" ht="14.25" customHeight="1" x14ac:dyDescent="0.2">
      <c r="B118" s="206"/>
      <c r="C118" s="207"/>
      <c r="D118" s="207"/>
      <c r="E118" s="207"/>
      <c r="F118" s="207"/>
      <c r="G118" s="207"/>
      <c r="H118" s="207"/>
      <c r="I118" s="207"/>
      <c r="J118" s="207"/>
      <c r="K118" s="207"/>
      <c r="AB118" s="207"/>
      <c r="AC118" s="73"/>
      <c r="AD118" s="73"/>
      <c r="AE118" s="73"/>
      <c r="AF118" s="73"/>
      <c r="AG118" s="208"/>
    </row>
    <row r="119" spans="2:33" s="76" customFormat="1" ht="14.25" customHeight="1" x14ac:dyDescent="0.2">
      <c r="B119" s="206"/>
      <c r="C119" s="207"/>
      <c r="D119" s="207"/>
      <c r="E119" s="207"/>
      <c r="F119" s="207"/>
      <c r="G119" s="207"/>
      <c r="H119" s="207"/>
      <c r="I119" s="207"/>
      <c r="J119" s="207"/>
      <c r="K119" s="207"/>
      <c r="AB119" s="207"/>
      <c r="AC119" s="73"/>
      <c r="AD119" s="73"/>
      <c r="AE119" s="73"/>
      <c r="AF119" s="73"/>
      <c r="AG119" s="208"/>
    </row>
    <row r="120" spans="2:33" s="76" customFormat="1" ht="14.25" customHeight="1" x14ac:dyDescent="0.2">
      <c r="B120" s="206"/>
      <c r="C120" s="207"/>
      <c r="D120" s="207"/>
      <c r="E120" s="207"/>
      <c r="F120" s="207"/>
      <c r="G120" s="207"/>
      <c r="H120" s="207"/>
      <c r="I120" s="207"/>
      <c r="J120" s="207"/>
      <c r="K120" s="207"/>
      <c r="AB120" s="207"/>
      <c r="AC120" s="73"/>
      <c r="AD120" s="73"/>
      <c r="AE120" s="73"/>
      <c r="AF120" s="73"/>
      <c r="AG120" s="208"/>
    </row>
    <row r="121" spans="2:33" s="76" customFormat="1" ht="14.25" customHeight="1" x14ac:dyDescent="0.2">
      <c r="B121" s="206"/>
      <c r="C121" s="207"/>
      <c r="D121" s="207"/>
      <c r="E121" s="207"/>
      <c r="F121" s="207"/>
      <c r="G121" s="207"/>
      <c r="H121" s="207"/>
      <c r="I121" s="207"/>
      <c r="J121" s="207"/>
      <c r="K121" s="207"/>
      <c r="AB121" s="207"/>
      <c r="AC121" s="73"/>
      <c r="AD121" s="73"/>
      <c r="AE121" s="73"/>
      <c r="AF121" s="73"/>
      <c r="AG121" s="208"/>
    </row>
    <row r="122" spans="2:33" s="76" customFormat="1" ht="14.25" customHeight="1" x14ac:dyDescent="0.2">
      <c r="B122" s="206"/>
      <c r="C122" s="207"/>
      <c r="D122" s="207"/>
      <c r="E122" s="207"/>
      <c r="F122" s="207"/>
      <c r="G122" s="207"/>
      <c r="H122" s="207"/>
      <c r="I122" s="207"/>
      <c r="J122" s="207"/>
      <c r="K122" s="207"/>
      <c r="AB122" s="207"/>
      <c r="AC122" s="73"/>
      <c r="AD122" s="73"/>
      <c r="AE122" s="73"/>
      <c r="AF122" s="73"/>
      <c r="AG122" s="208"/>
    </row>
    <row r="123" spans="2:33" s="76" customFormat="1" ht="14.25" customHeight="1" x14ac:dyDescent="0.2">
      <c r="B123" s="206"/>
      <c r="C123" s="207"/>
      <c r="D123" s="207"/>
      <c r="E123" s="207"/>
      <c r="F123" s="207"/>
      <c r="G123" s="207"/>
      <c r="H123" s="207"/>
      <c r="I123" s="207"/>
      <c r="J123" s="207"/>
      <c r="K123" s="207"/>
      <c r="AB123" s="207"/>
      <c r="AC123" s="73"/>
      <c r="AD123" s="73"/>
      <c r="AE123" s="73"/>
      <c r="AF123" s="73"/>
      <c r="AG123" s="208"/>
    </row>
    <row r="124" spans="2:33" s="76" customFormat="1" ht="14.25" customHeight="1" x14ac:dyDescent="0.2">
      <c r="B124" s="206"/>
      <c r="C124" s="207"/>
      <c r="D124" s="207"/>
      <c r="E124" s="207"/>
      <c r="F124" s="207"/>
      <c r="G124" s="207"/>
      <c r="H124" s="207"/>
      <c r="I124" s="207"/>
      <c r="J124" s="207"/>
      <c r="K124" s="207"/>
      <c r="AB124" s="207"/>
      <c r="AC124" s="73"/>
      <c r="AD124" s="73"/>
      <c r="AE124" s="73"/>
      <c r="AF124" s="73"/>
      <c r="AG124" s="208"/>
    </row>
    <row r="125" spans="2:33" s="76" customFormat="1" ht="14.25" customHeight="1" x14ac:dyDescent="0.2">
      <c r="B125" s="206"/>
      <c r="C125" s="207"/>
      <c r="D125" s="207"/>
      <c r="E125" s="207"/>
      <c r="F125" s="207"/>
      <c r="G125" s="207"/>
      <c r="H125" s="207"/>
      <c r="I125" s="207"/>
      <c r="J125" s="207"/>
      <c r="K125" s="207"/>
      <c r="AB125" s="207"/>
      <c r="AC125" s="73"/>
      <c r="AD125" s="73"/>
      <c r="AE125" s="73"/>
      <c r="AF125" s="73"/>
      <c r="AG125" s="208"/>
    </row>
    <row r="126" spans="2:33" s="76" customFormat="1" ht="14.25" customHeight="1" x14ac:dyDescent="0.2">
      <c r="B126" s="206"/>
      <c r="C126" s="207"/>
      <c r="D126" s="207"/>
      <c r="E126" s="207"/>
      <c r="F126" s="207"/>
      <c r="G126" s="207"/>
      <c r="H126" s="207"/>
      <c r="I126" s="207"/>
      <c r="J126" s="207"/>
      <c r="K126" s="207"/>
      <c r="AB126" s="207"/>
      <c r="AC126" s="73"/>
      <c r="AD126" s="73"/>
      <c r="AE126" s="73"/>
      <c r="AF126" s="73"/>
      <c r="AG126" s="208"/>
    </row>
    <row r="127" spans="2:33" s="76" customFormat="1" ht="14.25" customHeight="1" x14ac:dyDescent="0.2">
      <c r="B127" s="206"/>
      <c r="C127" s="207"/>
      <c r="D127" s="207"/>
      <c r="E127" s="207"/>
      <c r="F127" s="207"/>
      <c r="G127" s="207"/>
      <c r="H127" s="207"/>
      <c r="I127" s="207"/>
      <c r="J127" s="207"/>
      <c r="K127" s="207"/>
      <c r="AB127" s="207"/>
      <c r="AC127" s="73"/>
      <c r="AD127" s="73"/>
      <c r="AE127" s="73"/>
      <c r="AF127" s="73"/>
      <c r="AG127" s="208"/>
    </row>
    <row r="128" spans="2:33" s="76" customFormat="1" ht="14.25" customHeight="1" x14ac:dyDescent="0.2">
      <c r="B128" s="206"/>
      <c r="C128" s="207"/>
      <c r="D128" s="207"/>
      <c r="E128" s="207"/>
      <c r="F128" s="207"/>
      <c r="G128" s="207"/>
      <c r="H128" s="207"/>
      <c r="I128" s="207"/>
      <c r="J128" s="207"/>
      <c r="K128" s="207"/>
      <c r="AB128" s="207"/>
      <c r="AC128" s="73"/>
      <c r="AD128" s="73"/>
      <c r="AE128" s="73"/>
      <c r="AF128" s="73"/>
      <c r="AG128" s="208"/>
    </row>
    <row r="129" spans="2:33" s="76" customFormat="1" ht="14.25" customHeight="1" x14ac:dyDescent="0.2">
      <c r="B129" s="206"/>
      <c r="C129" s="207"/>
      <c r="D129" s="207"/>
      <c r="E129" s="207"/>
      <c r="F129" s="207"/>
      <c r="G129" s="207"/>
      <c r="H129" s="207"/>
      <c r="I129" s="207"/>
      <c r="J129" s="207"/>
      <c r="K129" s="207"/>
      <c r="AB129" s="207"/>
      <c r="AC129" s="73"/>
      <c r="AD129" s="73"/>
      <c r="AE129" s="73"/>
      <c r="AF129" s="73"/>
      <c r="AG129" s="208"/>
    </row>
    <row r="130" spans="2:33" s="76" customFormat="1" ht="14.25" customHeight="1" x14ac:dyDescent="0.2">
      <c r="B130" s="206"/>
      <c r="C130" s="207"/>
      <c r="D130" s="207"/>
      <c r="E130" s="207"/>
      <c r="F130" s="207"/>
      <c r="G130" s="207"/>
      <c r="H130" s="207"/>
      <c r="I130" s="207"/>
      <c r="J130" s="207"/>
      <c r="K130" s="207"/>
      <c r="AB130" s="207"/>
      <c r="AC130" s="73"/>
      <c r="AD130" s="73"/>
      <c r="AE130" s="73"/>
      <c r="AF130" s="73"/>
      <c r="AG130" s="208"/>
    </row>
    <row r="131" spans="2:33" s="76" customFormat="1" ht="14.25" customHeight="1" x14ac:dyDescent="0.2">
      <c r="B131" s="206"/>
      <c r="C131" s="207"/>
      <c r="D131" s="207"/>
      <c r="E131" s="207"/>
      <c r="F131" s="207"/>
      <c r="G131" s="207"/>
      <c r="H131" s="207"/>
      <c r="I131" s="207"/>
      <c r="J131" s="207"/>
      <c r="K131" s="207"/>
      <c r="AB131" s="207"/>
      <c r="AC131" s="73"/>
      <c r="AD131" s="73"/>
      <c r="AE131" s="73"/>
      <c r="AF131" s="73"/>
      <c r="AG131" s="208"/>
    </row>
    <row r="132" spans="2:33" s="76" customFormat="1" ht="14.25" customHeight="1" x14ac:dyDescent="0.2">
      <c r="B132" s="206"/>
      <c r="C132" s="207"/>
      <c r="D132" s="207"/>
      <c r="E132" s="207"/>
      <c r="F132" s="207"/>
      <c r="G132" s="207"/>
      <c r="H132" s="207"/>
      <c r="I132" s="207"/>
      <c r="J132" s="207"/>
      <c r="K132" s="207"/>
      <c r="AB132" s="207"/>
      <c r="AC132" s="73"/>
      <c r="AD132" s="73"/>
      <c r="AE132" s="73"/>
      <c r="AF132" s="73"/>
      <c r="AG132" s="208"/>
    </row>
    <row r="133" spans="2:33" s="76" customFormat="1" ht="14.25" customHeight="1" x14ac:dyDescent="0.2">
      <c r="B133" s="206"/>
      <c r="C133" s="207"/>
      <c r="D133" s="207"/>
      <c r="E133" s="207"/>
      <c r="F133" s="207"/>
      <c r="G133" s="207"/>
      <c r="H133" s="207"/>
      <c r="I133" s="207"/>
      <c r="J133" s="207"/>
      <c r="K133" s="207"/>
      <c r="AB133" s="207"/>
      <c r="AC133" s="73"/>
      <c r="AD133" s="73"/>
      <c r="AE133" s="73"/>
      <c r="AF133" s="73"/>
      <c r="AG133" s="208"/>
    </row>
    <row r="134" spans="2:33" s="76" customFormat="1" ht="14.25" customHeight="1" x14ac:dyDescent="0.2">
      <c r="B134" s="206"/>
      <c r="C134" s="207"/>
      <c r="D134" s="207"/>
      <c r="E134" s="207"/>
      <c r="F134" s="207"/>
      <c r="G134" s="207"/>
      <c r="H134" s="207"/>
      <c r="I134" s="207"/>
      <c r="J134" s="207"/>
      <c r="K134" s="207"/>
      <c r="AB134" s="207"/>
      <c r="AC134" s="73"/>
      <c r="AD134" s="73"/>
      <c r="AE134" s="73"/>
      <c r="AF134" s="73"/>
      <c r="AG134" s="208"/>
    </row>
    <row r="135" spans="2:33" s="76" customFormat="1" ht="14.25" customHeight="1" x14ac:dyDescent="0.2">
      <c r="B135" s="206"/>
      <c r="C135" s="207"/>
      <c r="D135" s="207"/>
      <c r="E135" s="207"/>
      <c r="F135" s="207"/>
      <c r="G135" s="207"/>
      <c r="H135" s="207"/>
      <c r="I135" s="207"/>
      <c r="J135" s="207"/>
      <c r="K135" s="207"/>
      <c r="AB135" s="207"/>
      <c r="AC135" s="73"/>
      <c r="AD135" s="73"/>
      <c r="AE135" s="73"/>
      <c r="AF135" s="73"/>
      <c r="AG135" s="208"/>
    </row>
    <row r="136" spans="2:33" s="76" customFormat="1" ht="14.25" customHeight="1" x14ac:dyDescent="0.2">
      <c r="B136" s="206"/>
      <c r="C136" s="207"/>
      <c r="D136" s="207"/>
      <c r="E136" s="207"/>
      <c r="F136" s="207"/>
      <c r="G136" s="207"/>
      <c r="H136" s="207"/>
      <c r="I136" s="207"/>
      <c r="J136" s="207"/>
      <c r="K136" s="207"/>
      <c r="AB136" s="207"/>
      <c r="AC136" s="73"/>
      <c r="AD136" s="73"/>
      <c r="AE136" s="73"/>
      <c r="AF136" s="73"/>
      <c r="AG136" s="208"/>
    </row>
    <row r="137" spans="2:33" s="76" customFormat="1" ht="14.25" customHeight="1" x14ac:dyDescent="0.2">
      <c r="B137" s="206"/>
      <c r="C137" s="207"/>
      <c r="D137" s="207"/>
      <c r="E137" s="207"/>
      <c r="F137" s="207"/>
      <c r="G137" s="207"/>
      <c r="H137" s="207"/>
      <c r="I137" s="207"/>
      <c r="J137" s="207"/>
      <c r="K137" s="207"/>
      <c r="AB137" s="207"/>
      <c r="AC137" s="73"/>
      <c r="AD137" s="73"/>
      <c r="AE137" s="73"/>
      <c r="AF137" s="73"/>
      <c r="AG137" s="208"/>
    </row>
    <row r="138" spans="2:33" s="76" customFormat="1" ht="14.25" customHeight="1" x14ac:dyDescent="0.2">
      <c r="B138" s="206"/>
      <c r="C138" s="207"/>
      <c r="D138" s="207"/>
      <c r="E138" s="207"/>
      <c r="F138" s="207"/>
      <c r="G138" s="207"/>
      <c r="H138" s="207"/>
      <c r="I138" s="207"/>
      <c r="J138" s="207"/>
      <c r="K138" s="207"/>
      <c r="AB138" s="207"/>
      <c r="AC138" s="73"/>
      <c r="AD138" s="73"/>
      <c r="AE138" s="73"/>
      <c r="AF138" s="73"/>
      <c r="AG138" s="208"/>
    </row>
    <row r="139" spans="2:33" s="76" customFormat="1" ht="14.25" customHeight="1" x14ac:dyDescent="0.2">
      <c r="B139" s="206"/>
      <c r="C139" s="207"/>
      <c r="D139" s="207"/>
      <c r="E139" s="207"/>
      <c r="F139" s="207"/>
      <c r="G139" s="207"/>
      <c r="H139" s="207"/>
      <c r="I139" s="207"/>
      <c r="J139" s="207"/>
      <c r="K139" s="207"/>
      <c r="AB139" s="207"/>
      <c r="AC139" s="73"/>
      <c r="AD139" s="73"/>
      <c r="AE139" s="73"/>
      <c r="AF139" s="73"/>
      <c r="AG139" s="208"/>
    </row>
    <row r="140" spans="2:33" s="76" customFormat="1" ht="14.25" customHeight="1" x14ac:dyDescent="0.2">
      <c r="B140" s="206"/>
      <c r="C140" s="207"/>
      <c r="D140" s="207"/>
      <c r="E140" s="207"/>
      <c r="F140" s="207"/>
      <c r="G140" s="207"/>
      <c r="H140" s="207"/>
      <c r="I140" s="207"/>
      <c r="J140" s="207"/>
      <c r="K140" s="207"/>
      <c r="AB140" s="207"/>
      <c r="AC140" s="73"/>
      <c r="AD140" s="73"/>
      <c r="AE140" s="73"/>
      <c r="AF140" s="73"/>
      <c r="AG140" s="208"/>
    </row>
    <row r="141" spans="2:33" s="76" customFormat="1" ht="14.25" customHeight="1" x14ac:dyDescent="0.2">
      <c r="B141" s="206"/>
      <c r="C141" s="207"/>
      <c r="D141" s="207"/>
      <c r="E141" s="207"/>
      <c r="F141" s="207"/>
      <c r="G141" s="207"/>
      <c r="H141" s="207"/>
      <c r="I141" s="207"/>
      <c r="J141" s="207"/>
      <c r="K141" s="207"/>
      <c r="AB141" s="207"/>
      <c r="AC141" s="73"/>
      <c r="AD141" s="73"/>
      <c r="AE141" s="73"/>
      <c r="AF141" s="73"/>
      <c r="AG141" s="208"/>
    </row>
    <row r="142" spans="2:33" s="76" customFormat="1" ht="14.25" customHeight="1" x14ac:dyDescent="0.2">
      <c r="B142" s="206"/>
      <c r="C142" s="207"/>
      <c r="D142" s="207"/>
      <c r="E142" s="207"/>
      <c r="F142" s="207"/>
      <c r="G142" s="207"/>
      <c r="H142" s="207"/>
      <c r="I142" s="207"/>
      <c r="J142" s="207"/>
      <c r="K142" s="207"/>
      <c r="AB142" s="207"/>
      <c r="AC142" s="73"/>
      <c r="AD142" s="73"/>
      <c r="AE142" s="73"/>
      <c r="AF142" s="73"/>
      <c r="AG142" s="208"/>
    </row>
    <row r="143" spans="2:33" s="76" customFormat="1" ht="14.25" customHeight="1" x14ac:dyDescent="0.2">
      <c r="B143" s="206"/>
      <c r="C143" s="207"/>
      <c r="D143" s="207"/>
      <c r="E143" s="207"/>
      <c r="F143" s="207"/>
      <c r="G143" s="207"/>
      <c r="H143" s="207"/>
      <c r="I143" s="207"/>
      <c r="J143" s="207"/>
      <c r="K143" s="207"/>
      <c r="AB143" s="207"/>
      <c r="AC143" s="73"/>
      <c r="AD143" s="73"/>
      <c r="AE143" s="73"/>
      <c r="AF143" s="73"/>
      <c r="AG143" s="208"/>
    </row>
    <row r="144" spans="2:33" s="76" customFormat="1" ht="14.25" customHeight="1" x14ac:dyDescent="0.2">
      <c r="B144" s="206"/>
      <c r="C144" s="207"/>
      <c r="D144" s="207"/>
      <c r="E144" s="207"/>
      <c r="F144" s="207"/>
      <c r="G144" s="207"/>
      <c r="H144" s="207"/>
      <c r="I144" s="207"/>
      <c r="J144" s="207"/>
      <c r="K144" s="207"/>
      <c r="AB144" s="207"/>
      <c r="AC144" s="73"/>
      <c r="AD144" s="73"/>
      <c r="AE144" s="73"/>
      <c r="AF144" s="73"/>
      <c r="AG144" s="208"/>
    </row>
    <row r="145" spans="1:36" s="76" customFormat="1" ht="14.25" customHeight="1" x14ac:dyDescent="0.2">
      <c r="B145" s="206"/>
      <c r="C145" s="207"/>
      <c r="D145" s="207"/>
      <c r="E145" s="207"/>
      <c r="F145" s="207"/>
      <c r="G145" s="207"/>
      <c r="H145" s="207"/>
      <c r="I145" s="207"/>
      <c r="J145" s="207"/>
      <c r="K145" s="207"/>
      <c r="AB145" s="207"/>
      <c r="AC145" s="73"/>
      <c r="AD145" s="73"/>
      <c r="AE145" s="73"/>
      <c r="AF145" s="73"/>
      <c r="AG145" s="208"/>
    </row>
    <row r="146" spans="1:36" s="76" customFormat="1" ht="14.25" customHeight="1" x14ac:dyDescent="0.2">
      <c r="B146" s="206"/>
      <c r="C146" s="207"/>
      <c r="D146" s="207"/>
      <c r="E146" s="207"/>
      <c r="F146" s="207"/>
      <c r="G146" s="207"/>
      <c r="H146" s="207"/>
      <c r="I146" s="207"/>
      <c r="J146" s="207"/>
      <c r="K146" s="207"/>
      <c r="AB146" s="207"/>
      <c r="AC146" s="73"/>
      <c r="AD146" s="73"/>
      <c r="AE146" s="73"/>
      <c r="AF146" s="73"/>
      <c r="AG146" s="208"/>
    </row>
    <row r="147" spans="1:36" s="76" customFormat="1" ht="14.25" customHeight="1" x14ac:dyDescent="0.2">
      <c r="B147" s="206"/>
      <c r="C147" s="207"/>
      <c r="D147" s="207"/>
      <c r="E147" s="207"/>
      <c r="F147" s="207"/>
      <c r="G147" s="207"/>
      <c r="H147" s="207"/>
      <c r="I147" s="207"/>
      <c r="J147" s="207"/>
      <c r="K147" s="207"/>
      <c r="AB147" s="207"/>
      <c r="AC147" s="73"/>
      <c r="AD147" s="73"/>
      <c r="AE147" s="73"/>
      <c r="AF147" s="73"/>
      <c r="AG147" s="208"/>
    </row>
    <row r="148" spans="1:36" s="76" customFormat="1" ht="14.25" customHeight="1" x14ac:dyDescent="0.2">
      <c r="B148" s="206"/>
      <c r="C148" s="207"/>
      <c r="D148" s="207"/>
      <c r="E148" s="207"/>
      <c r="F148" s="207"/>
      <c r="G148" s="207"/>
      <c r="H148" s="207"/>
      <c r="I148" s="207"/>
      <c r="J148" s="207"/>
      <c r="K148" s="207"/>
      <c r="AB148" s="207"/>
      <c r="AC148" s="73"/>
      <c r="AD148" s="73"/>
      <c r="AE148" s="73"/>
      <c r="AF148" s="73"/>
      <c r="AG148" s="208"/>
    </row>
    <row r="149" spans="1:36" s="76" customFormat="1" ht="14.25" customHeight="1" x14ac:dyDescent="0.2">
      <c r="B149" s="206"/>
      <c r="C149" s="207"/>
      <c r="D149" s="207"/>
      <c r="E149" s="207"/>
      <c r="F149" s="207"/>
      <c r="G149" s="207"/>
      <c r="H149" s="207"/>
      <c r="I149" s="207"/>
      <c r="J149" s="207"/>
      <c r="K149" s="207"/>
      <c r="AB149" s="207"/>
      <c r="AC149" s="73"/>
      <c r="AD149" s="73"/>
      <c r="AE149" s="73"/>
      <c r="AF149" s="73"/>
      <c r="AG149" s="208"/>
    </row>
    <row r="150" spans="1:36" s="76" customFormat="1" ht="14.25" customHeight="1" x14ac:dyDescent="0.2">
      <c r="B150" s="206"/>
      <c r="C150" s="207"/>
      <c r="D150" s="207"/>
      <c r="E150" s="207"/>
      <c r="F150" s="207"/>
      <c r="G150" s="207"/>
      <c r="H150" s="207"/>
      <c r="I150" s="207"/>
      <c r="J150" s="207"/>
      <c r="K150" s="207"/>
      <c r="V150" s="73"/>
      <c r="AB150" s="207"/>
      <c r="AC150" s="73"/>
      <c r="AD150" s="73"/>
      <c r="AE150" s="73"/>
      <c r="AF150" s="73"/>
      <c r="AG150" s="208"/>
    </row>
    <row r="151" spans="1:36" s="76" customFormat="1" ht="14.25" customHeight="1" x14ac:dyDescent="0.2">
      <c r="B151" s="206"/>
      <c r="C151" s="207"/>
      <c r="D151" s="207"/>
      <c r="E151" s="207"/>
      <c r="F151" s="207"/>
      <c r="G151" s="207"/>
      <c r="H151" s="207"/>
      <c r="I151" s="207"/>
      <c r="J151" s="207"/>
      <c r="K151" s="207"/>
      <c r="V151" s="73"/>
      <c r="AB151" s="207"/>
      <c r="AC151" s="73"/>
      <c r="AD151" s="73"/>
      <c r="AE151" s="73"/>
      <c r="AF151" s="73"/>
      <c r="AG151" s="208"/>
    </row>
    <row r="152" spans="1:36" ht="14.25" customHeight="1" x14ac:dyDescent="0.2">
      <c r="B152" s="78"/>
      <c r="C152" s="78"/>
      <c r="D152" s="209"/>
      <c r="E152" s="209"/>
      <c r="F152" s="209"/>
      <c r="G152" s="209"/>
      <c r="H152" s="209"/>
      <c r="I152" s="209"/>
      <c r="J152" s="209"/>
      <c r="K152" s="209"/>
      <c r="L152" s="152"/>
      <c r="R152" s="73" t="s">
        <v>206</v>
      </c>
      <c r="S152" s="73" t="s">
        <v>207</v>
      </c>
    </row>
    <row r="153" spans="1:36" s="211" customFormat="1" ht="11.25" customHeight="1" x14ac:dyDescent="0.15">
      <c r="A153" s="210"/>
      <c r="B153" s="210"/>
      <c r="C153" s="210"/>
      <c r="D153" s="210"/>
      <c r="E153" s="210"/>
      <c r="F153" s="210"/>
      <c r="G153" s="210"/>
      <c r="H153" s="210"/>
      <c r="I153" s="210"/>
      <c r="J153" s="210"/>
      <c r="K153" s="210"/>
      <c r="L153" s="210"/>
      <c r="O153" s="212"/>
      <c r="P153" s="213" t="s">
        <v>208</v>
      </c>
      <c r="Q153" s="213" t="s">
        <v>209</v>
      </c>
      <c r="R153" s="214"/>
    </row>
    <row r="154" spans="1:36" s="83" customFormat="1" ht="11.25" customHeight="1" x14ac:dyDescent="0.15">
      <c r="A154" s="210"/>
      <c r="B154" s="210"/>
      <c r="C154" s="210"/>
      <c r="D154" s="210"/>
      <c r="E154" s="210"/>
      <c r="F154" s="210"/>
      <c r="G154" s="210"/>
      <c r="H154" s="210"/>
      <c r="I154" s="210"/>
      <c r="J154" s="210"/>
      <c r="K154" s="210"/>
      <c r="L154" s="210"/>
      <c r="O154" s="215"/>
    </row>
    <row r="155" spans="1:36" s="83" customFormat="1" ht="11.25" customHeight="1" x14ac:dyDescent="0.15">
      <c r="A155" s="210"/>
      <c r="B155" s="210"/>
      <c r="C155" s="210"/>
      <c r="D155" s="210"/>
      <c r="E155" s="210"/>
      <c r="F155" s="210"/>
      <c r="G155" s="210"/>
      <c r="H155" s="210"/>
      <c r="I155" s="210"/>
      <c r="J155" s="210"/>
      <c r="K155" s="210"/>
      <c r="L155" s="210"/>
      <c r="O155" s="343"/>
      <c r="P155" s="344"/>
      <c r="Q155" s="344"/>
      <c r="R155" s="345"/>
      <c r="S155" s="345"/>
      <c r="T155" s="345"/>
      <c r="U155" s="345"/>
      <c r="V155" s="345"/>
      <c r="W155" s="345"/>
      <c r="X155" s="345"/>
      <c r="Y155" s="345"/>
      <c r="Z155" s="345"/>
      <c r="AA155" s="345"/>
      <c r="AB155" s="345"/>
      <c r="AC155" s="345"/>
      <c r="AD155" s="345"/>
      <c r="AE155" s="345"/>
      <c r="AF155" s="344"/>
      <c r="AG155" s="345"/>
      <c r="AH155" s="344"/>
      <c r="AI155" s="344"/>
      <c r="AJ155" s="344"/>
    </row>
    <row r="156" spans="1:36" s="83" customFormat="1" ht="11.25" customHeight="1" x14ac:dyDescent="0.15">
      <c r="A156" s="210"/>
      <c r="B156" s="210"/>
      <c r="C156" s="210"/>
      <c r="D156" s="210"/>
      <c r="E156" s="210"/>
      <c r="F156" s="210"/>
      <c r="G156" s="210"/>
      <c r="H156" s="210"/>
      <c r="I156" s="210"/>
      <c r="J156" s="210"/>
      <c r="K156" s="210"/>
      <c r="L156" s="210"/>
      <c r="O156" s="343"/>
      <c r="P156" s="344"/>
      <c r="Q156" s="344"/>
      <c r="R156" s="345"/>
      <c r="S156" s="345"/>
      <c r="T156" s="345"/>
      <c r="U156" s="345"/>
      <c r="V156" s="345"/>
      <c r="W156" s="345"/>
      <c r="X156" s="345"/>
      <c r="Y156" s="345"/>
      <c r="Z156" s="345"/>
      <c r="AA156" s="345"/>
      <c r="AB156" s="345"/>
      <c r="AC156" s="345"/>
      <c r="AD156" s="345"/>
      <c r="AE156" s="345"/>
      <c r="AF156" s="344"/>
      <c r="AG156" s="345"/>
      <c r="AH156" s="344"/>
      <c r="AI156" s="344"/>
      <c r="AJ156" s="344"/>
    </row>
    <row r="157" spans="1:36" s="83" customFormat="1" ht="11.25" customHeight="1" x14ac:dyDescent="0.15">
      <c r="A157" s="210"/>
      <c r="B157" s="210"/>
      <c r="C157" s="210"/>
      <c r="D157" s="210"/>
      <c r="E157" s="210"/>
      <c r="F157" s="210"/>
      <c r="G157" s="210"/>
      <c r="H157" s="210"/>
      <c r="I157" s="210"/>
      <c r="J157" s="210"/>
      <c r="K157" s="210"/>
      <c r="L157" s="210"/>
      <c r="O157" s="343"/>
      <c r="P157" s="344"/>
      <c r="Q157" s="344"/>
      <c r="R157" s="345"/>
      <c r="S157" s="345"/>
      <c r="T157" s="345"/>
      <c r="U157" s="345"/>
      <c r="V157" s="345"/>
      <c r="W157" s="345"/>
      <c r="X157" s="345"/>
      <c r="Y157" s="345"/>
      <c r="Z157" s="345"/>
      <c r="AA157" s="345"/>
      <c r="AB157" s="345"/>
      <c r="AC157" s="345"/>
      <c r="AD157" s="345"/>
      <c r="AE157" s="345"/>
      <c r="AF157" s="344"/>
      <c r="AG157" s="345"/>
      <c r="AH157" s="344"/>
      <c r="AI157" s="344"/>
      <c r="AJ157" s="344"/>
    </row>
    <row r="158" spans="1:36" s="83" customFormat="1" ht="11.25" customHeight="1" x14ac:dyDescent="0.15">
      <c r="A158" s="210"/>
      <c r="B158" s="210"/>
      <c r="C158" s="210"/>
      <c r="D158" s="210"/>
      <c r="E158" s="210"/>
      <c r="F158" s="210"/>
      <c r="G158" s="210"/>
      <c r="H158" s="210"/>
      <c r="I158" s="210"/>
      <c r="J158" s="210"/>
      <c r="K158" s="210"/>
      <c r="L158" s="210"/>
      <c r="O158" s="343"/>
      <c r="P158" s="344"/>
      <c r="Q158" s="344"/>
      <c r="R158" s="345"/>
      <c r="S158" s="345"/>
      <c r="T158" s="345"/>
      <c r="U158" s="345"/>
      <c r="V158" s="345"/>
      <c r="W158" s="345"/>
      <c r="X158" s="345"/>
      <c r="Y158" s="345"/>
      <c r="Z158" s="345"/>
      <c r="AA158" s="346"/>
      <c r="AB158" s="345"/>
      <c r="AC158" s="345"/>
      <c r="AD158" s="345"/>
      <c r="AE158" s="345"/>
      <c r="AF158" s="345"/>
      <c r="AG158" s="345"/>
      <c r="AH158" s="344"/>
      <c r="AI158" s="344"/>
      <c r="AJ158" s="344"/>
    </row>
    <row r="159" spans="1:36" s="83" customFormat="1" ht="11.25" customHeight="1" x14ac:dyDescent="0.15">
      <c r="A159" s="210"/>
      <c r="B159" s="210"/>
      <c r="C159" s="210"/>
      <c r="D159" s="210"/>
      <c r="E159" s="210"/>
      <c r="F159" s="210"/>
      <c r="G159" s="210"/>
      <c r="H159" s="210"/>
      <c r="I159" s="210"/>
      <c r="J159" s="210"/>
      <c r="K159" s="210"/>
      <c r="L159" s="210"/>
      <c r="O159" s="343"/>
      <c r="P159" s="344"/>
      <c r="Q159" s="344"/>
      <c r="R159" s="345"/>
      <c r="S159" s="345"/>
      <c r="T159" s="345"/>
      <c r="U159" s="345"/>
      <c r="V159" s="346"/>
      <c r="W159" s="345"/>
      <c r="X159" s="345"/>
      <c r="Y159" s="345"/>
      <c r="Z159" s="345"/>
      <c r="AA159" s="345"/>
      <c r="AB159" s="345"/>
      <c r="AC159" s="345"/>
      <c r="AD159" s="345"/>
      <c r="AE159" s="345"/>
      <c r="AF159" s="344"/>
      <c r="AG159" s="345"/>
      <c r="AH159" s="344"/>
      <c r="AI159" s="344"/>
      <c r="AJ159" s="344"/>
    </row>
    <row r="160" spans="1:36" s="83" customFormat="1" ht="11.25" customHeight="1" x14ac:dyDescent="0.15">
      <c r="A160" s="210"/>
      <c r="B160" s="210"/>
      <c r="C160" s="210"/>
      <c r="D160" s="210"/>
      <c r="E160" s="210"/>
      <c r="F160" s="210"/>
      <c r="G160" s="210"/>
      <c r="H160" s="210"/>
      <c r="I160" s="210"/>
      <c r="J160" s="210"/>
      <c r="K160" s="210"/>
      <c r="L160" s="210"/>
      <c r="O160" s="343"/>
      <c r="P160" s="344"/>
      <c r="Q160" s="344"/>
      <c r="R160" s="345"/>
      <c r="S160" s="345"/>
      <c r="T160" s="345"/>
      <c r="U160" s="345"/>
      <c r="V160" s="345"/>
      <c r="W160" s="346"/>
      <c r="X160" s="345"/>
      <c r="Y160" s="345"/>
      <c r="Z160" s="345"/>
      <c r="AA160" s="345"/>
      <c r="AB160" s="345"/>
      <c r="AC160" s="345"/>
      <c r="AD160" s="345"/>
      <c r="AE160" s="345"/>
      <c r="AF160" s="345"/>
      <c r="AG160" s="345"/>
      <c r="AH160" s="344"/>
      <c r="AI160" s="344"/>
      <c r="AJ160" s="344"/>
    </row>
    <row r="161" spans="1:41" s="83" customFormat="1" ht="11.25" customHeight="1" x14ac:dyDescent="0.15">
      <c r="A161" s="210"/>
      <c r="B161" s="210"/>
      <c r="C161" s="210"/>
      <c r="D161" s="210"/>
      <c r="E161" s="210"/>
      <c r="F161" s="210"/>
      <c r="G161" s="210"/>
      <c r="H161" s="210"/>
      <c r="I161" s="210"/>
      <c r="J161" s="210"/>
      <c r="K161" s="210"/>
      <c r="L161" s="210"/>
      <c r="O161" s="343"/>
      <c r="P161" s="344"/>
      <c r="Q161" s="344"/>
      <c r="R161" s="345"/>
      <c r="S161" s="345"/>
      <c r="T161" s="345"/>
      <c r="U161" s="345"/>
      <c r="V161" s="345"/>
      <c r="W161" s="345"/>
      <c r="X161" s="346"/>
      <c r="Y161" s="345"/>
      <c r="Z161" s="345"/>
      <c r="AA161" s="345"/>
      <c r="AB161" s="345"/>
      <c r="AC161" s="345"/>
      <c r="AD161" s="345"/>
      <c r="AE161" s="345"/>
      <c r="AF161" s="345"/>
      <c r="AG161" s="345"/>
      <c r="AH161" s="344"/>
      <c r="AI161" s="344"/>
      <c r="AJ161" s="344"/>
    </row>
    <row r="162" spans="1:41" s="83" customFormat="1" ht="11.25" customHeight="1" x14ac:dyDescent="0.15">
      <c r="A162" s="210"/>
      <c r="B162" s="210"/>
      <c r="C162" s="210"/>
      <c r="D162" s="210"/>
      <c r="E162" s="210"/>
      <c r="F162" s="210"/>
      <c r="G162" s="210"/>
      <c r="H162" s="210"/>
      <c r="I162" s="210"/>
      <c r="J162" s="210"/>
      <c r="K162" s="210"/>
      <c r="L162" s="210"/>
      <c r="O162" s="343"/>
      <c r="P162" s="344"/>
      <c r="Q162" s="344"/>
      <c r="R162" s="345"/>
      <c r="S162" s="345"/>
      <c r="T162" s="345"/>
      <c r="U162" s="345"/>
      <c r="V162" s="345"/>
      <c r="W162" s="345"/>
      <c r="X162" s="345"/>
      <c r="Y162" s="346"/>
      <c r="Z162" s="345"/>
      <c r="AA162" s="345"/>
      <c r="AB162" s="345"/>
      <c r="AC162" s="345"/>
      <c r="AD162" s="345"/>
      <c r="AE162" s="345"/>
      <c r="AF162" s="345"/>
      <c r="AG162" s="345"/>
      <c r="AH162" s="344"/>
      <c r="AI162" s="344"/>
      <c r="AJ162" s="344"/>
    </row>
    <row r="163" spans="1:41" s="83" customFormat="1" ht="11.25" customHeight="1" x14ac:dyDescent="0.15">
      <c r="A163" s="210"/>
      <c r="B163" s="210"/>
      <c r="C163" s="210"/>
      <c r="D163" s="210"/>
      <c r="E163" s="210"/>
      <c r="F163" s="210"/>
      <c r="G163" s="210"/>
      <c r="H163" s="210"/>
      <c r="I163" s="210"/>
      <c r="J163" s="210"/>
      <c r="K163" s="210"/>
      <c r="L163" s="210"/>
      <c r="O163" s="343"/>
      <c r="P163" s="344"/>
      <c r="Q163" s="344"/>
      <c r="R163" s="345"/>
      <c r="S163" s="345"/>
      <c r="T163" s="345"/>
      <c r="U163" s="345"/>
      <c r="V163" s="345"/>
      <c r="W163" s="345"/>
      <c r="X163" s="345"/>
      <c r="Y163" s="345"/>
      <c r="Z163" s="346"/>
      <c r="AA163" s="345"/>
      <c r="AB163" s="345"/>
      <c r="AC163" s="345"/>
      <c r="AD163" s="345"/>
      <c r="AE163" s="345"/>
      <c r="AF163" s="345"/>
      <c r="AG163" s="345"/>
      <c r="AH163" s="344"/>
      <c r="AI163" s="344"/>
      <c r="AJ163" s="344"/>
    </row>
    <row r="164" spans="1:41" s="216" customFormat="1" ht="11.25" customHeight="1" x14ac:dyDescent="0.15">
      <c r="A164" s="210"/>
      <c r="B164" s="210"/>
      <c r="C164" s="210"/>
      <c r="D164" s="210"/>
      <c r="E164" s="210"/>
      <c r="F164" s="210"/>
      <c r="G164" s="210"/>
      <c r="H164" s="210"/>
      <c r="I164" s="210"/>
      <c r="J164" s="210"/>
      <c r="K164" s="210"/>
      <c r="L164" s="210"/>
      <c r="M164" s="83"/>
      <c r="N164" s="83"/>
      <c r="O164" s="343"/>
      <c r="P164" s="344"/>
      <c r="Q164" s="344"/>
      <c r="R164" s="345"/>
      <c r="S164" s="345"/>
      <c r="T164" s="345"/>
      <c r="U164" s="345"/>
      <c r="V164" s="345"/>
      <c r="W164" s="345"/>
      <c r="X164" s="345"/>
      <c r="Y164" s="345"/>
      <c r="Z164" s="345"/>
      <c r="AA164" s="345"/>
      <c r="AB164" s="345"/>
      <c r="AC164" s="345"/>
      <c r="AD164" s="345"/>
      <c r="AE164" s="345"/>
      <c r="AF164" s="345"/>
      <c r="AG164" s="345"/>
      <c r="AH164" s="344"/>
      <c r="AI164" s="344"/>
      <c r="AJ164" s="344"/>
      <c r="AK164" s="83"/>
      <c r="AL164" s="83"/>
      <c r="AM164" s="83"/>
      <c r="AN164" s="83"/>
      <c r="AO164" s="83"/>
    </row>
    <row r="165" spans="1:41" s="216" customFormat="1" ht="11.25" customHeight="1" x14ac:dyDescent="0.15">
      <c r="A165" s="210"/>
      <c r="B165" s="210"/>
      <c r="C165" s="210"/>
      <c r="D165" s="210"/>
      <c r="E165" s="210"/>
      <c r="F165" s="210"/>
      <c r="G165" s="210"/>
      <c r="H165" s="210"/>
      <c r="I165" s="210"/>
      <c r="J165" s="210"/>
      <c r="K165" s="210"/>
      <c r="L165" s="210"/>
      <c r="M165" s="83"/>
      <c r="N165" s="83"/>
      <c r="O165" s="343"/>
      <c r="P165" s="345"/>
      <c r="Q165" s="344"/>
      <c r="R165" s="345"/>
      <c r="S165" s="345"/>
      <c r="T165" s="345"/>
      <c r="U165" s="345"/>
      <c r="V165" s="345"/>
      <c r="W165" s="345"/>
      <c r="X165" s="345"/>
      <c r="Y165" s="345"/>
      <c r="Z165" s="345"/>
      <c r="AA165" s="345"/>
      <c r="AB165" s="345"/>
      <c r="AC165" s="345"/>
      <c r="AD165" s="345"/>
      <c r="AE165" s="345"/>
      <c r="AF165" s="345"/>
      <c r="AG165" s="345"/>
      <c r="AH165" s="344"/>
      <c r="AI165" s="344"/>
      <c r="AJ165" s="344"/>
      <c r="AK165" s="83"/>
      <c r="AL165" s="83"/>
    </row>
    <row r="166" spans="1:41" s="216" customFormat="1" ht="11.25" customHeight="1" x14ac:dyDescent="0.15">
      <c r="A166" s="210"/>
      <c r="B166" s="210"/>
      <c r="C166" s="210"/>
      <c r="D166" s="210"/>
      <c r="E166" s="210"/>
      <c r="F166" s="210"/>
      <c r="G166" s="210"/>
      <c r="H166" s="210"/>
      <c r="I166" s="210"/>
      <c r="J166" s="210"/>
      <c r="K166" s="210"/>
      <c r="L166" s="210"/>
      <c r="M166" s="83"/>
      <c r="N166" s="83"/>
      <c r="O166" s="343"/>
      <c r="P166" s="347"/>
      <c r="Q166" s="344"/>
      <c r="R166" s="345"/>
      <c r="S166" s="345"/>
      <c r="T166" s="345"/>
      <c r="U166" s="345"/>
      <c r="V166" s="345"/>
      <c r="W166" s="345"/>
      <c r="X166" s="345"/>
      <c r="Y166" s="345"/>
      <c r="Z166" s="345"/>
      <c r="AA166" s="345"/>
      <c r="AB166" s="345"/>
      <c r="AC166" s="345"/>
      <c r="AD166" s="345"/>
      <c r="AE166" s="345"/>
      <c r="AF166" s="345"/>
      <c r="AG166" s="345"/>
      <c r="AH166" s="344"/>
      <c r="AI166" s="344"/>
      <c r="AJ166" s="344"/>
      <c r="AK166" s="83"/>
      <c r="AL166" s="83"/>
    </row>
    <row r="167" spans="1:41" s="216" customFormat="1" ht="11.25" customHeight="1" x14ac:dyDescent="0.15">
      <c r="A167" s="210"/>
      <c r="B167" s="210"/>
      <c r="C167" s="210"/>
      <c r="D167" s="210"/>
      <c r="E167" s="210"/>
      <c r="F167" s="210"/>
      <c r="G167" s="210"/>
      <c r="H167" s="210"/>
      <c r="I167" s="210"/>
      <c r="J167" s="210"/>
      <c r="K167" s="210"/>
      <c r="L167" s="210"/>
      <c r="N167" s="83"/>
      <c r="O167" s="343"/>
      <c r="P167" s="345"/>
      <c r="Q167" s="344"/>
      <c r="R167" s="345"/>
      <c r="S167" s="345"/>
      <c r="T167" s="345"/>
      <c r="U167" s="345"/>
      <c r="V167" s="345"/>
      <c r="W167" s="345"/>
      <c r="X167" s="345"/>
      <c r="Y167" s="345"/>
      <c r="Z167" s="345"/>
      <c r="AA167" s="345"/>
      <c r="AB167" s="345"/>
      <c r="AC167" s="345"/>
      <c r="AD167" s="348"/>
      <c r="AE167" s="345"/>
      <c r="AF167" s="345"/>
      <c r="AG167" s="345"/>
      <c r="AH167" s="344"/>
      <c r="AI167" s="344"/>
      <c r="AJ167" s="344"/>
      <c r="AK167" s="83"/>
      <c r="AL167" s="83"/>
    </row>
    <row r="168" spans="1:41" s="216" customFormat="1" ht="11.25" customHeight="1" x14ac:dyDescent="0.15">
      <c r="A168" s="210"/>
      <c r="B168" s="210"/>
      <c r="C168" s="210"/>
      <c r="D168" s="210"/>
      <c r="E168" s="210"/>
      <c r="F168" s="210"/>
      <c r="G168" s="210"/>
      <c r="H168" s="210"/>
      <c r="I168" s="210"/>
      <c r="J168" s="210"/>
      <c r="K168" s="210"/>
      <c r="L168" s="210"/>
      <c r="N168" s="83"/>
      <c r="O168" s="343"/>
      <c r="P168" s="345"/>
      <c r="Q168" s="344"/>
      <c r="R168" s="345"/>
      <c r="S168" s="345"/>
      <c r="T168" s="345"/>
      <c r="U168" s="345"/>
      <c r="V168" s="345"/>
      <c r="W168" s="345"/>
      <c r="X168" s="345"/>
      <c r="Y168" s="345"/>
      <c r="Z168" s="345"/>
      <c r="AA168" s="345"/>
      <c r="AB168" s="345"/>
      <c r="AC168" s="345"/>
      <c r="AD168" s="345"/>
      <c r="AE168" s="348"/>
      <c r="AF168" s="345"/>
      <c r="AG168" s="345"/>
      <c r="AH168" s="344"/>
      <c r="AI168" s="344"/>
      <c r="AJ168" s="344"/>
      <c r="AK168" s="83"/>
      <c r="AL168" s="83"/>
    </row>
    <row r="169" spans="1:41" s="216" customFormat="1" ht="11.25" customHeight="1" x14ac:dyDescent="0.15">
      <c r="A169" s="210"/>
      <c r="B169" s="210"/>
      <c r="C169" s="210"/>
      <c r="D169" s="210"/>
      <c r="E169" s="210"/>
      <c r="F169" s="210"/>
      <c r="G169" s="210"/>
      <c r="H169" s="210"/>
      <c r="I169" s="210"/>
      <c r="J169" s="210"/>
      <c r="K169" s="210"/>
      <c r="L169" s="210"/>
      <c r="N169" s="83"/>
      <c r="O169" s="343"/>
      <c r="P169" s="347"/>
      <c r="Q169" s="344"/>
      <c r="R169" s="345"/>
      <c r="S169" s="345"/>
      <c r="T169" s="345"/>
      <c r="U169" s="345"/>
      <c r="V169" s="345"/>
      <c r="W169" s="345"/>
      <c r="X169" s="345"/>
      <c r="Y169" s="345"/>
      <c r="Z169" s="345"/>
      <c r="AA169" s="345"/>
      <c r="AB169" s="345"/>
      <c r="AC169" s="345"/>
      <c r="AD169" s="345"/>
      <c r="AE169" s="345"/>
      <c r="AF169" s="345"/>
      <c r="AG169" s="345"/>
      <c r="AH169" s="344"/>
      <c r="AI169" s="344"/>
      <c r="AJ169" s="344"/>
      <c r="AK169" s="83"/>
      <c r="AL169" s="83"/>
    </row>
    <row r="170" spans="1:41" s="216" customFormat="1" ht="11.25" customHeight="1" x14ac:dyDescent="0.15">
      <c r="A170" s="210"/>
      <c r="B170" s="210"/>
      <c r="C170" s="210"/>
      <c r="D170" s="210"/>
      <c r="E170" s="210"/>
      <c r="F170" s="210"/>
      <c r="G170" s="210"/>
      <c r="H170" s="210"/>
      <c r="I170" s="210"/>
      <c r="J170" s="210"/>
      <c r="K170" s="210"/>
      <c r="L170" s="210"/>
      <c r="N170" s="83"/>
      <c r="O170" s="343"/>
      <c r="P170" s="345"/>
      <c r="Q170" s="344"/>
      <c r="R170" s="345"/>
      <c r="S170" s="345"/>
      <c r="T170" s="345"/>
      <c r="U170" s="345"/>
      <c r="V170" s="345"/>
      <c r="W170" s="345"/>
      <c r="X170" s="345"/>
      <c r="Y170" s="345"/>
      <c r="Z170" s="345"/>
      <c r="AA170" s="345"/>
      <c r="AB170" s="345"/>
      <c r="AC170" s="345"/>
      <c r="AD170" s="345"/>
      <c r="AE170" s="349"/>
      <c r="AF170" s="348"/>
      <c r="AG170" s="345"/>
      <c r="AH170" s="345"/>
      <c r="AI170" s="344"/>
      <c r="AJ170" s="344"/>
      <c r="AK170" s="83"/>
      <c r="AL170" s="83"/>
    </row>
    <row r="171" spans="1:41" s="216" customFormat="1" ht="11.25" customHeight="1" x14ac:dyDescent="0.15">
      <c r="A171" s="210"/>
      <c r="B171" s="210"/>
      <c r="C171" s="210"/>
      <c r="D171" s="210"/>
      <c r="E171" s="210"/>
      <c r="F171" s="210"/>
      <c r="G171" s="210"/>
      <c r="H171" s="210"/>
      <c r="I171" s="210"/>
      <c r="J171" s="210"/>
      <c r="K171" s="210"/>
      <c r="L171" s="210"/>
      <c r="N171" s="83"/>
      <c r="O171" s="343"/>
      <c r="P171" s="347"/>
      <c r="Q171" s="344"/>
      <c r="R171" s="345"/>
      <c r="S171" s="345"/>
      <c r="T171" s="345"/>
      <c r="U171" s="345"/>
      <c r="V171" s="345"/>
      <c r="W171" s="345"/>
      <c r="X171" s="345"/>
      <c r="Y171" s="345"/>
      <c r="Z171" s="345"/>
      <c r="AA171" s="345"/>
      <c r="AB171" s="345"/>
      <c r="AC171" s="345"/>
      <c r="AD171" s="345"/>
      <c r="AE171" s="349"/>
      <c r="AF171" s="345"/>
      <c r="AG171" s="345"/>
      <c r="AH171" s="344"/>
      <c r="AI171" s="345"/>
      <c r="AJ171" s="344"/>
      <c r="AK171" s="83"/>
      <c r="AL171" s="83"/>
    </row>
    <row r="172" spans="1:41" s="216" customFormat="1" ht="11.25" customHeight="1" x14ac:dyDescent="0.15">
      <c r="A172" s="210"/>
      <c r="B172" s="210"/>
      <c r="C172" s="210"/>
      <c r="D172" s="210"/>
      <c r="E172" s="210"/>
      <c r="F172" s="210"/>
      <c r="G172" s="210"/>
      <c r="H172" s="210"/>
      <c r="I172" s="210"/>
      <c r="J172" s="210"/>
      <c r="K172" s="210"/>
      <c r="L172" s="210"/>
      <c r="N172" s="83"/>
      <c r="O172" s="343"/>
      <c r="P172" s="350"/>
      <c r="Q172" s="344"/>
      <c r="R172" s="345"/>
      <c r="S172" s="345"/>
      <c r="T172" s="345"/>
      <c r="U172" s="345"/>
      <c r="V172" s="345"/>
      <c r="W172" s="345"/>
      <c r="X172" s="345"/>
      <c r="Y172" s="345"/>
      <c r="Z172" s="345"/>
      <c r="AA172" s="345"/>
      <c r="AB172" s="345"/>
      <c r="AC172" s="345"/>
      <c r="AD172" s="345"/>
      <c r="AE172" s="349"/>
      <c r="AF172" s="345"/>
      <c r="AG172" s="345"/>
      <c r="AH172" s="344"/>
      <c r="AI172" s="344"/>
      <c r="AJ172" s="345"/>
      <c r="AK172" s="83"/>
      <c r="AL172" s="83"/>
    </row>
    <row r="173" spans="1:41" s="216" customFormat="1" ht="11.25" customHeight="1" x14ac:dyDescent="0.15">
      <c r="A173" s="210"/>
      <c r="B173" s="210"/>
      <c r="C173" s="210"/>
      <c r="D173" s="210"/>
      <c r="E173" s="210"/>
      <c r="F173" s="210"/>
      <c r="G173" s="210"/>
      <c r="H173" s="210"/>
      <c r="I173" s="210"/>
      <c r="J173" s="210"/>
      <c r="K173" s="210"/>
      <c r="L173" s="210"/>
      <c r="N173" s="83"/>
      <c r="O173" s="215"/>
      <c r="P173" s="217"/>
      <c r="Q173" s="83"/>
      <c r="R173" s="217"/>
      <c r="S173" s="217"/>
      <c r="T173" s="217"/>
      <c r="U173" s="217"/>
      <c r="V173" s="217"/>
      <c r="W173" s="217"/>
      <c r="X173" s="217"/>
      <c r="Y173" s="217"/>
      <c r="Z173" s="217"/>
      <c r="AA173" s="217"/>
      <c r="AB173" s="217"/>
      <c r="AC173" s="217"/>
      <c r="AD173" s="217"/>
      <c r="AE173" s="217"/>
      <c r="AF173" s="217"/>
      <c r="AG173" s="83"/>
      <c r="AI173" s="83"/>
      <c r="AJ173" s="83"/>
      <c r="AK173" s="83"/>
      <c r="AL173" s="83"/>
    </row>
    <row r="174" spans="1:41" s="216" customFormat="1" ht="53.25" customHeight="1" x14ac:dyDescent="0.2">
      <c r="A174" s="210"/>
      <c r="B174" s="210"/>
      <c r="C174" s="210"/>
      <c r="D174" s="210"/>
      <c r="E174" s="210"/>
      <c r="F174" s="210"/>
      <c r="G174" s="210"/>
      <c r="H174" s="210"/>
      <c r="I174" s="210"/>
      <c r="J174" s="210"/>
      <c r="K174" s="210"/>
      <c r="L174" s="210"/>
      <c r="N174" s="83"/>
      <c r="O174" s="289"/>
      <c r="P174" s="289"/>
      <c r="Q174" s="289"/>
      <c r="R174" s="289"/>
      <c r="S174" s="289"/>
      <c r="T174" s="289"/>
      <c r="U174" s="289"/>
      <c r="V174" s="289"/>
      <c r="W174" s="289"/>
      <c r="X174" s="289"/>
      <c r="Y174" s="289"/>
      <c r="Z174" s="289"/>
      <c r="AA174" s="289"/>
      <c r="AB174" s="289"/>
      <c r="AC174" s="289"/>
      <c r="AD174" s="289"/>
      <c r="AE174" s="289"/>
      <c r="AF174" s="289"/>
      <c r="AG174" s="289"/>
      <c r="AH174" s="289"/>
      <c r="AI174" s="289"/>
      <c r="AJ174" s="289"/>
      <c r="AK174" s="289"/>
      <c r="AL174" s="83"/>
    </row>
    <row r="175" spans="1:41" s="216" customFormat="1" ht="11.25" customHeight="1" x14ac:dyDescent="0.2">
      <c r="A175" s="210"/>
      <c r="B175" s="210"/>
      <c r="C175" s="210"/>
      <c r="D175" s="210"/>
      <c r="E175" s="210"/>
      <c r="F175" s="210"/>
      <c r="G175" s="210"/>
      <c r="H175" s="210"/>
      <c r="I175" s="210"/>
      <c r="J175" s="210"/>
      <c r="L175" s="219"/>
      <c r="M175" s="83"/>
      <c r="N175" s="83"/>
      <c r="O175" s="289"/>
      <c r="P175" s="289"/>
      <c r="Q175" s="289"/>
      <c r="R175" s="289"/>
      <c r="S175" s="289"/>
      <c r="T175" s="289"/>
      <c r="U175" s="289"/>
      <c r="V175" s="289"/>
      <c r="W175" s="289"/>
      <c r="X175" s="289"/>
      <c r="Y175" s="289"/>
      <c r="Z175" s="289"/>
      <c r="AA175" s="289"/>
      <c r="AB175" s="289"/>
      <c r="AC175" s="289"/>
      <c r="AD175" s="289"/>
      <c r="AE175" s="289"/>
      <c r="AF175" s="289"/>
      <c r="AG175" s="289"/>
      <c r="AH175" s="289"/>
      <c r="AI175" s="289"/>
      <c r="AJ175" s="289"/>
      <c r="AK175" s="289"/>
      <c r="AL175" s="83"/>
    </row>
    <row r="176" spans="1:41" s="216" customFormat="1" ht="11.25" customHeight="1" x14ac:dyDescent="0.2">
      <c r="A176" s="210"/>
      <c r="B176" s="210"/>
      <c r="C176" s="210"/>
      <c r="D176" s="210"/>
      <c r="E176" s="210"/>
      <c r="F176" s="210"/>
      <c r="G176" s="210"/>
      <c r="H176" s="210"/>
      <c r="I176" s="210"/>
      <c r="J176" s="210"/>
      <c r="L176" s="219"/>
      <c r="M176" s="73"/>
      <c r="N176" s="73"/>
      <c r="O176" s="289"/>
      <c r="P176" s="289"/>
      <c r="Q176" s="289"/>
      <c r="R176" s="289"/>
      <c r="S176" s="289"/>
      <c r="T176" s="289"/>
      <c r="U176" s="289"/>
      <c r="V176" s="289"/>
      <c r="W176" s="289"/>
      <c r="X176" s="289"/>
      <c r="Y176" s="289"/>
      <c r="Z176" s="289"/>
      <c r="AA176" s="289"/>
      <c r="AB176" s="289"/>
      <c r="AC176" s="289"/>
      <c r="AD176" s="289"/>
      <c r="AE176" s="289"/>
      <c r="AF176" s="289"/>
      <c r="AG176" s="289"/>
      <c r="AH176" s="289"/>
      <c r="AI176" s="289"/>
      <c r="AJ176" s="289"/>
      <c r="AK176" s="289"/>
      <c r="AL176" s="83"/>
    </row>
    <row r="177" spans="1:45" s="216" customFormat="1" ht="11.25" customHeight="1" x14ac:dyDescent="0.2">
      <c r="A177" s="210"/>
      <c r="B177" s="210"/>
      <c r="C177" s="210"/>
      <c r="D177" s="210"/>
      <c r="E177" s="210"/>
      <c r="F177" s="210"/>
      <c r="G177" s="210"/>
      <c r="H177" s="210"/>
      <c r="I177" s="210"/>
      <c r="J177" s="210"/>
      <c r="L177" s="219"/>
      <c r="M177" s="73"/>
      <c r="N177" s="73"/>
      <c r="O177" s="289"/>
      <c r="P177" s="289"/>
      <c r="Q177" s="289"/>
      <c r="R177" s="289"/>
      <c r="S177" s="289"/>
      <c r="T177" s="289"/>
      <c r="U177" s="289"/>
      <c r="V177" s="289"/>
      <c r="W177" s="289"/>
      <c r="X177" s="289"/>
      <c r="Y177" s="289"/>
      <c r="Z177" s="289"/>
      <c r="AA177" s="289"/>
      <c r="AB177" s="289"/>
      <c r="AC177" s="289"/>
      <c r="AD177" s="289"/>
      <c r="AE177" s="289"/>
      <c r="AF177" s="289"/>
      <c r="AG177" s="289"/>
      <c r="AH177" s="289"/>
      <c r="AI177" s="289"/>
      <c r="AJ177" s="289"/>
      <c r="AK177" s="289"/>
      <c r="AL177" s="83"/>
    </row>
    <row r="178" spans="1:45" s="216" customFormat="1" ht="11.25" customHeight="1" x14ac:dyDescent="0.2">
      <c r="A178" s="210"/>
      <c r="B178" s="210"/>
      <c r="C178" s="210"/>
      <c r="D178" s="210"/>
      <c r="E178" s="210"/>
      <c r="F178" s="210"/>
      <c r="G178" s="210"/>
      <c r="H178" s="210"/>
      <c r="I178" s="210"/>
      <c r="J178" s="210"/>
      <c r="L178" s="219"/>
      <c r="M178" s="73"/>
      <c r="N178" s="73"/>
      <c r="O178" s="289"/>
      <c r="P178" s="289"/>
      <c r="Q178" s="289"/>
      <c r="R178" s="289"/>
      <c r="S178" s="289"/>
      <c r="T178" s="289"/>
      <c r="U178" s="289"/>
      <c r="V178" s="289"/>
      <c r="W178" s="289"/>
      <c r="X178" s="289"/>
      <c r="Y178" s="289"/>
      <c r="Z178" s="289"/>
      <c r="AA178" s="289"/>
      <c r="AB178" s="289"/>
      <c r="AC178" s="289"/>
      <c r="AD178" s="289"/>
      <c r="AE178" s="289"/>
      <c r="AF178" s="289"/>
      <c r="AG178" s="289"/>
      <c r="AH178" s="289"/>
      <c r="AI178" s="289"/>
      <c r="AJ178" s="289"/>
      <c r="AK178" s="289"/>
      <c r="AL178" s="83"/>
      <c r="AP178" s="351"/>
      <c r="AQ178" s="351"/>
      <c r="AR178" s="351"/>
      <c r="AS178" s="351"/>
    </row>
    <row r="179" spans="1:45" s="83" customFormat="1" ht="11.25" customHeight="1" x14ac:dyDescent="0.2">
      <c r="A179" s="210"/>
      <c r="B179" s="210"/>
      <c r="C179" s="210"/>
      <c r="D179" s="210"/>
      <c r="E179" s="210"/>
      <c r="F179" s="210"/>
      <c r="G179" s="210"/>
      <c r="H179" s="210"/>
      <c r="I179" s="210"/>
      <c r="J179" s="210"/>
      <c r="L179" s="219"/>
      <c r="M179" s="73"/>
      <c r="N179" s="73"/>
      <c r="O179" s="289"/>
      <c r="P179" s="289"/>
      <c r="Q179" s="289"/>
      <c r="R179" s="289"/>
      <c r="S179" s="289"/>
      <c r="T179" s="289"/>
      <c r="U179" s="289"/>
      <c r="V179" s="289"/>
      <c r="W179" s="289"/>
      <c r="X179" s="289"/>
      <c r="Y179" s="289"/>
      <c r="Z179" s="289"/>
      <c r="AA179" s="289"/>
      <c r="AB179" s="289"/>
      <c r="AC179" s="289"/>
      <c r="AD179" s="289"/>
      <c r="AE179" s="289"/>
      <c r="AF179" s="289"/>
      <c r="AG179" s="289"/>
      <c r="AH179" s="289"/>
      <c r="AI179" s="289"/>
      <c r="AJ179" s="289"/>
      <c r="AK179" s="289"/>
    </row>
    <row r="180" spans="1:45" s="83" customFormat="1" ht="11.25" customHeight="1" x14ac:dyDescent="0.2">
      <c r="A180" s="210"/>
      <c r="B180" s="210"/>
      <c r="C180" s="210"/>
      <c r="D180" s="210"/>
      <c r="E180" s="210"/>
      <c r="F180" s="210"/>
      <c r="G180" s="210"/>
      <c r="H180" s="210"/>
      <c r="I180" s="210"/>
      <c r="J180" s="210"/>
      <c r="L180" s="219"/>
      <c r="O180" s="289"/>
      <c r="P180" s="289"/>
      <c r="Q180" s="289"/>
      <c r="R180" s="289"/>
      <c r="S180" s="289"/>
      <c r="T180" s="289"/>
      <c r="U180" s="289"/>
      <c r="V180" s="289"/>
      <c r="W180" s="289"/>
      <c r="X180" s="289"/>
      <c r="Y180" s="289"/>
      <c r="Z180" s="289"/>
      <c r="AA180" s="289"/>
      <c r="AB180" s="289"/>
      <c r="AC180" s="289"/>
      <c r="AD180" s="289"/>
      <c r="AE180" s="289"/>
      <c r="AF180" s="289"/>
      <c r="AG180" s="289"/>
      <c r="AH180" s="289"/>
      <c r="AI180" s="289"/>
      <c r="AJ180" s="289"/>
      <c r="AK180" s="289"/>
    </row>
    <row r="181" spans="1:45" s="83" customFormat="1" ht="11.25" customHeight="1" x14ac:dyDescent="0.2">
      <c r="A181" s="210"/>
      <c r="B181" s="210"/>
      <c r="C181" s="210"/>
      <c r="D181" s="210"/>
      <c r="E181" s="210"/>
      <c r="F181" s="210"/>
      <c r="G181" s="210"/>
      <c r="H181" s="210"/>
      <c r="I181" s="210"/>
      <c r="J181" s="210"/>
      <c r="L181" s="21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row>
    <row r="182" spans="1:45" s="83" customFormat="1" ht="11.25" customHeight="1" x14ac:dyDescent="0.2">
      <c r="A182" s="210"/>
      <c r="B182" s="210"/>
      <c r="C182" s="210"/>
      <c r="D182" s="210"/>
      <c r="E182" s="210"/>
      <c r="F182" s="210"/>
      <c r="G182" s="210"/>
      <c r="H182" s="210"/>
      <c r="I182" s="210"/>
      <c r="J182" s="210"/>
      <c r="L182" s="21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row>
    <row r="183" spans="1:45" s="83" customFormat="1" ht="11.25" customHeight="1" x14ac:dyDescent="0.2">
      <c r="A183" s="210"/>
      <c r="B183" s="210"/>
      <c r="C183" s="210"/>
      <c r="D183" s="210"/>
      <c r="E183" s="210"/>
      <c r="F183" s="210"/>
      <c r="G183" s="210"/>
      <c r="H183" s="210"/>
      <c r="I183" s="210"/>
      <c r="J183" s="210"/>
      <c r="L183" s="219"/>
      <c r="O183" s="289"/>
      <c r="P183" s="289"/>
      <c r="Q183" s="289"/>
      <c r="R183" s="289"/>
      <c r="S183" s="289"/>
      <c r="T183" s="289"/>
      <c r="U183" s="289"/>
      <c r="V183" s="289"/>
      <c r="W183" s="289"/>
      <c r="X183" s="289"/>
      <c r="Y183" s="289"/>
      <c r="Z183" s="289"/>
      <c r="AA183" s="289"/>
      <c r="AB183" s="289"/>
      <c r="AC183" s="289"/>
      <c r="AD183" s="289"/>
      <c r="AE183" s="289"/>
      <c r="AF183" s="289"/>
      <c r="AG183" s="289"/>
      <c r="AH183" s="289"/>
      <c r="AI183" s="289"/>
      <c r="AJ183" s="289"/>
      <c r="AK183" s="289"/>
    </row>
    <row r="184" spans="1:45" s="83" customFormat="1" ht="11.25" customHeight="1" x14ac:dyDescent="0.2">
      <c r="A184" s="210"/>
      <c r="B184" s="210"/>
      <c r="C184" s="210"/>
      <c r="D184" s="210"/>
      <c r="E184" s="210"/>
      <c r="F184" s="210"/>
      <c r="G184" s="210"/>
      <c r="H184" s="210"/>
      <c r="I184" s="210"/>
      <c r="J184" s="210"/>
      <c r="L184" s="219"/>
      <c r="O184" s="289"/>
      <c r="P184" s="289"/>
      <c r="Q184" s="289"/>
      <c r="R184" s="289"/>
      <c r="S184" s="289"/>
      <c r="T184" s="289"/>
      <c r="U184" s="289"/>
      <c r="V184" s="289"/>
      <c r="W184" s="289"/>
      <c r="X184" s="289"/>
      <c r="Y184" s="289"/>
      <c r="Z184" s="289"/>
      <c r="AA184" s="289"/>
      <c r="AB184" s="289"/>
      <c r="AC184" s="289"/>
      <c r="AD184" s="289"/>
      <c r="AE184" s="289"/>
      <c r="AF184" s="289"/>
      <c r="AG184" s="289"/>
      <c r="AH184" s="289"/>
      <c r="AI184" s="289"/>
      <c r="AJ184" s="289"/>
      <c r="AK184" s="289"/>
    </row>
    <row r="185" spans="1:45" s="83" customFormat="1" ht="11.25" customHeight="1" x14ac:dyDescent="0.2">
      <c r="A185" s="210"/>
      <c r="B185" s="210"/>
      <c r="C185" s="210"/>
      <c r="D185" s="210"/>
      <c r="E185" s="210"/>
      <c r="F185" s="210"/>
      <c r="G185" s="210"/>
      <c r="H185" s="210"/>
      <c r="I185" s="210"/>
      <c r="J185" s="210"/>
      <c r="L185" s="219"/>
      <c r="O185" s="289"/>
      <c r="P185" s="289"/>
      <c r="Q185" s="289"/>
      <c r="R185" s="289"/>
      <c r="S185" s="289"/>
      <c r="T185" s="289"/>
      <c r="U185" s="289"/>
      <c r="V185" s="289"/>
      <c r="W185" s="289"/>
      <c r="X185" s="289"/>
      <c r="Y185" s="289"/>
      <c r="Z185" s="289"/>
      <c r="AA185" s="289"/>
      <c r="AB185" s="289"/>
      <c r="AC185" s="289"/>
      <c r="AD185" s="289"/>
      <c r="AE185" s="289"/>
      <c r="AF185" s="289"/>
      <c r="AG185" s="289"/>
      <c r="AH185" s="289"/>
      <c r="AI185" s="289"/>
      <c r="AJ185" s="289"/>
      <c r="AK185" s="289"/>
    </row>
    <row r="186" spans="1:45" s="83" customFormat="1" ht="11.25" customHeight="1" x14ac:dyDescent="0.2">
      <c r="A186" s="210"/>
      <c r="B186" s="210"/>
      <c r="C186" s="210"/>
      <c r="D186" s="210"/>
      <c r="E186" s="210"/>
      <c r="F186" s="210"/>
      <c r="G186" s="210"/>
      <c r="H186" s="210"/>
      <c r="I186" s="210"/>
      <c r="J186" s="210"/>
      <c r="L186" s="219"/>
      <c r="O186" s="289"/>
      <c r="P186" s="289"/>
      <c r="Q186" s="289"/>
      <c r="R186" s="289"/>
      <c r="S186" s="289"/>
      <c r="T186" s="289"/>
      <c r="U186" s="289"/>
      <c r="V186" s="289"/>
      <c r="W186" s="289"/>
      <c r="X186" s="289"/>
      <c r="Y186" s="289"/>
      <c r="Z186" s="289"/>
      <c r="AA186" s="289"/>
      <c r="AB186" s="289"/>
      <c r="AC186" s="289"/>
      <c r="AD186" s="289"/>
      <c r="AE186" s="289"/>
      <c r="AF186" s="289"/>
      <c r="AG186" s="289"/>
      <c r="AH186" s="289"/>
      <c r="AI186" s="289"/>
      <c r="AJ186" s="289"/>
      <c r="AK186" s="289"/>
    </row>
    <row r="187" spans="1:45" s="83" customFormat="1" ht="11.25" customHeight="1" x14ac:dyDescent="0.2">
      <c r="A187" s="210"/>
      <c r="B187" s="210"/>
      <c r="C187" s="210"/>
      <c r="D187" s="210"/>
      <c r="E187" s="210"/>
      <c r="F187" s="210"/>
      <c r="G187" s="210"/>
      <c r="H187" s="210"/>
      <c r="I187" s="210"/>
      <c r="J187" s="210"/>
      <c r="L187" s="219"/>
      <c r="M187" s="73"/>
      <c r="N187" s="73"/>
      <c r="O187" s="289"/>
      <c r="P187" s="289"/>
      <c r="Q187" s="289"/>
      <c r="R187" s="289"/>
      <c r="S187" s="289"/>
      <c r="T187" s="289"/>
      <c r="U187" s="289"/>
      <c r="V187" s="289"/>
      <c r="W187" s="289"/>
      <c r="X187" s="289"/>
      <c r="Y187" s="289"/>
      <c r="Z187" s="289"/>
      <c r="AA187" s="289"/>
      <c r="AB187" s="289"/>
      <c r="AC187" s="289"/>
      <c r="AD187" s="289"/>
      <c r="AE187" s="289"/>
      <c r="AF187" s="289"/>
      <c r="AG187" s="289"/>
      <c r="AH187" s="289"/>
      <c r="AI187" s="289"/>
      <c r="AJ187" s="289"/>
      <c r="AK187" s="289"/>
    </row>
    <row r="188" spans="1:45" s="83" customFormat="1" ht="11.25" customHeight="1" x14ac:dyDescent="0.2">
      <c r="A188" s="210"/>
      <c r="B188" s="210"/>
      <c r="C188" s="210"/>
      <c r="D188" s="210"/>
      <c r="E188" s="210"/>
      <c r="F188" s="210"/>
      <c r="G188" s="210"/>
      <c r="H188" s="210"/>
      <c r="I188" s="210"/>
      <c r="J188" s="210"/>
      <c r="L188" s="219"/>
      <c r="M188" s="73"/>
      <c r="N188" s="73"/>
      <c r="O188" s="289"/>
      <c r="P188" s="289"/>
      <c r="Q188" s="289"/>
      <c r="R188" s="289"/>
      <c r="S188" s="289"/>
      <c r="T188" s="289"/>
      <c r="U188" s="289"/>
      <c r="V188" s="289"/>
      <c r="W188" s="289"/>
      <c r="X188" s="289"/>
      <c r="Y188" s="289"/>
      <c r="Z188" s="289"/>
      <c r="AA188" s="289"/>
      <c r="AB188" s="289"/>
      <c r="AC188" s="289"/>
      <c r="AD188" s="289"/>
      <c r="AE188" s="289"/>
      <c r="AF188" s="289"/>
      <c r="AG188" s="289"/>
      <c r="AH188" s="289"/>
      <c r="AI188" s="289"/>
      <c r="AJ188" s="289"/>
      <c r="AK188" s="289"/>
    </row>
    <row r="189" spans="1:45" s="83" customFormat="1" ht="11.25" customHeight="1" x14ac:dyDescent="0.2">
      <c r="A189" s="210"/>
      <c r="B189" s="210"/>
      <c r="C189" s="210"/>
      <c r="D189" s="210"/>
      <c r="E189" s="210"/>
      <c r="F189" s="210"/>
      <c r="G189" s="210"/>
      <c r="H189" s="210"/>
      <c r="I189" s="210"/>
      <c r="J189" s="210"/>
      <c r="L189" s="219"/>
      <c r="M189" s="73"/>
      <c r="N189" s="73"/>
      <c r="O189" s="289"/>
      <c r="P189" s="289"/>
      <c r="Q189" s="289"/>
      <c r="R189" s="289"/>
      <c r="S189" s="289"/>
      <c r="T189" s="289"/>
      <c r="U189" s="289"/>
      <c r="V189" s="289"/>
      <c r="W189" s="289"/>
      <c r="X189" s="289"/>
      <c r="Y189" s="289"/>
      <c r="Z189" s="289"/>
      <c r="AA189" s="289"/>
      <c r="AB189" s="289"/>
      <c r="AC189" s="289"/>
      <c r="AD189" s="289"/>
      <c r="AE189" s="289"/>
      <c r="AF189" s="289"/>
      <c r="AG189" s="289"/>
      <c r="AH189" s="289"/>
      <c r="AI189" s="289"/>
      <c r="AJ189" s="289"/>
      <c r="AK189" s="289"/>
    </row>
    <row r="190" spans="1:45" s="83" customFormat="1" ht="11.25" customHeight="1" x14ac:dyDescent="0.2">
      <c r="A190" s="210"/>
      <c r="B190" s="210"/>
      <c r="C190" s="210"/>
      <c r="D190" s="210"/>
      <c r="E190" s="210"/>
      <c r="F190" s="210"/>
      <c r="G190" s="210"/>
      <c r="H190" s="210"/>
      <c r="I190" s="210"/>
      <c r="J190" s="210"/>
      <c r="L190" s="219"/>
      <c r="O190" s="289"/>
      <c r="P190" s="289"/>
      <c r="Q190" s="289"/>
      <c r="R190" s="289"/>
      <c r="S190" s="289"/>
      <c r="T190" s="289"/>
      <c r="U190" s="289"/>
      <c r="V190" s="289"/>
      <c r="W190" s="289"/>
      <c r="X190" s="289"/>
      <c r="Y190" s="289"/>
      <c r="Z190" s="289"/>
      <c r="AA190" s="289"/>
      <c r="AB190" s="289"/>
      <c r="AC190" s="289"/>
      <c r="AD190" s="289"/>
      <c r="AE190" s="289"/>
      <c r="AF190" s="289"/>
      <c r="AG190" s="289"/>
      <c r="AH190" s="289"/>
      <c r="AI190" s="289"/>
      <c r="AJ190" s="289"/>
      <c r="AK190" s="289"/>
    </row>
    <row r="191" spans="1:45" s="83" customFormat="1" ht="11.25" customHeight="1" x14ac:dyDescent="0.2">
      <c r="A191" s="210"/>
      <c r="B191" s="210"/>
      <c r="C191" s="210"/>
      <c r="D191" s="210"/>
      <c r="E191" s="210"/>
      <c r="F191" s="210"/>
      <c r="G191" s="210"/>
      <c r="H191" s="210"/>
      <c r="I191" s="210"/>
      <c r="J191" s="210"/>
      <c r="L191" s="219"/>
      <c r="O191" s="289"/>
      <c r="P191" s="289"/>
      <c r="Q191" s="289"/>
      <c r="R191" s="289"/>
      <c r="S191" s="289"/>
      <c r="T191" s="289"/>
      <c r="U191" s="289"/>
      <c r="V191" s="289"/>
      <c r="W191" s="289"/>
      <c r="X191" s="289"/>
      <c r="Y191" s="289"/>
      <c r="Z191" s="289"/>
      <c r="AA191" s="289"/>
      <c r="AB191" s="289"/>
      <c r="AC191" s="289"/>
      <c r="AD191" s="289"/>
      <c r="AE191" s="289"/>
      <c r="AF191" s="289"/>
      <c r="AG191" s="289"/>
      <c r="AH191" s="289"/>
      <c r="AI191" s="289"/>
      <c r="AJ191" s="289"/>
      <c r="AK191" s="289"/>
    </row>
    <row r="192" spans="1:45" s="83" customFormat="1" ht="11.25" customHeight="1" x14ac:dyDescent="0.2">
      <c r="A192" s="210"/>
      <c r="B192" s="210"/>
      <c r="C192" s="210"/>
      <c r="D192" s="210"/>
      <c r="E192" s="210"/>
      <c r="F192" s="210"/>
      <c r="G192" s="210"/>
      <c r="H192" s="210"/>
      <c r="I192" s="210"/>
      <c r="J192" s="210"/>
      <c r="L192" s="219"/>
      <c r="O192" s="289"/>
      <c r="P192" s="289"/>
      <c r="Q192" s="289"/>
      <c r="R192" s="289"/>
      <c r="S192" s="289"/>
      <c r="T192" s="289"/>
      <c r="U192" s="289"/>
      <c r="V192" s="289"/>
      <c r="W192" s="289"/>
      <c r="X192" s="289"/>
      <c r="Y192" s="289"/>
      <c r="Z192" s="289"/>
      <c r="AA192" s="289"/>
      <c r="AB192" s="289"/>
      <c r="AC192" s="289"/>
      <c r="AD192" s="289"/>
      <c r="AE192" s="289"/>
      <c r="AF192" s="289"/>
      <c r="AG192" s="289"/>
      <c r="AH192" s="289"/>
      <c r="AI192" s="289"/>
      <c r="AJ192" s="289"/>
      <c r="AK192" s="289"/>
    </row>
    <row r="193" spans="1:37" s="83" customFormat="1" ht="11.25" customHeight="1" x14ac:dyDescent="0.2">
      <c r="A193" s="210"/>
      <c r="B193" s="210"/>
      <c r="C193" s="210"/>
      <c r="D193" s="210"/>
      <c r="E193" s="210"/>
      <c r="F193" s="210"/>
      <c r="G193" s="210"/>
      <c r="H193" s="210"/>
      <c r="I193" s="210"/>
      <c r="J193" s="210"/>
      <c r="L193" s="219"/>
      <c r="O193" s="289"/>
      <c r="P193" s="289"/>
      <c r="Q193" s="289"/>
      <c r="R193" s="289"/>
      <c r="S193" s="289"/>
      <c r="T193" s="289"/>
      <c r="U193" s="289"/>
      <c r="V193" s="289"/>
      <c r="W193" s="289"/>
      <c r="X193" s="289"/>
      <c r="Y193" s="289"/>
      <c r="Z193" s="289"/>
      <c r="AA193" s="289"/>
      <c r="AB193" s="289"/>
      <c r="AC193" s="289"/>
      <c r="AD193" s="289"/>
      <c r="AE193" s="289"/>
      <c r="AF193" s="289"/>
      <c r="AG193" s="289"/>
      <c r="AH193" s="289"/>
      <c r="AI193" s="289"/>
      <c r="AJ193" s="289"/>
      <c r="AK193" s="289"/>
    </row>
    <row r="194" spans="1:37" s="83" customFormat="1" ht="11.25" customHeight="1" x14ac:dyDescent="0.2">
      <c r="A194" s="210"/>
      <c r="B194" s="210"/>
      <c r="C194" s="210"/>
      <c r="D194" s="210"/>
      <c r="E194" s="210"/>
      <c r="F194" s="210"/>
      <c r="G194" s="210"/>
      <c r="H194" s="210"/>
      <c r="I194" s="210"/>
      <c r="J194" s="210"/>
      <c r="L194" s="219"/>
      <c r="O194" s="289"/>
      <c r="P194" s="289"/>
      <c r="Q194" s="289"/>
      <c r="R194" s="289"/>
      <c r="S194" s="289"/>
      <c r="T194" s="289"/>
      <c r="U194" s="289"/>
      <c r="V194" s="289"/>
      <c r="W194" s="289"/>
      <c r="X194" s="289"/>
      <c r="Y194" s="289"/>
      <c r="Z194" s="289"/>
      <c r="AA194" s="289"/>
      <c r="AB194" s="289"/>
      <c r="AC194" s="289"/>
      <c r="AD194" s="289"/>
      <c r="AE194" s="289"/>
      <c r="AF194" s="289"/>
      <c r="AG194" s="289"/>
      <c r="AH194" s="289"/>
      <c r="AI194" s="289"/>
      <c r="AJ194" s="289"/>
      <c r="AK194" s="289"/>
    </row>
    <row r="195" spans="1:37" s="83" customFormat="1" ht="11.25" customHeight="1" x14ac:dyDescent="0.2">
      <c r="A195" s="289"/>
      <c r="B195" s="289"/>
      <c r="C195" s="289"/>
      <c r="D195" s="289"/>
      <c r="E195" s="289"/>
      <c r="F195" s="289"/>
      <c r="G195" s="289"/>
      <c r="H195" s="289"/>
      <c r="I195" s="289"/>
      <c r="J195" s="289"/>
      <c r="K195" s="289"/>
      <c r="L195" s="219"/>
      <c r="O195" s="289"/>
      <c r="P195" s="289"/>
      <c r="Q195" s="289"/>
      <c r="R195" s="289"/>
      <c r="S195" s="289"/>
      <c r="T195" s="289"/>
      <c r="U195" s="289"/>
      <c r="V195" s="289"/>
      <c r="W195" s="289"/>
      <c r="X195" s="289"/>
      <c r="Y195" s="289"/>
      <c r="Z195" s="289"/>
      <c r="AA195" s="289"/>
      <c r="AB195" s="289"/>
      <c r="AC195" s="289"/>
      <c r="AD195" s="289"/>
      <c r="AE195" s="289"/>
      <c r="AF195" s="289"/>
      <c r="AG195" s="289"/>
      <c r="AH195" s="289"/>
      <c r="AI195" s="289"/>
      <c r="AJ195" s="289"/>
      <c r="AK195" s="289"/>
    </row>
    <row r="196" spans="1:37" s="83" customFormat="1" ht="11.25" customHeight="1" x14ac:dyDescent="0.2">
      <c r="A196" s="289"/>
      <c r="B196" s="289"/>
      <c r="C196" s="289"/>
      <c r="D196" s="289"/>
      <c r="E196" s="289"/>
      <c r="F196" s="289"/>
      <c r="G196" s="289"/>
      <c r="H196" s="289"/>
      <c r="I196" s="289"/>
      <c r="J196" s="289"/>
      <c r="K196" s="289"/>
      <c r="L196" s="219"/>
      <c r="O196" s="289"/>
      <c r="P196" s="289"/>
      <c r="Q196" s="289"/>
      <c r="R196" s="289"/>
      <c r="S196" s="289"/>
      <c r="T196" s="289"/>
      <c r="U196" s="289"/>
      <c r="V196" s="289"/>
      <c r="W196" s="289"/>
      <c r="X196" s="289"/>
      <c r="Y196" s="289"/>
      <c r="Z196" s="289"/>
      <c r="AA196" s="289"/>
      <c r="AB196" s="289"/>
      <c r="AC196" s="289"/>
      <c r="AD196" s="289"/>
      <c r="AE196" s="289"/>
      <c r="AF196" s="289"/>
      <c r="AG196" s="289"/>
      <c r="AH196" s="289"/>
      <c r="AI196" s="289"/>
      <c r="AJ196" s="289"/>
      <c r="AK196" s="289"/>
    </row>
    <row r="197" spans="1:37" s="83" customFormat="1" ht="11.25" customHeight="1" x14ac:dyDescent="0.2">
      <c r="A197" s="289"/>
      <c r="B197" s="289"/>
      <c r="C197" s="289"/>
      <c r="D197" s="289"/>
      <c r="E197" s="289"/>
      <c r="F197" s="289"/>
      <c r="G197" s="289"/>
      <c r="H197" s="289"/>
      <c r="I197" s="289"/>
      <c r="J197" s="289"/>
      <c r="K197" s="289"/>
      <c r="L197" s="219"/>
      <c r="O197" s="289"/>
      <c r="P197" s="289"/>
      <c r="Q197" s="289"/>
      <c r="R197" s="289"/>
      <c r="S197" s="289"/>
      <c r="T197" s="289"/>
      <c r="U197" s="289"/>
      <c r="V197" s="289"/>
      <c r="W197" s="289"/>
      <c r="X197" s="289"/>
      <c r="Y197" s="289"/>
      <c r="Z197" s="289"/>
      <c r="AA197" s="289"/>
      <c r="AB197" s="289"/>
      <c r="AC197" s="289"/>
      <c r="AD197" s="289"/>
      <c r="AE197" s="289"/>
      <c r="AF197" s="289"/>
      <c r="AG197" s="289"/>
      <c r="AH197" s="289"/>
      <c r="AI197" s="289"/>
      <c r="AJ197" s="289"/>
      <c r="AK197" s="289"/>
    </row>
    <row r="198" spans="1:37" s="83" customFormat="1" ht="11.25" customHeight="1" x14ac:dyDescent="0.2">
      <c r="A198" s="289"/>
      <c r="B198" s="289"/>
      <c r="C198" s="289"/>
      <c r="D198" s="289"/>
      <c r="E198" s="289"/>
      <c r="F198" s="289"/>
      <c r="G198" s="289"/>
      <c r="H198" s="289"/>
      <c r="I198" s="289"/>
      <c r="J198" s="289"/>
      <c r="K198" s="289"/>
      <c r="L198" s="219"/>
      <c r="O198" s="289"/>
      <c r="P198" s="289"/>
      <c r="Q198" s="289"/>
      <c r="R198" s="289"/>
      <c r="S198" s="289"/>
      <c r="T198" s="289"/>
      <c r="U198" s="289"/>
      <c r="V198" s="289"/>
      <c r="W198" s="289"/>
      <c r="X198" s="289"/>
      <c r="Y198" s="289"/>
      <c r="Z198" s="289"/>
      <c r="AA198" s="289"/>
      <c r="AB198" s="289"/>
      <c r="AC198" s="289"/>
      <c r="AD198" s="289"/>
      <c r="AE198" s="289"/>
      <c r="AF198" s="289"/>
      <c r="AG198" s="289"/>
      <c r="AH198" s="289"/>
      <c r="AI198" s="289"/>
      <c r="AJ198" s="289"/>
      <c r="AK198" s="289"/>
    </row>
    <row r="199" spans="1:37" s="83" customFormat="1" ht="11.25" customHeight="1" x14ac:dyDescent="0.2">
      <c r="A199" s="289"/>
      <c r="B199" s="289"/>
      <c r="C199" s="289"/>
      <c r="D199" s="289"/>
      <c r="E199" s="289"/>
      <c r="F199" s="289"/>
      <c r="G199" s="289"/>
      <c r="H199" s="289"/>
      <c r="I199" s="289"/>
      <c r="J199" s="289"/>
      <c r="K199" s="289"/>
      <c r="L199" s="219"/>
      <c r="O199" s="289"/>
      <c r="P199" s="289"/>
      <c r="Q199" s="289"/>
      <c r="R199" s="289"/>
      <c r="S199" s="289"/>
      <c r="T199" s="289"/>
      <c r="U199" s="289"/>
      <c r="V199" s="289"/>
      <c r="W199" s="289"/>
      <c r="X199" s="289"/>
      <c r="Y199" s="289"/>
      <c r="Z199" s="289"/>
      <c r="AA199" s="289"/>
      <c r="AB199" s="289"/>
      <c r="AC199" s="289"/>
      <c r="AD199" s="289"/>
      <c r="AE199" s="289"/>
      <c r="AF199" s="289"/>
      <c r="AG199" s="289"/>
      <c r="AH199" s="289"/>
      <c r="AI199" s="289"/>
      <c r="AJ199" s="289"/>
      <c r="AK199" s="289"/>
    </row>
    <row r="200" spans="1:37" s="83" customFormat="1" ht="11.25" customHeight="1" x14ac:dyDescent="0.2">
      <c r="A200" s="289"/>
      <c r="B200" s="289"/>
      <c r="C200" s="289"/>
      <c r="D200" s="289"/>
      <c r="E200" s="289"/>
      <c r="F200" s="289"/>
      <c r="G200" s="289"/>
      <c r="H200" s="289"/>
      <c r="I200" s="289"/>
      <c r="J200" s="289"/>
      <c r="K200" s="289"/>
      <c r="L200" s="219"/>
      <c r="O200" s="289"/>
      <c r="P200" s="289"/>
      <c r="Q200" s="289"/>
      <c r="R200" s="289"/>
      <c r="S200" s="289"/>
      <c r="T200" s="289"/>
      <c r="U200" s="289"/>
      <c r="V200" s="289"/>
      <c r="W200" s="289"/>
      <c r="X200" s="289"/>
      <c r="Y200" s="289"/>
      <c r="Z200" s="289"/>
      <c r="AA200" s="289"/>
      <c r="AB200" s="289"/>
      <c r="AC200" s="289"/>
      <c r="AD200" s="289"/>
      <c r="AE200" s="289"/>
      <c r="AF200" s="289"/>
      <c r="AG200" s="289"/>
      <c r="AH200" s="289"/>
      <c r="AI200" s="289"/>
      <c r="AJ200" s="289"/>
      <c r="AK200" s="289"/>
    </row>
    <row r="201" spans="1:37" s="83" customFormat="1" ht="11.25" customHeight="1" x14ac:dyDescent="0.2">
      <c r="A201" s="289"/>
      <c r="B201" s="289"/>
      <c r="C201" s="289"/>
      <c r="D201" s="289"/>
      <c r="E201" s="289"/>
      <c r="F201" s="289"/>
      <c r="G201" s="289"/>
      <c r="H201" s="289"/>
      <c r="I201" s="289"/>
      <c r="J201" s="289"/>
      <c r="K201" s="289"/>
      <c r="L201" s="219"/>
      <c r="M201" s="216"/>
      <c r="O201" s="289"/>
      <c r="P201" s="289"/>
      <c r="Q201" s="289"/>
      <c r="R201" s="289"/>
      <c r="S201" s="289"/>
      <c r="T201" s="289"/>
      <c r="U201" s="289"/>
      <c r="V201" s="289"/>
      <c r="W201" s="289"/>
      <c r="X201" s="289"/>
      <c r="Y201" s="289"/>
      <c r="Z201" s="289"/>
      <c r="AA201" s="289"/>
      <c r="AB201" s="289"/>
      <c r="AC201" s="289"/>
      <c r="AD201" s="289"/>
      <c r="AE201" s="289"/>
      <c r="AF201" s="289"/>
      <c r="AG201" s="289"/>
      <c r="AH201" s="289"/>
      <c r="AI201" s="289"/>
      <c r="AJ201" s="289"/>
      <c r="AK201" s="289"/>
    </row>
    <row r="202" spans="1:37" s="83" customFormat="1" ht="11.25" customHeight="1" x14ac:dyDescent="0.2">
      <c r="A202" s="289"/>
      <c r="B202" s="289"/>
      <c r="C202" s="289"/>
      <c r="D202" s="289"/>
      <c r="E202" s="289"/>
      <c r="F202" s="289"/>
      <c r="G202" s="289"/>
      <c r="H202" s="289"/>
      <c r="I202" s="289"/>
      <c r="J202" s="289"/>
      <c r="K202" s="289"/>
      <c r="L202" s="219"/>
      <c r="M202" s="216"/>
      <c r="O202" s="289"/>
      <c r="P202" s="289"/>
      <c r="Q202" s="289"/>
      <c r="R202" s="289"/>
      <c r="S202" s="289"/>
      <c r="T202" s="289"/>
      <c r="U202" s="289"/>
      <c r="V202" s="289"/>
      <c r="W202" s="289"/>
      <c r="X202" s="289"/>
      <c r="Y202" s="289"/>
      <c r="Z202" s="289"/>
      <c r="AA202" s="289"/>
      <c r="AB202" s="289"/>
      <c r="AC202" s="289"/>
      <c r="AD202" s="289"/>
      <c r="AE202" s="289"/>
      <c r="AF202" s="289"/>
      <c r="AG202" s="289"/>
      <c r="AH202" s="289"/>
      <c r="AI202" s="289"/>
      <c r="AJ202" s="289"/>
      <c r="AK202" s="289"/>
    </row>
    <row r="203" spans="1:37" s="83" customFormat="1" ht="11.25" customHeight="1" x14ac:dyDescent="0.2">
      <c r="A203" s="289"/>
      <c r="B203" s="289"/>
      <c r="C203" s="289"/>
      <c r="D203" s="289"/>
      <c r="E203" s="289"/>
      <c r="F203" s="289"/>
      <c r="G203" s="289"/>
      <c r="H203" s="289"/>
      <c r="I203" s="289"/>
      <c r="J203" s="289"/>
      <c r="K203" s="289"/>
      <c r="L203" s="219"/>
      <c r="M203" s="216"/>
      <c r="O203" s="289"/>
      <c r="P203" s="289"/>
      <c r="Q203" s="289"/>
      <c r="R203" s="289"/>
      <c r="S203" s="289"/>
      <c r="T203" s="289"/>
      <c r="U203" s="289"/>
      <c r="V203" s="289"/>
      <c r="W203" s="289"/>
      <c r="X203" s="289"/>
      <c r="Y203" s="289"/>
      <c r="Z203" s="289"/>
      <c r="AA203" s="289"/>
      <c r="AB203" s="289"/>
      <c r="AC203" s="289"/>
      <c r="AD203" s="289"/>
      <c r="AE203" s="289"/>
      <c r="AF203" s="289"/>
      <c r="AG203" s="289"/>
      <c r="AH203" s="289"/>
      <c r="AI203" s="289"/>
      <c r="AJ203" s="289"/>
      <c r="AK203" s="289"/>
    </row>
    <row r="204" spans="1:37" s="83" customFormat="1" ht="11.25" customHeight="1" x14ac:dyDescent="0.2">
      <c r="A204" s="289"/>
      <c r="B204" s="289"/>
      <c r="C204" s="289"/>
      <c r="D204" s="289"/>
      <c r="E204" s="289"/>
      <c r="F204" s="289"/>
      <c r="G204" s="289"/>
      <c r="H204" s="289"/>
      <c r="I204" s="289"/>
      <c r="J204" s="289"/>
      <c r="K204" s="289"/>
      <c r="L204" s="219"/>
      <c r="M204" s="216"/>
      <c r="N204" s="216"/>
      <c r="O204" s="289"/>
      <c r="P204" s="289"/>
      <c r="Q204" s="289"/>
      <c r="R204" s="289"/>
      <c r="S204" s="289"/>
      <c r="T204" s="289"/>
      <c r="U204" s="289"/>
      <c r="V204" s="289"/>
      <c r="W204" s="289"/>
      <c r="X204" s="289"/>
      <c r="Y204" s="289"/>
      <c r="Z204" s="289"/>
      <c r="AA204" s="289"/>
      <c r="AB204" s="289"/>
      <c r="AC204" s="289"/>
      <c r="AD204" s="289"/>
      <c r="AE204" s="289"/>
      <c r="AF204" s="289"/>
      <c r="AG204" s="289"/>
      <c r="AH204" s="289"/>
      <c r="AI204" s="289"/>
      <c r="AJ204" s="289"/>
      <c r="AK204" s="289"/>
    </row>
    <row r="205" spans="1:37" s="83" customFormat="1" ht="11.25" customHeight="1" x14ac:dyDescent="0.2">
      <c r="A205" s="289"/>
      <c r="B205" s="289"/>
      <c r="C205" s="289"/>
      <c r="D205" s="289"/>
      <c r="E205" s="289"/>
      <c r="F205" s="289"/>
      <c r="G205" s="289"/>
      <c r="H205" s="289"/>
      <c r="I205" s="289"/>
      <c r="J205" s="289"/>
      <c r="K205" s="289"/>
      <c r="L205" s="219"/>
      <c r="O205" s="289"/>
      <c r="P205" s="289"/>
      <c r="Q205" s="289"/>
      <c r="R205" s="289"/>
      <c r="S205" s="289"/>
      <c r="T205" s="289"/>
      <c r="U205" s="289"/>
      <c r="V205" s="289"/>
      <c r="W205" s="289"/>
      <c r="X205" s="289"/>
      <c r="Y205" s="289"/>
      <c r="Z205" s="289"/>
      <c r="AA205" s="289"/>
      <c r="AB205" s="289"/>
      <c r="AC205" s="289"/>
      <c r="AD205" s="289"/>
      <c r="AE205" s="289"/>
      <c r="AF205" s="289"/>
      <c r="AG205" s="289"/>
      <c r="AH205" s="289"/>
      <c r="AI205" s="289"/>
      <c r="AJ205" s="289"/>
      <c r="AK205" s="289"/>
    </row>
    <row r="206" spans="1:37" s="83" customFormat="1" ht="11.25" customHeight="1" x14ac:dyDescent="0.2">
      <c r="A206" s="289"/>
      <c r="B206" s="289"/>
      <c r="C206" s="289"/>
      <c r="D206" s="289"/>
      <c r="E206" s="289"/>
      <c r="F206" s="289"/>
      <c r="G206" s="289"/>
      <c r="H206" s="289"/>
      <c r="I206" s="289"/>
      <c r="J206" s="289"/>
      <c r="K206" s="289"/>
      <c r="L206" s="219"/>
      <c r="O206" s="289"/>
      <c r="P206" s="289"/>
      <c r="Q206" s="289"/>
      <c r="R206" s="289"/>
      <c r="S206" s="289"/>
      <c r="T206" s="289"/>
      <c r="U206" s="289"/>
      <c r="V206" s="289"/>
      <c r="W206" s="289"/>
      <c r="X206" s="289"/>
      <c r="Y206" s="289"/>
      <c r="Z206" s="289"/>
      <c r="AA206" s="289"/>
      <c r="AB206" s="289"/>
      <c r="AC206" s="289"/>
      <c r="AD206" s="289"/>
      <c r="AE206" s="289"/>
      <c r="AF206" s="289"/>
      <c r="AG206" s="289"/>
      <c r="AH206" s="289"/>
      <c r="AI206" s="289"/>
      <c r="AJ206" s="289"/>
      <c r="AK206" s="289"/>
    </row>
    <row r="207" spans="1:37" s="83" customFormat="1" ht="11.25" customHeight="1" x14ac:dyDescent="0.2">
      <c r="A207" s="289"/>
      <c r="B207" s="289"/>
      <c r="C207" s="289"/>
      <c r="D207" s="289"/>
      <c r="E207" s="289"/>
      <c r="F207" s="289"/>
      <c r="G207" s="289"/>
      <c r="H207" s="289"/>
      <c r="I207" s="289"/>
      <c r="J207" s="289"/>
      <c r="K207" s="289"/>
      <c r="L207" s="219"/>
      <c r="O207" s="289"/>
      <c r="P207" s="289"/>
      <c r="Q207" s="289"/>
      <c r="R207" s="289"/>
      <c r="S207" s="289"/>
      <c r="T207" s="289"/>
      <c r="U207" s="289"/>
      <c r="V207" s="289"/>
      <c r="W207" s="289"/>
      <c r="X207" s="289"/>
      <c r="Y207" s="289"/>
      <c r="Z207" s="289"/>
      <c r="AA207" s="289"/>
      <c r="AB207" s="289"/>
      <c r="AC207" s="289"/>
      <c r="AD207" s="289"/>
      <c r="AE207" s="289"/>
      <c r="AF207" s="289"/>
      <c r="AG207" s="289"/>
      <c r="AH207" s="289"/>
      <c r="AI207" s="289"/>
      <c r="AJ207" s="289"/>
      <c r="AK207" s="289"/>
    </row>
    <row r="208" spans="1:37" s="83" customFormat="1" ht="11.25" customHeight="1" x14ac:dyDescent="0.2">
      <c r="A208" s="289"/>
      <c r="B208" s="289"/>
      <c r="C208" s="289"/>
      <c r="D208" s="289"/>
      <c r="E208" s="289"/>
      <c r="F208" s="289"/>
      <c r="G208" s="289"/>
      <c r="H208" s="289"/>
      <c r="I208" s="289"/>
      <c r="J208" s="289"/>
      <c r="K208" s="289"/>
      <c r="L208" s="219"/>
      <c r="O208" s="289"/>
      <c r="P208" s="289"/>
      <c r="Q208" s="289"/>
      <c r="R208" s="289"/>
      <c r="S208" s="289"/>
      <c r="T208" s="289"/>
      <c r="U208" s="289"/>
      <c r="V208" s="289"/>
      <c r="W208" s="289"/>
      <c r="X208" s="289"/>
      <c r="Y208" s="289"/>
      <c r="Z208" s="289"/>
      <c r="AA208" s="289"/>
      <c r="AB208" s="289"/>
      <c r="AC208" s="289"/>
      <c r="AD208" s="289"/>
      <c r="AE208" s="289"/>
      <c r="AF208" s="289"/>
      <c r="AG208" s="289"/>
      <c r="AH208" s="289"/>
      <c r="AI208" s="289"/>
      <c r="AJ208" s="289"/>
      <c r="AK208" s="289"/>
    </row>
    <row r="209" spans="1:37" s="83" customFormat="1" ht="11.25" customHeight="1" x14ac:dyDescent="0.2">
      <c r="A209" s="289"/>
      <c r="B209" s="289"/>
      <c r="C209" s="289"/>
      <c r="D209" s="289"/>
      <c r="E209" s="289"/>
      <c r="F209" s="289"/>
      <c r="G209" s="289"/>
      <c r="H209" s="289"/>
      <c r="I209" s="289"/>
      <c r="J209" s="289"/>
      <c r="K209" s="289"/>
      <c r="L209" s="219"/>
      <c r="O209" s="289"/>
      <c r="P209" s="289"/>
      <c r="Q209" s="289"/>
      <c r="R209" s="289"/>
      <c r="S209" s="289"/>
      <c r="T209" s="289"/>
      <c r="U209" s="289"/>
      <c r="V209" s="289"/>
      <c r="W209" s="289"/>
      <c r="X209" s="289"/>
      <c r="Y209" s="289"/>
      <c r="Z209" s="289"/>
      <c r="AA209" s="289"/>
      <c r="AB209" s="289"/>
      <c r="AC209" s="289"/>
      <c r="AD209" s="289"/>
      <c r="AE209" s="289"/>
      <c r="AF209" s="289"/>
      <c r="AG209" s="289"/>
      <c r="AH209" s="289"/>
      <c r="AI209" s="289"/>
      <c r="AJ209" s="289"/>
      <c r="AK209" s="289"/>
    </row>
    <row r="210" spans="1:37" s="83" customFormat="1" ht="11.25" customHeight="1" x14ac:dyDescent="0.2">
      <c r="A210" s="289"/>
      <c r="B210" s="289"/>
      <c r="C210" s="289"/>
      <c r="D210" s="289"/>
      <c r="E210" s="289"/>
      <c r="F210" s="289"/>
      <c r="G210" s="289"/>
      <c r="H210" s="289"/>
      <c r="I210" s="289"/>
      <c r="J210" s="289"/>
      <c r="K210" s="289"/>
      <c r="L210" s="219"/>
      <c r="O210" s="289"/>
      <c r="P210" s="289"/>
      <c r="Q210" s="289"/>
      <c r="R210" s="289"/>
      <c r="S210" s="289"/>
      <c r="T210" s="289"/>
      <c r="U210" s="289"/>
      <c r="V210" s="289"/>
      <c r="W210" s="289"/>
      <c r="X210" s="289"/>
      <c r="Y210" s="289"/>
      <c r="Z210" s="289"/>
      <c r="AA210" s="289"/>
      <c r="AB210" s="289"/>
      <c r="AC210" s="289"/>
      <c r="AD210" s="289"/>
      <c r="AE210" s="289"/>
      <c r="AF210" s="289"/>
      <c r="AG210" s="289"/>
      <c r="AH210" s="289"/>
      <c r="AI210" s="289"/>
      <c r="AJ210" s="289"/>
      <c r="AK210" s="289"/>
    </row>
    <row r="211" spans="1:37" s="83" customFormat="1" ht="11.25" customHeight="1" x14ac:dyDescent="0.2">
      <c r="A211" s="289"/>
      <c r="B211" s="289"/>
      <c r="C211" s="289"/>
      <c r="D211" s="289"/>
      <c r="E211" s="289"/>
      <c r="F211" s="289"/>
      <c r="G211" s="289"/>
      <c r="H211" s="289"/>
      <c r="I211" s="289"/>
      <c r="J211" s="289"/>
      <c r="K211" s="289"/>
      <c r="L211" s="219"/>
      <c r="O211" s="289"/>
      <c r="P211" s="289"/>
      <c r="Q211" s="289"/>
      <c r="R211" s="289"/>
      <c r="S211" s="289"/>
      <c r="T211" s="289"/>
      <c r="U211" s="289"/>
      <c r="V211" s="289"/>
      <c r="W211" s="289"/>
      <c r="X211" s="289"/>
      <c r="Y211" s="289"/>
      <c r="Z211" s="289"/>
      <c r="AA211" s="289"/>
      <c r="AB211" s="289"/>
      <c r="AC211" s="289"/>
      <c r="AD211" s="289"/>
      <c r="AE211" s="289"/>
      <c r="AF211" s="289"/>
      <c r="AG211" s="289"/>
      <c r="AH211" s="289"/>
      <c r="AI211" s="289"/>
      <c r="AJ211" s="289"/>
      <c r="AK211" s="289"/>
    </row>
    <row r="212" spans="1:37" s="83" customFormat="1" ht="11.25" customHeight="1" x14ac:dyDescent="0.2">
      <c r="A212" s="289"/>
      <c r="B212" s="289"/>
      <c r="C212" s="289"/>
      <c r="D212" s="289"/>
      <c r="E212" s="289"/>
      <c r="F212" s="289"/>
      <c r="G212" s="289"/>
      <c r="H212" s="289"/>
      <c r="I212" s="289"/>
      <c r="J212" s="289"/>
      <c r="K212" s="289"/>
      <c r="L212" s="21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row>
    <row r="213" spans="1:37" s="83" customFormat="1" ht="11.25" customHeight="1" x14ac:dyDescent="0.2">
      <c r="A213" s="289"/>
      <c r="B213" s="289"/>
      <c r="C213" s="289"/>
      <c r="D213" s="289"/>
      <c r="E213" s="289"/>
      <c r="F213" s="289"/>
      <c r="G213" s="289"/>
      <c r="H213" s="289"/>
      <c r="I213" s="289"/>
      <c r="J213" s="289"/>
      <c r="K213" s="289"/>
      <c r="L213" s="219"/>
      <c r="O213" s="289"/>
      <c r="P213" s="289"/>
      <c r="Q213" s="289"/>
      <c r="R213" s="289"/>
      <c r="S213" s="289"/>
      <c r="T213" s="289"/>
      <c r="U213" s="289"/>
      <c r="V213" s="289"/>
      <c r="W213" s="289"/>
      <c r="X213" s="289"/>
      <c r="Y213" s="289"/>
      <c r="Z213" s="289"/>
      <c r="AA213" s="289"/>
      <c r="AB213" s="289"/>
      <c r="AC213" s="289"/>
      <c r="AD213" s="289"/>
      <c r="AE213" s="289"/>
      <c r="AF213" s="289"/>
      <c r="AG213" s="289"/>
      <c r="AH213" s="289"/>
      <c r="AI213" s="289"/>
      <c r="AJ213" s="289"/>
      <c r="AK213" s="289"/>
    </row>
    <row r="214" spans="1:37" s="83" customFormat="1" ht="11.25" customHeight="1" x14ac:dyDescent="0.2">
      <c r="A214" s="289"/>
      <c r="B214" s="289"/>
      <c r="C214" s="289"/>
      <c r="D214" s="289"/>
      <c r="E214" s="289"/>
      <c r="F214" s="289"/>
      <c r="G214" s="289"/>
      <c r="H214" s="289"/>
      <c r="I214" s="289"/>
      <c r="J214" s="289"/>
      <c r="K214" s="289"/>
      <c r="L214" s="219"/>
      <c r="O214" s="289"/>
      <c r="P214" s="289"/>
      <c r="Q214" s="289"/>
      <c r="R214" s="289"/>
      <c r="S214" s="289"/>
      <c r="T214" s="289"/>
      <c r="U214" s="289"/>
      <c r="V214" s="289"/>
      <c r="W214" s="289"/>
      <c r="X214" s="289"/>
      <c r="Y214" s="289"/>
      <c r="Z214" s="289"/>
      <c r="AA214" s="289"/>
      <c r="AB214" s="289"/>
      <c r="AC214" s="289"/>
      <c r="AD214" s="289"/>
      <c r="AE214" s="289"/>
      <c r="AF214" s="289"/>
      <c r="AG214" s="289"/>
      <c r="AH214" s="289"/>
      <c r="AI214" s="289"/>
      <c r="AJ214" s="289"/>
      <c r="AK214" s="289"/>
    </row>
    <row r="215" spans="1:37" s="83" customFormat="1" ht="11.25" customHeight="1" x14ac:dyDescent="0.2">
      <c r="A215" s="289"/>
      <c r="B215" s="289"/>
      <c r="C215" s="289"/>
      <c r="D215" s="289"/>
      <c r="E215" s="289"/>
      <c r="F215" s="289"/>
      <c r="G215" s="289"/>
      <c r="H215" s="289"/>
      <c r="I215" s="289"/>
      <c r="J215" s="289"/>
      <c r="K215" s="289"/>
      <c r="L215" s="219"/>
      <c r="O215" s="289"/>
      <c r="P215" s="289"/>
      <c r="Q215" s="289"/>
      <c r="R215" s="289"/>
      <c r="S215" s="289"/>
      <c r="T215" s="289"/>
      <c r="U215" s="289"/>
      <c r="V215" s="289"/>
      <c r="W215" s="289"/>
      <c r="X215" s="289"/>
      <c r="Y215" s="289"/>
      <c r="Z215" s="289"/>
      <c r="AA215" s="289"/>
      <c r="AB215" s="289"/>
      <c r="AC215" s="289"/>
      <c r="AD215" s="289"/>
      <c r="AE215" s="289"/>
      <c r="AF215" s="289"/>
      <c r="AG215" s="289"/>
      <c r="AH215" s="289"/>
      <c r="AI215" s="289"/>
      <c r="AJ215" s="289"/>
      <c r="AK215" s="289"/>
    </row>
    <row r="216" spans="1:37" s="83" customFormat="1" ht="11.25" customHeight="1" x14ac:dyDescent="0.2">
      <c r="A216" s="289"/>
      <c r="B216" s="289"/>
      <c r="C216" s="289"/>
      <c r="D216" s="289"/>
      <c r="E216" s="289"/>
      <c r="F216" s="289"/>
      <c r="G216" s="289"/>
      <c r="H216" s="289"/>
      <c r="I216" s="289"/>
      <c r="J216" s="289"/>
      <c r="K216" s="289"/>
      <c r="L216" s="219"/>
      <c r="O216" s="289"/>
      <c r="P216" s="289"/>
      <c r="Q216" s="289"/>
      <c r="R216" s="289"/>
      <c r="S216" s="289"/>
      <c r="T216" s="289"/>
      <c r="U216" s="289"/>
      <c r="V216" s="289"/>
      <c r="W216" s="289"/>
      <c r="X216" s="289"/>
      <c r="Y216" s="289"/>
      <c r="Z216" s="289"/>
      <c r="AA216" s="289"/>
      <c r="AB216" s="289"/>
      <c r="AC216" s="289"/>
      <c r="AD216" s="289"/>
      <c r="AE216" s="289"/>
      <c r="AF216" s="289"/>
      <c r="AG216" s="289"/>
      <c r="AH216" s="289"/>
      <c r="AI216" s="289"/>
      <c r="AJ216" s="289"/>
      <c r="AK216" s="289"/>
    </row>
    <row r="217" spans="1:37" s="83" customFormat="1" ht="11.25" customHeight="1" x14ac:dyDescent="0.2">
      <c r="A217" s="289"/>
      <c r="B217" s="289"/>
      <c r="C217" s="289"/>
      <c r="D217" s="289"/>
      <c r="E217" s="289"/>
      <c r="F217" s="289"/>
      <c r="G217" s="289"/>
      <c r="H217" s="289"/>
      <c r="I217" s="289"/>
      <c r="J217" s="289"/>
      <c r="K217" s="289"/>
      <c r="L217" s="219"/>
      <c r="O217" s="289"/>
      <c r="P217" s="289"/>
      <c r="Q217" s="289"/>
      <c r="R217" s="289"/>
      <c r="S217" s="289"/>
      <c r="T217" s="289"/>
      <c r="U217" s="289"/>
      <c r="V217" s="289"/>
      <c r="W217" s="289"/>
      <c r="X217" s="289"/>
      <c r="Y217" s="289"/>
      <c r="Z217" s="289"/>
      <c r="AA217" s="289"/>
      <c r="AB217" s="289"/>
      <c r="AC217" s="289"/>
      <c r="AD217" s="289"/>
      <c r="AE217" s="289"/>
      <c r="AF217" s="289"/>
      <c r="AG217" s="289"/>
      <c r="AH217" s="289"/>
      <c r="AI217" s="289"/>
      <c r="AJ217" s="289"/>
      <c r="AK217" s="289"/>
    </row>
    <row r="218" spans="1:37" s="83" customFormat="1" ht="11.25" customHeight="1" x14ac:dyDescent="0.2">
      <c r="A218" s="289"/>
      <c r="B218" s="289"/>
      <c r="C218" s="289"/>
      <c r="D218" s="289"/>
      <c r="E218" s="289"/>
      <c r="F218" s="289"/>
      <c r="G218" s="289"/>
      <c r="H218" s="289"/>
      <c r="I218" s="289"/>
      <c r="J218" s="289"/>
      <c r="K218" s="289"/>
      <c r="L218" s="219"/>
      <c r="O218" s="289"/>
      <c r="P218" s="289"/>
      <c r="Q218" s="289"/>
      <c r="R218" s="289"/>
      <c r="S218" s="289"/>
      <c r="T218" s="289"/>
      <c r="U218" s="289"/>
      <c r="V218" s="289"/>
      <c r="W218" s="289"/>
      <c r="X218" s="289"/>
      <c r="Y218" s="289"/>
      <c r="Z218" s="289"/>
      <c r="AA218" s="289"/>
      <c r="AB218" s="289"/>
      <c r="AC218" s="289"/>
      <c r="AD218" s="289"/>
      <c r="AE218" s="289"/>
      <c r="AF218" s="289"/>
      <c r="AG218" s="289"/>
      <c r="AH218" s="289"/>
      <c r="AI218" s="289"/>
      <c r="AJ218" s="289"/>
      <c r="AK218" s="289"/>
    </row>
    <row r="219" spans="1:37" s="83" customFormat="1" ht="11.25" customHeight="1" x14ac:dyDescent="0.2">
      <c r="A219" s="289"/>
      <c r="B219" s="289"/>
      <c r="C219" s="289"/>
      <c r="D219" s="289"/>
      <c r="E219" s="289"/>
      <c r="F219" s="289"/>
      <c r="G219" s="289"/>
      <c r="H219" s="289"/>
      <c r="I219" s="289"/>
      <c r="J219" s="289"/>
      <c r="K219" s="289"/>
      <c r="L219" s="219"/>
      <c r="O219" s="289"/>
      <c r="P219" s="289"/>
      <c r="Q219" s="289"/>
      <c r="R219" s="289"/>
      <c r="S219" s="289"/>
      <c r="T219" s="289"/>
      <c r="U219" s="289"/>
      <c r="V219" s="289"/>
      <c r="W219" s="289"/>
      <c r="X219" s="289"/>
      <c r="Y219" s="289"/>
      <c r="Z219" s="289"/>
      <c r="AA219" s="289"/>
      <c r="AB219" s="289"/>
      <c r="AC219" s="289"/>
      <c r="AD219" s="289"/>
      <c r="AE219" s="289"/>
      <c r="AF219" s="289"/>
      <c r="AG219" s="289"/>
      <c r="AH219" s="289"/>
      <c r="AI219" s="289"/>
      <c r="AJ219" s="289"/>
      <c r="AK219" s="289"/>
    </row>
    <row r="220" spans="1:37" ht="11.25" customHeight="1" x14ac:dyDescent="0.2">
      <c r="A220" s="289"/>
      <c r="B220" s="289"/>
      <c r="C220" s="289"/>
      <c r="D220" s="289"/>
      <c r="E220" s="289"/>
      <c r="F220" s="289"/>
      <c r="G220" s="289"/>
      <c r="H220" s="289"/>
      <c r="I220" s="289"/>
      <c r="J220" s="289"/>
      <c r="K220" s="289"/>
      <c r="L220" s="219"/>
      <c r="M220" s="83"/>
      <c r="N220" s="83"/>
      <c r="O220" s="289"/>
      <c r="P220" s="289"/>
      <c r="Q220" s="289"/>
      <c r="R220" s="289"/>
      <c r="S220" s="289"/>
      <c r="T220" s="289"/>
      <c r="U220" s="289"/>
      <c r="V220" s="289"/>
      <c r="W220" s="289"/>
      <c r="X220" s="289"/>
      <c r="Y220" s="289"/>
      <c r="Z220" s="289"/>
      <c r="AA220" s="289"/>
      <c r="AB220" s="289"/>
      <c r="AC220" s="289"/>
      <c r="AD220" s="289"/>
      <c r="AE220" s="289"/>
      <c r="AF220" s="289"/>
      <c r="AG220" s="289"/>
      <c r="AH220" s="289"/>
      <c r="AI220" s="289"/>
      <c r="AJ220" s="289"/>
      <c r="AK220" s="289"/>
    </row>
    <row r="221" spans="1:37" ht="11.25" customHeight="1" x14ac:dyDescent="0.2">
      <c r="A221" s="289"/>
      <c r="B221" s="289"/>
      <c r="C221" s="289"/>
      <c r="D221" s="289"/>
      <c r="E221" s="289"/>
      <c r="F221" s="289"/>
      <c r="G221" s="289"/>
      <c r="H221" s="289"/>
      <c r="I221" s="289"/>
      <c r="J221" s="289"/>
      <c r="K221" s="289"/>
      <c r="L221" s="219"/>
      <c r="M221" s="83"/>
      <c r="N221" s="83"/>
      <c r="O221" s="289"/>
      <c r="P221" s="289"/>
      <c r="Q221" s="289"/>
      <c r="R221" s="289"/>
      <c r="S221" s="289"/>
      <c r="T221" s="289"/>
      <c r="U221" s="289"/>
      <c r="V221" s="289"/>
      <c r="W221" s="289"/>
      <c r="X221" s="289"/>
      <c r="Y221" s="289"/>
      <c r="Z221" s="289"/>
      <c r="AA221" s="289"/>
      <c r="AB221" s="289"/>
      <c r="AC221" s="289"/>
      <c r="AD221" s="289"/>
      <c r="AE221" s="289"/>
      <c r="AF221" s="289"/>
      <c r="AG221" s="289"/>
      <c r="AH221" s="289"/>
      <c r="AI221" s="289"/>
      <c r="AJ221" s="289"/>
      <c r="AK221" s="289"/>
    </row>
    <row r="222" spans="1:37" ht="11.25" customHeight="1" x14ac:dyDescent="0.2">
      <c r="A222" s="289"/>
      <c r="B222" s="289"/>
      <c r="C222" s="289"/>
      <c r="D222" s="289"/>
      <c r="E222" s="289"/>
      <c r="F222" s="289"/>
      <c r="G222" s="289"/>
      <c r="H222" s="289"/>
      <c r="I222" s="289"/>
      <c r="J222" s="289"/>
      <c r="K222" s="289"/>
      <c r="L222" s="219"/>
      <c r="M222" s="83"/>
      <c r="N222" s="83"/>
      <c r="O222" s="289"/>
      <c r="P222" s="289"/>
      <c r="Q222" s="289"/>
      <c r="R222" s="289"/>
      <c r="S222" s="289"/>
      <c r="T222" s="289"/>
      <c r="U222" s="289"/>
      <c r="V222" s="289"/>
      <c r="W222" s="289"/>
      <c r="X222" s="289"/>
      <c r="Y222" s="289"/>
      <c r="Z222" s="289"/>
      <c r="AA222" s="289"/>
      <c r="AB222" s="289"/>
      <c r="AC222" s="289"/>
      <c r="AD222" s="289"/>
      <c r="AE222" s="289"/>
      <c r="AF222" s="289"/>
      <c r="AG222" s="289"/>
      <c r="AH222" s="289"/>
      <c r="AI222" s="289"/>
      <c r="AJ222" s="289"/>
      <c r="AK222" s="289"/>
    </row>
    <row r="223" spans="1:37" ht="11.25" customHeight="1" x14ac:dyDescent="0.2">
      <c r="A223" s="352"/>
      <c r="B223" s="352"/>
      <c r="C223" s="352"/>
      <c r="D223" s="352"/>
      <c r="E223" s="352"/>
      <c r="F223" s="352"/>
      <c r="G223" s="352"/>
      <c r="H223" s="352"/>
      <c r="I223" s="352"/>
      <c r="J223" s="352"/>
      <c r="L223" s="219"/>
      <c r="O223" s="289"/>
      <c r="P223" s="289"/>
      <c r="Q223" s="289"/>
      <c r="R223" s="289"/>
      <c r="S223" s="289"/>
      <c r="T223" s="289"/>
      <c r="U223" s="289"/>
      <c r="V223" s="289"/>
      <c r="W223" s="289"/>
      <c r="X223" s="289"/>
      <c r="Y223" s="289"/>
      <c r="Z223" s="289"/>
      <c r="AA223" s="289"/>
      <c r="AB223" s="289"/>
      <c r="AC223" s="289"/>
      <c r="AD223" s="289"/>
      <c r="AE223" s="289"/>
      <c r="AF223" s="289"/>
      <c r="AG223" s="289"/>
      <c r="AH223" s="289"/>
      <c r="AI223" s="289"/>
      <c r="AJ223" s="289"/>
      <c r="AK223" s="289"/>
    </row>
    <row r="224" spans="1:37" ht="11.25" customHeight="1" x14ac:dyDescent="0.2">
      <c r="A224" s="352"/>
      <c r="B224" s="352"/>
      <c r="C224" s="352"/>
      <c r="D224" s="352"/>
      <c r="E224" s="352"/>
      <c r="F224" s="352"/>
      <c r="G224" s="352"/>
      <c r="H224" s="352"/>
      <c r="I224" s="352"/>
      <c r="J224" s="352"/>
      <c r="L224" s="219"/>
      <c r="O224" s="289"/>
      <c r="P224" s="289"/>
      <c r="Q224" s="289"/>
      <c r="R224" s="289"/>
      <c r="S224" s="289"/>
      <c r="T224" s="289"/>
      <c r="U224" s="289"/>
      <c r="V224" s="289"/>
      <c r="W224" s="289"/>
      <c r="X224" s="289"/>
      <c r="Y224" s="289"/>
      <c r="Z224" s="289"/>
      <c r="AA224" s="289"/>
      <c r="AB224" s="289"/>
      <c r="AC224" s="289"/>
      <c r="AD224" s="289"/>
      <c r="AE224" s="289"/>
      <c r="AF224" s="289"/>
      <c r="AG224" s="289"/>
      <c r="AH224" s="289"/>
      <c r="AI224" s="289"/>
      <c r="AJ224" s="289"/>
      <c r="AK224" s="289"/>
    </row>
    <row r="225" spans="1:37" ht="11.25" customHeight="1" x14ac:dyDescent="0.2">
      <c r="A225" s="352"/>
      <c r="B225" s="352"/>
      <c r="C225" s="352"/>
      <c r="D225" s="352"/>
      <c r="E225" s="352"/>
      <c r="F225" s="352"/>
      <c r="G225" s="352"/>
      <c r="H225" s="352"/>
      <c r="I225" s="352"/>
      <c r="J225" s="352"/>
      <c r="L225" s="219"/>
      <c r="O225" s="289"/>
      <c r="P225" s="289"/>
      <c r="Q225" s="289"/>
      <c r="R225" s="289"/>
      <c r="S225" s="289"/>
      <c r="T225" s="289"/>
      <c r="U225" s="289"/>
      <c r="V225" s="289"/>
      <c r="W225" s="289"/>
      <c r="X225" s="289"/>
      <c r="Y225" s="289"/>
      <c r="Z225" s="289"/>
      <c r="AA225" s="289"/>
      <c r="AB225" s="289"/>
      <c r="AC225" s="289"/>
      <c r="AD225" s="289"/>
      <c r="AE225" s="289"/>
      <c r="AF225" s="289"/>
      <c r="AG225" s="289"/>
      <c r="AH225" s="289"/>
      <c r="AI225" s="289"/>
      <c r="AJ225" s="289"/>
      <c r="AK225" s="289"/>
    </row>
    <row r="226" spans="1:37" ht="11.25" customHeight="1" x14ac:dyDescent="0.2">
      <c r="L226" s="219"/>
      <c r="O226" s="289"/>
      <c r="P226" s="289"/>
      <c r="Q226" s="289"/>
      <c r="R226" s="289"/>
      <c r="S226" s="289"/>
      <c r="T226" s="289"/>
      <c r="U226" s="289"/>
      <c r="V226" s="289"/>
      <c r="W226" s="289"/>
      <c r="X226" s="289"/>
      <c r="Y226" s="289"/>
      <c r="Z226" s="289"/>
      <c r="AA226" s="289"/>
      <c r="AB226" s="289"/>
      <c r="AC226" s="289"/>
      <c r="AD226" s="289"/>
      <c r="AE226" s="289"/>
      <c r="AF226" s="289"/>
      <c r="AG226" s="289"/>
      <c r="AH226" s="289"/>
      <c r="AI226" s="289"/>
      <c r="AJ226" s="289"/>
      <c r="AK226" s="289"/>
    </row>
    <row r="227" spans="1:37" ht="11.25" customHeight="1" x14ac:dyDescent="0.2">
      <c r="L227" s="219"/>
      <c r="O227" s="289"/>
      <c r="P227" s="289"/>
      <c r="Q227" s="289"/>
      <c r="R227" s="289"/>
      <c r="S227" s="289"/>
      <c r="T227" s="289"/>
      <c r="U227" s="289"/>
      <c r="V227" s="289"/>
      <c r="W227" s="289"/>
      <c r="X227" s="289"/>
      <c r="Y227" s="289"/>
      <c r="Z227" s="289"/>
      <c r="AA227" s="289"/>
      <c r="AB227" s="289"/>
      <c r="AC227" s="289"/>
      <c r="AD227" s="289"/>
      <c r="AE227" s="289"/>
      <c r="AF227" s="289"/>
      <c r="AG227" s="289"/>
      <c r="AH227" s="289"/>
      <c r="AI227" s="289"/>
      <c r="AJ227" s="289"/>
      <c r="AK227" s="289"/>
    </row>
    <row r="228" spans="1:37" ht="11.25" customHeight="1" x14ac:dyDescent="0.2">
      <c r="L228" s="219"/>
      <c r="O228" s="289"/>
      <c r="P228" s="289"/>
      <c r="Q228" s="289"/>
      <c r="R228" s="289"/>
      <c r="S228" s="289"/>
      <c r="T228" s="289"/>
      <c r="U228" s="289"/>
      <c r="V228" s="289"/>
      <c r="W228" s="289"/>
      <c r="X228" s="289"/>
      <c r="Y228" s="289"/>
      <c r="Z228" s="289"/>
      <c r="AA228" s="289"/>
      <c r="AB228" s="289"/>
      <c r="AC228" s="289"/>
      <c r="AD228" s="289"/>
      <c r="AE228" s="289"/>
      <c r="AF228" s="289"/>
      <c r="AG228" s="289"/>
      <c r="AH228" s="289"/>
      <c r="AI228" s="289"/>
      <c r="AJ228" s="289"/>
      <c r="AK228" s="289"/>
    </row>
    <row r="229" spans="1:37" ht="11.25" customHeight="1" x14ac:dyDescent="0.2">
      <c r="L229" s="219"/>
      <c r="O229" s="289"/>
      <c r="P229" s="289"/>
      <c r="Q229" s="289"/>
      <c r="R229" s="289"/>
      <c r="S229" s="289"/>
      <c r="T229" s="289"/>
      <c r="U229" s="289"/>
      <c r="V229" s="289"/>
      <c r="W229" s="289"/>
      <c r="X229" s="289"/>
      <c r="Y229" s="289"/>
      <c r="Z229" s="289"/>
      <c r="AA229" s="289"/>
      <c r="AB229" s="289"/>
      <c r="AC229" s="289"/>
      <c r="AD229" s="289"/>
      <c r="AE229" s="289"/>
      <c r="AF229" s="289"/>
      <c r="AG229" s="289"/>
      <c r="AH229" s="289"/>
      <c r="AI229" s="289"/>
      <c r="AJ229" s="289"/>
      <c r="AK229" s="289"/>
    </row>
    <row r="230" spans="1:37" ht="11.25" customHeight="1" x14ac:dyDescent="0.2">
      <c r="L230" s="219"/>
      <c r="M230" s="83"/>
      <c r="N230" s="83"/>
      <c r="O230" s="289"/>
      <c r="P230" s="289"/>
      <c r="Q230" s="289"/>
      <c r="R230" s="289"/>
      <c r="S230" s="289"/>
      <c r="T230" s="289"/>
      <c r="U230" s="289"/>
      <c r="V230" s="289"/>
      <c r="W230" s="289"/>
      <c r="X230" s="289"/>
      <c r="Y230" s="289"/>
      <c r="Z230" s="289"/>
      <c r="AA230" s="289"/>
      <c r="AB230" s="289"/>
      <c r="AC230" s="289"/>
      <c r="AD230" s="289"/>
      <c r="AE230" s="289"/>
      <c r="AF230" s="289"/>
      <c r="AG230" s="289"/>
      <c r="AH230" s="289"/>
      <c r="AI230" s="289"/>
      <c r="AJ230" s="289"/>
      <c r="AK230" s="289"/>
    </row>
    <row r="231" spans="1:37" ht="11.25" customHeight="1" x14ac:dyDescent="0.2">
      <c r="L231" s="219"/>
      <c r="M231" s="83"/>
      <c r="N231" s="83"/>
      <c r="O231" s="289"/>
      <c r="P231" s="289"/>
      <c r="Q231" s="289"/>
      <c r="R231" s="289"/>
      <c r="S231" s="289"/>
      <c r="T231" s="289"/>
      <c r="U231" s="289"/>
      <c r="V231" s="289"/>
      <c r="W231" s="289"/>
      <c r="X231" s="289"/>
      <c r="Y231" s="289"/>
      <c r="Z231" s="289"/>
      <c r="AA231" s="289"/>
      <c r="AB231" s="289"/>
      <c r="AC231" s="289"/>
      <c r="AD231" s="289"/>
      <c r="AE231" s="289"/>
      <c r="AF231" s="289"/>
      <c r="AG231" s="289"/>
      <c r="AH231" s="289"/>
      <c r="AI231" s="289"/>
      <c r="AJ231" s="289"/>
      <c r="AK231" s="289"/>
    </row>
    <row r="232" spans="1:37" ht="11.25" customHeight="1" x14ac:dyDescent="0.2">
      <c r="L232" s="219"/>
      <c r="M232" s="83"/>
      <c r="N232" s="83"/>
      <c r="O232" s="289"/>
      <c r="P232" s="289"/>
      <c r="Q232" s="289"/>
      <c r="R232" s="289"/>
      <c r="S232" s="289"/>
      <c r="T232" s="289"/>
      <c r="U232" s="289"/>
      <c r="V232" s="289"/>
      <c r="W232" s="289"/>
      <c r="X232" s="289"/>
      <c r="Y232" s="289"/>
      <c r="Z232" s="289"/>
      <c r="AA232" s="289"/>
      <c r="AB232" s="289"/>
      <c r="AC232" s="289"/>
      <c r="AD232" s="289"/>
      <c r="AE232" s="289"/>
      <c r="AF232" s="289"/>
      <c r="AG232" s="289"/>
      <c r="AH232" s="289"/>
      <c r="AI232" s="289"/>
      <c r="AJ232" s="289"/>
      <c r="AK232" s="289"/>
    </row>
    <row r="233" spans="1:37" ht="11.25" customHeight="1" x14ac:dyDescent="0.2">
      <c r="L233" s="219"/>
      <c r="M233" s="83"/>
      <c r="N233" s="83"/>
      <c r="O233" s="289"/>
      <c r="P233" s="289"/>
      <c r="Q233" s="289"/>
      <c r="R233" s="289"/>
      <c r="S233" s="289"/>
      <c r="T233" s="289"/>
      <c r="U233" s="289"/>
      <c r="V233" s="289"/>
      <c r="W233" s="289"/>
      <c r="X233" s="289"/>
      <c r="Y233" s="289"/>
      <c r="Z233" s="289"/>
      <c r="AA233" s="289"/>
      <c r="AB233" s="289"/>
      <c r="AC233" s="289"/>
      <c r="AD233" s="289"/>
      <c r="AE233" s="289"/>
      <c r="AF233" s="289"/>
      <c r="AG233" s="289"/>
      <c r="AH233" s="289"/>
      <c r="AI233" s="289"/>
      <c r="AJ233" s="289"/>
      <c r="AK233" s="289"/>
    </row>
    <row r="234" spans="1:37" ht="11.25" customHeight="1" x14ac:dyDescent="0.2">
      <c r="L234" s="219"/>
      <c r="O234" s="289"/>
      <c r="P234" s="289"/>
      <c r="Q234" s="289"/>
      <c r="R234" s="289"/>
      <c r="S234" s="289"/>
      <c r="T234" s="289"/>
      <c r="U234" s="289"/>
      <c r="V234" s="289"/>
      <c r="W234" s="289"/>
      <c r="X234" s="289"/>
      <c r="Y234" s="289"/>
      <c r="Z234" s="289"/>
      <c r="AA234" s="289"/>
      <c r="AB234" s="289"/>
      <c r="AC234" s="289"/>
      <c r="AD234" s="289"/>
      <c r="AE234" s="289"/>
      <c r="AF234" s="289"/>
      <c r="AG234" s="289"/>
      <c r="AH234" s="289"/>
      <c r="AI234" s="289"/>
      <c r="AJ234" s="289"/>
      <c r="AK234" s="289"/>
    </row>
    <row r="235" spans="1:37" ht="11.25" customHeight="1" x14ac:dyDescent="0.2">
      <c r="L235" s="219"/>
      <c r="O235" s="289"/>
      <c r="P235" s="289"/>
      <c r="Q235" s="289"/>
      <c r="R235" s="289"/>
      <c r="S235" s="289"/>
      <c r="T235" s="289"/>
      <c r="U235" s="289"/>
      <c r="V235" s="289"/>
      <c r="W235" s="289"/>
      <c r="X235" s="289"/>
      <c r="Y235" s="289"/>
      <c r="Z235" s="289"/>
      <c r="AA235" s="289"/>
      <c r="AB235" s="289"/>
      <c r="AC235" s="289"/>
      <c r="AD235" s="289"/>
      <c r="AE235" s="289"/>
      <c r="AF235" s="289"/>
      <c r="AG235" s="289"/>
      <c r="AH235" s="289"/>
      <c r="AI235" s="289"/>
      <c r="AJ235" s="289"/>
      <c r="AK235" s="289"/>
    </row>
    <row r="236" spans="1:37" ht="11.25" customHeight="1" x14ac:dyDescent="0.2">
      <c r="L236" s="219"/>
      <c r="O236" s="289"/>
      <c r="P236" s="289"/>
      <c r="Q236" s="289"/>
      <c r="R236" s="289"/>
      <c r="S236" s="289"/>
      <c r="T236" s="289"/>
      <c r="U236" s="289"/>
      <c r="V236" s="289"/>
      <c r="W236" s="289"/>
      <c r="X236" s="289"/>
      <c r="Y236" s="289"/>
      <c r="Z236" s="289"/>
      <c r="AA236" s="289"/>
      <c r="AB236" s="289"/>
      <c r="AC236" s="289"/>
      <c r="AD236" s="289"/>
      <c r="AE236" s="289"/>
      <c r="AF236" s="289"/>
      <c r="AG236" s="289"/>
      <c r="AH236" s="289"/>
      <c r="AI236" s="289"/>
      <c r="AJ236" s="289"/>
      <c r="AK236" s="289"/>
    </row>
    <row r="237" spans="1:37" ht="11.25" customHeight="1" x14ac:dyDescent="0.2">
      <c r="L237" s="219"/>
      <c r="O237" s="289"/>
      <c r="P237" s="289"/>
      <c r="Q237" s="289"/>
      <c r="R237" s="289"/>
      <c r="S237" s="289"/>
      <c r="T237" s="289"/>
      <c r="U237" s="289"/>
      <c r="V237" s="289"/>
      <c r="W237" s="289"/>
      <c r="X237" s="289"/>
      <c r="Y237" s="289"/>
      <c r="Z237" s="289"/>
      <c r="AA237" s="289"/>
      <c r="AB237" s="289"/>
      <c r="AC237" s="289"/>
      <c r="AD237" s="289"/>
      <c r="AE237" s="289"/>
      <c r="AF237" s="289"/>
      <c r="AG237" s="289"/>
      <c r="AH237" s="289"/>
      <c r="AI237" s="289"/>
      <c r="AJ237" s="289"/>
      <c r="AK237" s="289"/>
    </row>
    <row r="238" spans="1:37" ht="11.25" customHeight="1" x14ac:dyDescent="0.2">
      <c r="L238" s="219"/>
      <c r="O238" s="289"/>
      <c r="P238" s="289"/>
      <c r="Q238" s="289"/>
      <c r="R238" s="289"/>
      <c r="S238" s="289"/>
      <c r="T238" s="289"/>
      <c r="U238" s="289"/>
      <c r="V238" s="289"/>
      <c r="W238" s="289"/>
      <c r="X238" s="289"/>
      <c r="Y238" s="289"/>
      <c r="Z238" s="289"/>
      <c r="AA238" s="289"/>
      <c r="AB238" s="289"/>
      <c r="AC238" s="289"/>
      <c r="AD238" s="289"/>
      <c r="AE238" s="289"/>
      <c r="AF238" s="289"/>
      <c r="AG238" s="289"/>
      <c r="AH238" s="289"/>
      <c r="AI238" s="289"/>
      <c r="AJ238" s="289"/>
      <c r="AK238" s="289"/>
    </row>
    <row r="239" spans="1:37" ht="11.25" customHeight="1" x14ac:dyDescent="0.2">
      <c r="L239" s="219"/>
      <c r="O239" s="289"/>
      <c r="P239" s="289"/>
      <c r="Q239" s="289"/>
      <c r="R239" s="289"/>
      <c r="S239" s="289"/>
      <c r="T239" s="289"/>
      <c r="U239" s="289"/>
      <c r="V239" s="289"/>
      <c r="W239" s="289"/>
      <c r="X239" s="289"/>
      <c r="Y239" s="289"/>
      <c r="Z239" s="289"/>
      <c r="AA239" s="289"/>
      <c r="AB239" s="289"/>
      <c r="AC239" s="289"/>
      <c r="AD239" s="289"/>
      <c r="AE239" s="289"/>
      <c r="AF239" s="289"/>
      <c r="AG239" s="289"/>
      <c r="AH239" s="289"/>
      <c r="AI239" s="289"/>
      <c r="AJ239" s="289"/>
      <c r="AK239" s="289"/>
    </row>
    <row r="240" spans="1:37" ht="11.25" customHeight="1" x14ac:dyDescent="0.2">
      <c r="L240" s="219"/>
      <c r="O240" s="289"/>
      <c r="P240" s="289"/>
      <c r="Q240" s="289"/>
      <c r="R240" s="289"/>
      <c r="S240" s="289"/>
      <c r="T240" s="289"/>
      <c r="U240" s="289"/>
      <c r="V240" s="289"/>
      <c r="W240" s="289"/>
      <c r="X240" s="289"/>
      <c r="Y240" s="289"/>
      <c r="Z240" s="289"/>
      <c r="AA240" s="289"/>
      <c r="AB240" s="289"/>
      <c r="AC240" s="289"/>
      <c r="AD240" s="289"/>
      <c r="AE240" s="289"/>
      <c r="AF240" s="289"/>
      <c r="AG240" s="289"/>
      <c r="AH240" s="289"/>
      <c r="AI240" s="289"/>
      <c r="AJ240" s="289"/>
      <c r="AK240" s="289"/>
    </row>
    <row r="241" spans="12:37" ht="12" customHeight="1" x14ac:dyDescent="0.2">
      <c r="L241" s="219"/>
      <c r="O241" s="289"/>
      <c r="P241" s="289"/>
      <c r="Q241" s="289"/>
      <c r="R241" s="289"/>
      <c r="S241" s="289"/>
      <c r="T241" s="289"/>
      <c r="U241" s="289"/>
      <c r="V241" s="289"/>
      <c r="W241" s="289"/>
      <c r="X241" s="289"/>
      <c r="Y241" s="289"/>
      <c r="Z241" s="289"/>
      <c r="AA241" s="289"/>
      <c r="AB241" s="289"/>
      <c r="AC241" s="289"/>
      <c r="AD241" s="289"/>
      <c r="AE241" s="289"/>
      <c r="AF241" s="289"/>
      <c r="AG241" s="289"/>
      <c r="AH241" s="289"/>
      <c r="AI241" s="289"/>
      <c r="AJ241" s="289"/>
      <c r="AK241" s="289"/>
    </row>
    <row r="242" spans="12:37" ht="12" customHeight="1" x14ac:dyDescent="0.2">
      <c r="L242" s="219"/>
      <c r="O242" s="289"/>
      <c r="P242" s="289"/>
      <c r="Q242" s="289"/>
      <c r="R242" s="289"/>
      <c r="S242" s="289"/>
      <c r="T242" s="289"/>
      <c r="U242" s="289"/>
      <c r="V242" s="289"/>
      <c r="W242" s="289"/>
      <c r="X242" s="289"/>
      <c r="Y242" s="289"/>
      <c r="Z242" s="289"/>
      <c r="AA242" s="289"/>
      <c r="AB242" s="289"/>
      <c r="AC242" s="289"/>
      <c r="AD242" s="289"/>
      <c r="AE242" s="289"/>
      <c r="AF242" s="289"/>
      <c r="AG242" s="289"/>
      <c r="AH242" s="289"/>
      <c r="AI242" s="289"/>
      <c r="AJ242" s="289"/>
      <c r="AK242" s="289"/>
    </row>
    <row r="243" spans="12:37" ht="12" customHeight="1" x14ac:dyDescent="0.2">
      <c r="L243" s="219"/>
      <c r="O243" s="289"/>
      <c r="P243" s="289"/>
      <c r="Q243" s="289"/>
      <c r="R243" s="289"/>
      <c r="S243" s="289"/>
      <c r="T243" s="289"/>
      <c r="U243" s="289"/>
      <c r="V243" s="289"/>
      <c r="W243" s="289"/>
      <c r="X243" s="289"/>
      <c r="Y243" s="289"/>
      <c r="Z243" s="289"/>
      <c r="AA243" s="289"/>
      <c r="AB243" s="289"/>
      <c r="AC243" s="289"/>
      <c r="AD243" s="289"/>
      <c r="AE243" s="289"/>
      <c r="AF243" s="289"/>
      <c r="AG243" s="289"/>
      <c r="AH243" s="289"/>
      <c r="AI243" s="289"/>
      <c r="AJ243" s="289"/>
      <c r="AK243" s="289"/>
    </row>
    <row r="244" spans="12:37" ht="12" customHeight="1" x14ac:dyDescent="0.2">
      <c r="L244" s="219"/>
      <c r="O244" s="289"/>
      <c r="P244" s="289"/>
      <c r="Q244" s="289"/>
      <c r="R244" s="289"/>
      <c r="S244" s="289"/>
      <c r="T244" s="289"/>
      <c r="U244" s="289"/>
      <c r="V244" s="289"/>
      <c r="W244" s="289"/>
      <c r="X244" s="289"/>
      <c r="Y244" s="289"/>
      <c r="Z244" s="289"/>
      <c r="AA244" s="289"/>
      <c r="AB244" s="289"/>
      <c r="AC244" s="289"/>
      <c r="AD244" s="289"/>
      <c r="AE244" s="289"/>
      <c r="AF244" s="289"/>
      <c r="AG244" s="289"/>
      <c r="AH244" s="289"/>
      <c r="AI244" s="289"/>
      <c r="AJ244" s="289"/>
      <c r="AK244" s="289"/>
    </row>
    <row r="245" spans="12:37" ht="12" customHeight="1" x14ac:dyDescent="0.2">
      <c r="L245" s="219"/>
      <c r="O245" s="289"/>
      <c r="P245" s="289"/>
      <c r="Q245" s="289"/>
      <c r="R245" s="289"/>
      <c r="S245" s="289"/>
      <c r="T245" s="289"/>
      <c r="U245" s="289"/>
      <c r="V245" s="289"/>
      <c r="W245" s="289"/>
      <c r="X245" s="289"/>
      <c r="Y245" s="289"/>
      <c r="Z245" s="289"/>
      <c r="AA245" s="289"/>
      <c r="AB245" s="289"/>
      <c r="AC245" s="289"/>
      <c r="AD245" s="289"/>
      <c r="AE245" s="289"/>
      <c r="AF245" s="289"/>
      <c r="AG245" s="289"/>
      <c r="AH245" s="289"/>
      <c r="AI245" s="289"/>
      <c r="AJ245" s="289"/>
      <c r="AK245" s="289"/>
    </row>
    <row r="246" spans="12:37" ht="12" customHeight="1" x14ac:dyDescent="0.2">
      <c r="L246" s="219"/>
      <c r="O246" s="289"/>
      <c r="P246" s="289"/>
      <c r="Q246" s="289"/>
      <c r="R246" s="289"/>
      <c r="S246" s="289"/>
      <c r="T246" s="289"/>
      <c r="U246" s="289"/>
      <c r="V246" s="289"/>
      <c r="W246" s="289"/>
      <c r="X246" s="289"/>
      <c r="Y246" s="289"/>
      <c r="Z246" s="289"/>
      <c r="AA246" s="289"/>
      <c r="AB246" s="289"/>
      <c r="AC246" s="289"/>
      <c r="AD246" s="289"/>
      <c r="AE246" s="289"/>
      <c r="AF246" s="289"/>
      <c r="AG246" s="289"/>
      <c r="AH246" s="289"/>
      <c r="AI246" s="289"/>
      <c r="AJ246" s="289"/>
      <c r="AK246" s="289"/>
    </row>
    <row r="247" spans="12:37" ht="12" customHeight="1" x14ac:dyDescent="0.2">
      <c r="L247" s="219"/>
      <c r="O247" s="289"/>
      <c r="P247" s="289"/>
      <c r="Q247" s="289"/>
      <c r="R247" s="289"/>
      <c r="S247" s="289"/>
      <c r="T247" s="289"/>
      <c r="U247" s="289"/>
      <c r="V247" s="289"/>
      <c r="W247" s="289"/>
      <c r="X247" s="289"/>
      <c r="Y247" s="289"/>
      <c r="Z247" s="289"/>
      <c r="AA247" s="289"/>
      <c r="AB247" s="289"/>
      <c r="AC247" s="289"/>
      <c r="AD247" s="289"/>
      <c r="AE247" s="289"/>
      <c r="AF247" s="289"/>
      <c r="AG247" s="289"/>
      <c r="AH247" s="289"/>
      <c r="AI247" s="289"/>
      <c r="AJ247" s="289"/>
      <c r="AK247" s="289"/>
    </row>
    <row r="248" spans="12:37" ht="12" customHeight="1" x14ac:dyDescent="0.2">
      <c r="L248" s="219"/>
      <c r="O248" s="289"/>
      <c r="P248" s="289"/>
      <c r="Q248" s="289"/>
      <c r="R248" s="289"/>
      <c r="S248" s="289"/>
      <c r="T248" s="289"/>
      <c r="U248" s="289"/>
      <c r="V248" s="289"/>
      <c r="W248" s="289"/>
      <c r="X248" s="289"/>
      <c r="Y248" s="289"/>
      <c r="Z248" s="289"/>
      <c r="AA248" s="289"/>
      <c r="AB248" s="289"/>
      <c r="AC248" s="289"/>
      <c r="AD248" s="289"/>
      <c r="AE248" s="289"/>
      <c r="AF248" s="289"/>
      <c r="AG248" s="289"/>
      <c r="AH248" s="289"/>
      <c r="AI248" s="289"/>
      <c r="AJ248" s="289"/>
      <c r="AK248" s="289"/>
    </row>
    <row r="249" spans="12:37" ht="12" customHeight="1" x14ac:dyDescent="0.2">
      <c r="L249" s="219"/>
      <c r="O249" s="289"/>
      <c r="P249" s="289"/>
      <c r="Q249" s="289"/>
      <c r="R249" s="289"/>
      <c r="S249" s="289"/>
      <c r="T249" s="289"/>
      <c r="U249" s="289"/>
      <c r="V249" s="289"/>
      <c r="W249" s="289"/>
      <c r="X249" s="289"/>
      <c r="Y249" s="289"/>
      <c r="Z249" s="289"/>
      <c r="AA249" s="289"/>
      <c r="AB249" s="289"/>
      <c r="AC249" s="289"/>
      <c r="AD249" s="289"/>
      <c r="AE249" s="289"/>
      <c r="AF249" s="289"/>
      <c r="AG249" s="289"/>
      <c r="AH249" s="289"/>
      <c r="AI249" s="289"/>
      <c r="AJ249" s="289"/>
      <c r="AK249" s="289"/>
    </row>
    <row r="250" spans="12:37" ht="12" customHeight="1" x14ac:dyDescent="0.2">
      <c r="L250" s="219"/>
      <c r="O250" s="289"/>
      <c r="P250" s="289"/>
      <c r="Q250" s="289"/>
      <c r="R250" s="289"/>
      <c r="S250" s="289"/>
      <c r="T250" s="289"/>
      <c r="U250" s="289"/>
      <c r="V250" s="289"/>
      <c r="W250" s="289"/>
      <c r="X250" s="289"/>
      <c r="Y250" s="289"/>
      <c r="Z250" s="289"/>
      <c r="AA250" s="289"/>
      <c r="AB250" s="289"/>
      <c r="AC250" s="289"/>
      <c r="AD250" s="289"/>
      <c r="AE250" s="289"/>
      <c r="AF250" s="289"/>
      <c r="AG250" s="289"/>
      <c r="AH250" s="289"/>
      <c r="AI250" s="289"/>
      <c r="AJ250" s="289"/>
      <c r="AK250" s="289"/>
    </row>
    <row r="251" spans="12:37" ht="12" customHeight="1" x14ac:dyDescent="0.2">
      <c r="L251" s="219"/>
      <c r="O251" s="289"/>
      <c r="P251" s="289"/>
      <c r="Q251" s="289"/>
      <c r="R251" s="289"/>
      <c r="S251" s="289"/>
      <c r="T251" s="289"/>
      <c r="U251" s="289"/>
      <c r="V251" s="289"/>
      <c r="W251" s="289"/>
      <c r="X251" s="289"/>
      <c r="Y251" s="289"/>
      <c r="Z251" s="289"/>
      <c r="AA251" s="289"/>
      <c r="AB251" s="289"/>
      <c r="AC251" s="289"/>
      <c r="AD251" s="289"/>
      <c r="AE251" s="289"/>
      <c r="AF251" s="289"/>
      <c r="AG251" s="289"/>
      <c r="AH251" s="289"/>
      <c r="AI251" s="289"/>
      <c r="AJ251" s="289"/>
      <c r="AK251" s="289"/>
    </row>
    <row r="252" spans="12:37" ht="12" customHeight="1" x14ac:dyDescent="0.2">
      <c r="L252" s="219"/>
      <c r="O252" s="289"/>
      <c r="P252" s="289"/>
      <c r="Q252" s="289"/>
      <c r="R252" s="289"/>
      <c r="S252" s="289"/>
      <c r="T252" s="289"/>
      <c r="U252" s="289"/>
      <c r="V252" s="289"/>
      <c r="W252" s="289"/>
      <c r="X252" s="289"/>
      <c r="Y252" s="289"/>
      <c r="Z252" s="289"/>
      <c r="AA252" s="289"/>
      <c r="AB252" s="289"/>
      <c r="AC252" s="289"/>
      <c r="AD252" s="289"/>
      <c r="AE252" s="289"/>
      <c r="AF252" s="289"/>
      <c r="AG252" s="289"/>
      <c r="AH252" s="289"/>
      <c r="AI252" s="289"/>
      <c r="AJ252" s="289"/>
      <c r="AK252" s="289"/>
    </row>
    <row r="253" spans="12:37" ht="12" customHeight="1" x14ac:dyDescent="0.2">
      <c r="L253" s="219"/>
      <c r="O253" s="289"/>
      <c r="P253" s="289"/>
      <c r="Q253" s="289"/>
      <c r="R253" s="289"/>
      <c r="S253" s="289"/>
      <c r="T253" s="289"/>
      <c r="U253" s="289"/>
      <c r="V253" s="289"/>
      <c r="W253" s="289"/>
      <c r="X253" s="289"/>
      <c r="Y253" s="289"/>
      <c r="Z253" s="289"/>
      <c r="AA253" s="289"/>
      <c r="AB253" s="289"/>
      <c r="AC253" s="289"/>
      <c r="AD253" s="289"/>
      <c r="AE253" s="289"/>
      <c r="AF253" s="289"/>
      <c r="AG253" s="289"/>
      <c r="AH253" s="289"/>
      <c r="AI253" s="289"/>
      <c r="AJ253" s="289"/>
      <c r="AK253" s="289"/>
    </row>
    <row r="254" spans="12:37" ht="12" customHeight="1" x14ac:dyDescent="0.2">
      <c r="L254" s="219"/>
      <c r="O254" s="289"/>
      <c r="P254" s="289"/>
      <c r="Q254" s="289"/>
      <c r="R254" s="289"/>
      <c r="S254" s="289"/>
      <c r="T254" s="289"/>
      <c r="U254" s="289"/>
      <c r="V254" s="289"/>
      <c r="W254" s="289"/>
      <c r="X254" s="289"/>
      <c r="Y254" s="289"/>
      <c r="Z254" s="289"/>
      <c r="AA254" s="289"/>
      <c r="AB254" s="289"/>
      <c r="AC254" s="289"/>
      <c r="AD254" s="289"/>
      <c r="AE254" s="289"/>
      <c r="AF254" s="289"/>
      <c r="AG254" s="289"/>
      <c r="AH254" s="289"/>
      <c r="AI254" s="289"/>
      <c r="AJ254" s="289"/>
      <c r="AK254" s="289"/>
    </row>
    <row r="255" spans="12:37" ht="12" customHeight="1" x14ac:dyDescent="0.2">
      <c r="L255" s="219"/>
      <c r="O255" s="289"/>
      <c r="P255" s="289"/>
      <c r="Q255" s="289"/>
      <c r="R255" s="289"/>
      <c r="S255" s="289"/>
      <c r="T255" s="289"/>
      <c r="U255" s="289"/>
      <c r="V255" s="289"/>
      <c r="W255" s="289"/>
      <c r="X255" s="289"/>
      <c r="Y255" s="289"/>
      <c r="Z255" s="289"/>
      <c r="AA255" s="289"/>
      <c r="AB255" s="289"/>
      <c r="AC255" s="289"/>
      <c r="AD255" s="289"/>
      <c r="AE255" s="289"/>
      <c r="AF255" s="289"/>
      <c r="AG255" s="289"/>
      <c r="AH255" s="289"/>
      <c r="AI255" s="289"/>
      <c r="AJ255" s="289"/>
      <c r="AK255" s="289"/>
    </row>
    <row r="256" spans="12:37" ht="12" customHeight="1" x14ac:dyDescent="0.2">
      <c r="L256" s="219"/>
      <c r="O256" s="289"/>
      <c r="P256" s="289"/>
      <c r="Q256" s="289"/>
      <c r="R256" s="289"/>
      <c r="S256" s="289"/>
      <c r="T256" s="289"/>
      <c r="U256" s="289"/>
      <c r="V256" s="289"/>
      <c r="W256" s="289"/>
      <c r="X256" s="289"/>
      <c r="Y256" s="289"/>
      <c r="Z256" s="289"/>
      <c r="AA256" s="289"/>
      <c r="AB256" s="289"/>
      <c r="AC256" s="289"/>
      <c r="AD256" s="289"/>
      <c r="AE256" s="289"/>
      <c r="AF256" s="289"/>
      <c r="AG256" s="289"/>
      <c r="AH256" s="289"/>
      <c r="AI256" s="289"/>
      <c r="AJ256" s="289"/>
      <c r="AK256" s="289"/>
    </row>
    <row r="257" spans="12:37" ht="12" customHeight="1" x14ac:dyDescent="0.2">
      <c r="L257" s="219"/>
      <c r="O257" s="289"/>
      <c r="P257" s="289"/>
      <c r="Q257" s="289"/>
      <c r="R257" s="289"/>
      <c r="S257" s="289"/>
      <c r="T257" s="289"/>
      <c r="U257" s="289"/>
      <c r="V257" s="289"/>
      <c r="W257" s="289"/>
      <c r="X257" s="289"/>
      <c r="Y257" s="289"/>
      <c r="Z257" s="289"/>
      <c r="AA257" s="289"/>
      <c r="AB257" s="289"/>
      <c r="AC257" s="289"/>
      <c r="AD257" s="289"/>
      <c r="AE257" s="289"/>
      <c r="AF257" s="289"/>
      <c r="AG257" s="289"/>
      <c r="AH257" s="289"/>
      <c r="AI257" s="289"/>
      <c r="AJ257" s="289"/>
      <c r="AK257" s="289"/>
    </row>
    <row r="258" spans="12:37" ht="12" customHeight="1" x14ac:dyDescent="0.2">
      <c r="L258" s="219"/>
      <c r="O258" s="289"/>
      <c r="P258" s="289"/>
      <c r="Q258" s="289"/>
      <c r="R258" s="289"/>
      <c r="S258" s="289"/>
      <c r="T258" s="289"/>
      <c r="U258" s="289"/>
      <c r="V258" s="289"/>
      <c r="W258" s="289"/>
      <c r="X258" s="289"/>
      <c r="Y258" s="289"/>
      <c r="Z258" s="289"/>
      <c r="AA258" s="289"/>
      <c r="AB258" s="289"/>
      <c r="AC258" s="289"/>
      <c r="AD258" s="289"/>
      <c r="AE258" s="289"/>
      <c r="AF258" s="289"/>
      <c r="AG258" s="289"/>
      <c r="AH258" s="289"/>
      <c r="AI258" s="289"/>
      <c r="AJ258" s="289"/>
      <c r="AK258" s="289"/>
    </row>
    <row r="259" spans="12:37" ht="12" customHeight="1" x14ac:dyDescent="0.2">
      <c r="L259" s="219"/>
      <c r="O259" s="289"/>
      <c r="P259" s="289"/>
      <c r="Q259" s="289"/>
      <c r="R259" s="289"/>
      <c r="S259" s="289"/>
      <c r="T259" s="289"/>
      <c r="U259" s="289"/>
      <c r="V259" s="289"/>
      <c r="W259" s="289"/>
      <c r="X259" s="289"/>
      <c r="Y259" s="289"/>
      <c r="Z259" s="289"/>
      <c r="AA259" s="289"/>
      <c r="AB259" s="289"/>
      <c r="AC259" s="289"/>
      <c r="AD259" s="289"/>
      <c r="AE259" s="289"/>
      <c r="AF259" s="289"/>
      <c r="AG259" s="289"/>
      <c r="AH259" s="289"/>
      <c r="AI259" s="289"/>
      <c r="AJ259" s="289"/>
      <c r="AK259" s="289"/>
    </row>
    <row r="260" spans="12:37" ht="12" customHeight="1" x14ac:dyDescent="0.2">
      <c r="L260" s="219"/>
      <c r="O260" s="289"/>
      <c r="P260" s="289"/>
      <c r="Q260" s="289"/>
      <c r="R260" s="289"/>
      <c r="S260" s="289"/>
      <c r="T260" s="289"/>
      <c r="U260" s="289"/>
      <c r="V260" s="289"/>
      <c r="W260" s="289"/>
      <c r="X260" s="289"/>
      <c r="Y260" s="289"/>
      <c r="Z260" s="289"/>
      <c r="AA260" s="289"/>
      <c r="AB260" s="289"/>
      <c r="AC260" s="289"/>
      <c r="AD260" s="289"/>
      <c r="AE260" s="289"/>
      <c r="AF260" s="289"/>
      <c r="AG260" s="289"/>
      <c r="AH260" s="289"/>
      <c r="AI260" s="289"/>
      <c r="AJ260" s="289"/>
      <c r="AK260" s="289"/>
    </row>
    <row r="261" spans="12:37" ht="12" customHeight="1" x14ac:dyDescent="0.2">
      <c r="L261" s="219"/>
      <c r="O261" s="289"/>
      <c r="P261" s="289"/>
      <c r="Q261" s="289"/>
      <c r="R261" s="289"/>
      <c r="S261" s="289"/>
      <c r="T261" s="289"/>
      <c r="U261" s="289"/>
      <c r="V261" s="289"/>
      <c r="W261" s="289"/>
      <c r="X261" s="289"/>
      <c r="Y261" s="289"/>
      <c r="Z261" s="289"/>
      <c r="AA261" s="289"/>
      <c r="AB261" s="289"/>
      <c r="AC261" s="289"/>
      <c r="AD261" s="289"/>
      <c r="AE261" s="289"/>
      <c r="AF261" s="289"/>
      <c r="AG261" s="289"/>
      <c r="AH261" s="289"/>
      <c r="AI261" s="289"/>
      <c r="AJ261" s="289"/>
      <c r="AK261" s="289"/>
    </row>
    <row r="262" spans="12:37" ht="12" customHeight="1" x14ac:dyDescent="0.2">
      <c r="L262" s="219"/>
      <c r="O262" s="289"/>
      <c r="P262" s="289"/>
      <c r="Q262" s="289"/>
      <c r="R262" s="289"/>
      <c r="S262" s="289"/>
      <c r="T262" s="289"/>
      <c r="U262" s="289"/>
      <c r="V262" s="289"/>
      <c r="W262" s="289"/>
      <c r="X262" s="289"/>
      <c r="Y262" s="289"/>
      <c r="Z262" s="289"/>
      <c r="AA262" s="289"/>
      <c r="AB262" s="289"/>
      <c r="AC262" s="289"/>
      <c r="AD262" s="289"/>
      <c r="AE262" s="289"/>
      <c r="AF262" s="289"/>
      <c r="AG262" s="289"/>
      <c r="AH262" s="289"/>
      <c r="AI262" s="289"/>
      <c r="AJ262" s="289"/>
      <c r="AK262" s="289"/>
    </row>
    <row r="263" spans="12:37" ht="12" customHeight="1" x14ac:dyDescent="0.2">
      <c r="L263" s="219"/>
      <c r="O263" s="289"/>
      <c r="P263" s="289"/>
      <c r="Q263" s="289"/>
      <c r="R263" s="289"/>
      <c r="S263" s="289"/>
      <c r="T263" s="289"/>
      <c r="U263" s="289"/>
      <c r="V263" s="289"/>
      <c r="W263" s="289"/>
      <c r="X263" s="289"/>
      <c r="Y263" s="289"/>
      <c r="Z263" s="289"/>
      <c r="AA263" s="289"/>
      <c r="AB263" s="289"/>
      <c r="AC263" s="289"/>
      <c r="AD263" s="289"/>
      <c r="AE263" s="289"/>
      <c r="AF263" s="289"/>
      <c r="AG263" s="289"/>
      <c r="AH263" s="289"/>
      <c r="AI263" s="289"/>
      <c r="AJ263" s="289"/>
      <c r="AK263" s="289"/>
    </row>
    <row r="264" spans="12:37" ht="12" customHeight="1" x14ac:dyDescent="0.2">
      <c r="L264" s="219"/>
      <c r="O264" s="289"/>
      <c r="P264" s="289"/>
      <c r="Q264" s="289"/>
      <c r="R264" s="289"/>
      <c r="S264" s="289"/>
      <c r="T264" s="289"/>
      <c r="U264" s="289"/>
      <c r="V264" s="289"/>
      <c r="W264" s="289"/>
      <c r="X264" s="289"/>
      <c r="Y264" s="289"/>
      <c r="Z264" s="289"/>
      <c r="AA264" s="289"/>
      <c r="AB264" s="289"/>
      <c r="AC264" s="289"/>
      <c r="AD264" s="289"/>
      <c r="AE264" s="289"/>
      <c r="AF264" s="289"/>
      <c r="AG264" s="289"/>
      <c r="AH264" s="289"/>
      <c r="AI264" s="289"/>
      <c r="AJ264" s="289"/>
      <c r="AK264" s="289"/>
    </row>
    <row r="265" spans="12:37" ht="12" customHeight="1" x14ac:dyDescent="0.2">
      <c r="L265" s="219"/>
      <c r="O265" s="289"/>
      <c r="P265" s="289"/>
      <c r="Q265" s="289"/>
      <c r="R265" s="289"/>
      <c r="S265" s="289"/>
      <c r="T265" s="289"/>
      <c r="U265" s="289"/>
      <c r="V265" s="289"/>
      <c r="W265" s="289"/>
      <c r="X265" s="289"/>
      <c r="Y265" s="289"/>
      <c r="Z265" s="289"/>
      <c r="AA265" s="289"/>
      <c r="AB265" s="289"/>
      <c r="AC265" s="289"/>
      <c r="AD265" s="289"/>
      <c r="AE265" s="289"/>
      <c r="AF265" s="289"/>
      <c r="AG265" s="289"/>
      <c r="AH265" s="289"/>
      <c r="AI265" s="289"/>
      <c r="AJ265" s="289"/>
      <c r="AK265" s="289"/>
    </row>
    <row r="266" spans="12:37" ht="12" customHeight="1" x14ac:dyDescent="0.2">
      <c r="L266" s="219"/>
      <c r="O266" s="289"/>
      <c r="P266" s="289"/>
      <c r="Q266" s="289"/>
      <c r="R266" s="289"/>
      <c r="S266" s="289"/>
      <c r="T266" s="289"/>
      <c r="U266" s="289"/>
      <c r="V266" s="289"/>
      <c r="W266" s="289"/>
      <c r="X266" s="289"/>
      <c r="Y266" s="289"/>
      <c r="Z266" s="289"/>
      <c r="AA266" s="289"/>
      <c r="AB266" s="289"/>
      <c r="AC266" s="289"/>
      <c r="AD266" s="289"/>
      <c r="AE266" s="289"/>
      <c r="AF266" s="289"/>
      <c r="AG266" s="289"/>
      <c r="AH266" s="289"/>
      <c r="AI266" s="289"/>
      <c r="AJ266" s="289"/>
      <c r="AK266" s="289"/>
    </row>
    <row r="267" spans="12:37" ht="12" customHeight="1" x14ac:dyDescent="0.2">
      <c r="L267" s="219"/>
      <c r="O267" s="289"/>
      <c r="P267" s="289"/>
      <c r="Q267" s="289"/>
      <c r="R267" s="289"/>
      <c r="S267" s="289"/>
      <c r="T267" s="289"/>
      <c r="U267" s="289"/>
      <c r="V267" s="289"/>
      <c r="W267" s="289"/>
      <c r="X267" s="289"/>
      <c r="Y267" s="289"/>
      <c r="Z267" s="289"/>
      <c r="AA267" s="289"/>
      <c r="AB267" s="289"/>
      <c r="AC267" s="289"/>
      <c r="AD267" s="289"/>
      <c r="AE267" s="289"/>
      <c r="AF267" s="289"/>
      <c r="AG267" s="289"/>
      <c r="AH267" s="289"/>
      <c r="AI267" s="289"/>
      <c r="AJ267" s="289"/>
      <c r="AK267" s="289"/>
    </row>
    <row r="268" spans="12:37" ht="12" customHeight="1" x14ac:dyDescent="0.2">
      <c r="L268" s="219"/>
      <c r="O268" s="289"/>
      <c r="P268" s="289"/>
      <c r="Q268" s="289"/>
      <c r="R268" s="289"/>
      <c r="S268" s="289"/>
      <c r="T268" s="289"/>
      <c r="U268" s="289"/>
      <c r="V268" s="289"/>
      <c r="W268" s="289"/>
      <c r="X268" s="289"/>
      <c r="Y268" s="289"/>
      <c r="Z268" s="289"/>
      <c r="AA268" s="289"/>
      <c r="AB268" s="289"/>
      <c r="AC268" s="289"/>
      <c r="AD268" s="289"/>
      <c r="AE268" s="289"/>
      <c r="AF268" s="289"/>
      <c r="AG268" s="289"/>
      <c r="AH268" s="289"/>
      <c r="AI268" s="289"/>
      <c r="AJ268" s="289"/>
      <c r="AK268" s="289"/>
    </row>
    <row r="269" spans="12:37" ht="12" customHeight="1" x14ac:dyDescent="0.2">
      <c r="L269" s="219"/>
      <c r="O269" s="289"/>
      <c r="P269" s="289"/>
      <c r="Q269" s="289"/>
      <c r="R269" s="289"/>
      <c r="S269" s="289"/>
      <c r="T269" s="289"/>
      <c r="U269" s="289"/>
      <c r="V269" s="289"/>
      <c r="W269" s="289"/>
      <c r="X269" s="289"/>
      <c r="Y269" s="289"/>
      <c r="Z269" s="289"/>
      <c r="AA269" s="289"/>
      <c r="AB269" s="289"/>
      <c r="AC269" s="289"/>
      <c r="AD269" s="289"/>
      <c r="AE269" s="289"/>
      <c r="AF269" s="289"/>
      <c r="AG269" s="289"/>
      <c r="AH269" s="289"/>
      <c r="AI269" s="289"/>
      <c r="AJ269" s="289"/>
      <c r="AK269" s="289"/>
    </row>
    <row r="270" spans="12:37" ht="12" customHeight="1" x14ac:dyDescent="0.2">
      <c r="L270" s="219"/>
      <c r="O270" s="289"/>
      <c r="P270" s="289"/>
      <c r="Q270" s="289"/>
      <c r="R270" s="289"/>
      <c r="S270" s="289"/>
      <c r="T270" s="289"/>
      <c r="U270" s="289"/>
      <c r="V270" s="289"/>
      <c r="W270" s="289"/>
      <c r="X270" s="289"/>
      <c r="Y270" s="289"/>
      <c r="Z270" s="289"/>
      <c r="AA270" s="289"/>
      <c r="AB270" s="289"/>
      <c r="AC270" s="289"/>
      <c r="AD270" s="289"/>
      <c r="AE270" s="289"/>
      <c r="AF270" s="289"/>
      <c r="AG270" s="289"/>
      <c r="AH270" s="289"/>
      <c r="AI270" s="289"/>
      <c r="AJ270" s="289"/>
      <c r="AK270" s="289"/>
    </row>
    <row r="271" spans="12:37" ht="12" customHeight="1" x14ac:dyDescent="0.2">
      <c r="L271" s="219"/>
      <c r="O271" s="289"/>
      <c r="P271" s="289"/>
      <c r="Q271" s="289"/>
      <c r="R271" s="289"/>
      <c r="S271" s="289"/>
      <c r="T271" s="289"/>
      <c r="U271" s="289"/>
      <c r="V271" s="289"/>
      <c r="W271" s="289"/>
      <c r="X271" s="289"/>
      <c r="Y271" s="289"/>
      <c r="Z271" s="289"/>
      <c r="AA271" s="289"/>
      <c r="AB271" s="289"/>
      <c r="AC271" s="289"/>
      <c r="AD271" s="289"/>
      <c r="AE271" s="289"/>
      <c r="AF271" s="289"/>
      <c r="AG271" s="289"/>
      <c r="AH271" s="289"/>
      <c r="AI271" s="289"/>
      <c r="AJ271" s="289"/>
      <c r="AK271" s="289"/>
    </row>
    <row r="272" spans="12:37" ht="12" customHeight="1" x14ac:dyDescent="0.2">
      <c r="L272" s="219"/>
      <c r="O272" s="289"/>
      <c r="P272" s="289"/>
      <c r="Q272" s="289"/>
      <c r="R272" s="289"/>
      <c r="S272" s="289"/>
      <c r="T272" s="289"/>
      <c r="U272" s="289"/>
      <c r="V272" s="289"/>
      <c r="W272" s="289"/>
      <c r="X272" s="289"/>
      <c r="Y272" s="289"/>
      <c r="Z272" s="289"/>
      <c r="AA272" s="289"/>
      <c r="AB272" s="289"/>
      <c r="AC272" s="289"/>
      <c r="AD272" s="289"/>
      <c r="AE272" s="289"/>
      <c r="AF272" s="289"/>
      <c r="AG272" s="289"/>
      <c r="AH272" s="289"/>
      <c r="AI272" s="289"/>
      <c r="AJ272" s="289"/>
      <c r="AK272" s="289"/>
    </row>
    <row r="273" spans="12:37" ht="12" customHeight="1" x14ac:dyDescent="0.2">
      <c r="L273" s="219"/>
      <c r="O273" s="289"/>
      <c r="P273" s="289"/>
      <c r="Q273" s="289"/>
      <c r="R273" s="289"/>
      <c r="S273" s="289"/>
      <c r="T273" s="289"/>
      <c r="U273" s="289"/>
      <c r="V273" s="289"/>
      <c r="W273" s="289"/>
      <c r="X273" s="289"/>
      <c r="Y273" s="289"/>
      <c r="Z273" s="289"/>
      <c r="AA273" s="289"/>
      <c r="AB273" s="289"/>
      <c r="AC273" s="289"/>
      <c r="AD273" s="289"/>
      <c r="AE273" s="289"/>
      <c r="AF273" s="289"/>
      <c r="AG273" s="289"/>
      <c r="AH273" s="289"/>
      <c r="AI273" s="289"/>
      <c r="AJ273" s="289"/>
      <c r="AK273" s="289"/>
    </row>
    <row r="274" spans="12:37" ht="12" customHeight="1" x14ac:dyDescent="0.2">
      <c r="L274" s="219"/>
      <c r="O274" s="289"/>
      <c r="P274" s="289"/>
      <c r="Q274" s="289"/>
      <c r="R274" s="289"/>
      <c r="S274" s="289"/>
      <c r="T274" s="289"/>
      <c r="U274" s="289"/>
      <c r="V274" s="289"/>
      <c r="W274" s="289"/>
      <c r="X274" s="289"/>
      <c r="Y274" s="289"/>
      <c r="Z274" s="289"/>
      <c r="AA274" s="289"/>
      <c r="AB274" s="289"/>
      <c r="AC274" s="289"/>
      <c r="AD274" s="289"/>
      <c r="AE274" s="289"/>
      <c r="AF274" s="289"/>
      <c r="AG274" s="289"/>
      <c r="AH274" s="289"/>
      <c r="AI274" s="289"/>
      <c r="AJ274" s="289"/>
      <c r="AK274" s="289"/>
    </row>
    <row r="275" spans="12:37" ht="12" customHeight="1" x14ac:dyDescent="0.2">
      <c r="L275" s="219"/>
      <c r="O275" s="289"/>
      <c r="P275" s="289"/>
      <c r="Q275" s="289"/>
      <c r="R275" s="289"/>
      <c r="S275" s="289"/>
      <c r="T275" s="289"/>
      <c r="U275" s="289"/>
      <c r="V275" s="289"/>
      <c r="W275" s="289"/>
      <c r="X275" s="289"/>
      <c r="Y275" s="289"/>
      <c r="Z275" s="289"/>
      <c r="AA275" s="289"/>
      <c r="AB275" s="289"/>
      <c r="AC275" s="289"/>
      <c r="AD275" s="289"/>
      <c r="AE275" s="289"/>
      <c r="AF275" s="289"/>
      <c r="AG275" s="289"/>
      <c r="AH275" s="289"/>
      <c r="AI275" s="289"/>
      <c r="AJ275" s="289"/>
      <c r="AK275" s="289"/>
    </row>
    <row r="276" spans="12:37" ht="12" customHeight="1" x14ac:dyDescent="0.2">
      <c r="L276" s="219"/>
      <c r="O276" s="289"/>
      <c r="P276" s="289"/>
      <c r="Q276" s="289"/>
      <c r="R276" s="289"/>
      <c r="S276" s="289"/>
      <c r="T276" s="289"/>
      <c r="U276" s="289"/>
      <c r="V276" s="289"/>
      <c r="W276" s="289"/>
      <c r="X276" s="289"/>
      <c r="Y276" s="289"/>
      <c r="Z276" s="289"/>
      <c r="AA276" s="289"/>
      <c r="AB276" s="289"/>
      <c r="AC276" s="289"/>
      <c r="AD276" s="289"/>
      <c r="AE276" s="289"/>
      <c r="AF276" s="289"/>
      <c r="AG276" s="289"/>
      <c r="AH276" s="289"/>
      <c r="AI276" s="289"/>
      <c r="AJ276" s="289"/>
      <c r="AK276" s="289"/>
    </row>
    <row r="277" spans="12:37" ht="12" customHeight="1" x14ac:dyDescent="0.2">
      <c r="L277" s="219"/>
      <c r="O277" s="289"/>
      <c r="P277" s="289"/>
      <c r="Q277" s="289"/>
      <c r="R277" s="289"/>
      <c r="S277" s="289"/>
      <c r="T277" s="289"/>
      <c r="U277" s="289"/>
      <c r="V277" s="289"/>
      <c r="W277" s="289"/>
      <c r="X277" s="289"/>
      <c r="Y277" s="289"/>
      <c r="Z277" s="289"/>
      <c r="AA277" s="289"/>
      <c r="AB277" s="289"/>
      <c r="AC277" s="289"/>
      <c r="AD277" s="289"/>
      <c r="AE277" s="289"/>
      <c r="AF277" s="289"/>
      <c r="AG277" s="289"/>
      <c r="AH277" s="289"/>
      <c r="AI277" s="289"/>
      <c r="AJ277" s="289"/>
      <c r="AK277" s="289"/>
    </row>
    <row r="278" spans="12:37" ht="12" customHeight="1" x14ac:dyDescent="0.2">
      <c r="L278" s="219"/>
      <c r="O278" s="289"/>
      <c r="P278" s="289"/>
      <c r="Q278" s="289"/>
      <c r="R278" s="289"/>
      <c r="S278" s="289"/>
      <c r="T278" s="289"/>
      <c r="U278" s="289"/>
      <c r="V278" s="289"/>
      <c r="W278" s="289"/>
      <c r="X278" s="289"/>
      <c r="Y278" s="289"/>
      <c r="Z278" s="289"/>
      <c r="AA278" s="289"/>
      <c r="AB278" s="289"/>
      <c r="AC278" s="289"/>
      <c r="AD278" s="289"/>
      <c r="AE278" s="289"/>
      <c r="AF278" s="289"/>
      <c r="AG278" s="289"/>
      <c r="AH278" s="289"/>
      <c r="AI278" s="289"/>
      <c r="AJ278" s="289"/>
      <c r="AK278" s="289"/>
    </row>
    <row r="279" spans="12:37" ht="12" customHeight="1" x14ac:dyDescent="0.2">
      <c r="L279" s="219"/>
      <c r="O279" s="289"/>
      <c r="P279" s="289"/>
      <c r="Q279" s="289"/>
      <c r="R279" s="289"/>
      <c r="S279" s="289"/>
      <c r="T279" s="289"/>
      <c r="U279" s="289"/>
      <c r="V279" s="289"/>
      <c r="W279" s="289"/>
      <c r="X279" s="289"/>
      <c r="Y279" s="289"/>
      <c r="Z279" s="289"/>
      <c r="AA279" s="289"/>
      <c r="AB279" s="289"/>
      <c r="AC279" s="289"/>
      <c r="AD279" s="289"/>
      <c r="AE279" s="289"/>
      <c r="AF279" s="289"/>
      <c r="AG279" s="289"/>
      <c r="AH279" s="289"/>
      <c r="AI279" s="289"/>
      <c r="AJ279" s="289"/>
      <c r="AK279" s="289"/>
    </row>
    <row r="280" spans="12:37" ht="12" customHeight="1" x14ac:dyDescent="0.2">
      <c r="L280" s="219"/>
      <c r="O280" s="289"/>
      <c r="P280" s="289"/>
      <c r="Q280" s="289"/>
      <c r="R280" s="289"/>
      <c r="S280" s="289"/>
      <c r="T280" s="289"/>
      <c r="U280" s="289"/>
      <c r="V280" s="289"/>
      <c r="W280" s="289"/>
      <c r="X280" s="289"/>
      <c r="Y280" s="289"/>
      <c r="Z280" s="289"/>
      <c r="AA280" s="289"/>
      <c r="AB280" s="289"/>
      <c r="AC280" s="289"/>
      <c r="AD280" s="289"/>
      <c r="AE280" s="289"/>
      <c r="AF280" s="289"/>
      <c r="AG280" s="289"/>
      <c r="AH280" s="289"/>
      <c r="AI280" s="289"/>
      <c r="AJ280" s="289"/>
      <c r="AK280" s="289"/>
    </row>
    <row r="281" spans="12:37" ht="12" customHeight="1" x14ac:dyDescent="0.2">
      <c r="L281" s="219"/>
      <c r="O281" s="289"/>
      <c r="P281" s="289"/>
      <c r="Q281" s="289"/>
      <c r="R281" s="289"/>
      <c r="S281" s="289"/>
      <c r="T281" s="289"/>
      <c r="U281" s="289"/>
      <c r="V281" s="289"/>
      <c r="W281" s="289"/>
      <c r="X281" s="289"/>
      <c r="Y281" s="289"/>
      <c r="Z281" s="289"/>
      <c r="AA281" s="289"/>
      <c r="AB281" s="289"/>
      <c r="AC281" s="289"/>
      <c r="AD281" s="289"/>
      <c r="AE281" s="289"/>
      <c r="AF281" s="289"/>
      <c r="AG281" s="289"/>
      <c r="AH281" s="289"/>
      <c r="AI281" s="289"/>
      <c r="AJ281" s="289"/>
      <c r="AK281" s="289"/>
    </row>
    <row r="282" spans="12:37" ht="12" customHeight="1" x14ac:dyDescent="0.2">
      <c r="L282" s="219"/>
      <c r="O282" s="289"/>
      <c r="P282" s="289"/>
      <c r="Q282" s="289"/>
      <c r="R282" s="289"/>
      <c r="S282" s="289"/>
      <c r="T282" s="289"/>
      <c r="U282" s="289"/>
      <c r="V282" s="289"/>
      <c r="W282" s="289"/>
      <c r="X282" s="289"/>
      <c r="Y282" s="289"/>
      <c r="Z282" s="289"/>
      <c r="AA282" s="289"/>
      <c r="AB282" s="289"/>
      <c r="AC282" s="289"/>
      <c r="AD282" s="289"/>
      <c r="AE282" s="289"/>
      <c r="AF282" s="289"/>
      <c r="AG282" s="289"/>
      <c r="AH282" s="289"/>
      <c r="AI282" s="289"/>
      <c r="AJ282" s="289"/>
      <c r="AK282" s="289"/>
    </row>
    <row r="283" spans="12:37" ht="12" customHeight="1" x14ac:dyDescent="0.2">
      <c r="L283" s="219"/>
      <c r="O283" s="289"/>
      <c r="P283" s="289"/>
      <c r="Q283" s="289"/>
      <c r="R283" s="289"/>
      <c r="S283" s="289"/>
      <c r="T283" s="289"/>
      <c r="U283" s="289"/>
      <c r="V283" s="289"/>
      <c r="W283" s="289"/>
      <c r="X283" s="289"/>
      <c r="Y283" s="289"/>
      <c r="Z283" s="289"/>
      <c r="AA283" s="289"/>
      <c r="AB283" s="289"/>
      <c r="AC283" s="289"/>
      <c r="AD283" s="289"/>
      <c r="AE283" s="289"/>
      <c r="AF283" s="289"/>
      <c r="AG283" s="289"/>
      <c r="AH283" s="289"/>
      <c r="AI283" s="289"/>
      <c r="AJ283" s="289"/>
      <c r="AK283" s="289"/>
    </row>
    <row r="284" spans="12:37" ht="12" customHeight="1" x14ac:dyDescent="0.2">
      <c r="L284" s="219"/>
      <c r="O284" s="289"/>
      <c r="P284" s="289"/>
      <c r="Q284" s="289"/>
      <c r="R284" s="289"/>
      <c r="S284" s="289"/>
      <c r="T284" s="289"/>
      <c r="U284" s="289"/>
      <c r="V284" s="289"/>
      <c r="W284" s="289"/>
      <c r="X284" s="289"/>
      <c r="Y284" s="289"/>
      <c r="Z284" s="289"/>
      <c r="AA284" s="289"/>
      <c r="AB284" s="289"/>
      <c r="AC284" s="289"/>
      <c r="AD284" s="289"/>
      <c r="AE284" s="289"/>
      <c r="AF284" s="289"/>
      <c r="AG284" s="289"/>
      <c r="AH284" s="289"/>
      <c r="AI284" s="289"/>
      <c r="AJ284" s="289"/>
      <c r="AK284" s="289"/>
    </row>
    <row r="285" spans="12:37" ht="12" customHeight="1" x14ac:dyDescent="0.2">
      <c r="L285" s="219"/>
      <c r="O285" s="289"/>
      <c r="P285" s="289"/>
      <c r="Q285" s="289"/>
      <c r="R285" s="289"/>
      <c r="S285" s="289"/>
      <c r="T285" s="289"/>
      <c r="U285" s="289"/>
      <c r="V285" s="289"/>
      <c r="W285" s="289"/>
      <c r="X285" s="289"/>
      <c r="Y285" s="289"/>
      <c r="Z285" s="289"/>
      <c r="AA285" s="289"/>
      <c r="AB285" s="289"/>
      <c r="AC285" s="289"/>
      <c r="AD285" s="289"/>
      <c r="AE285" s="289"/>
      <c r="AF285" s="289"/>
      <c r="AG285" s="289"/>
      <c r="AH285" s="289"/>
      <c r="AI285" s="289"/>
      <c r="AJ285" s="289"/>
      <c r="AK285" s="289"/>
    </row>
    <row r="286" spans="12:37" ht="12" customHeight="1" x14ac:dyDescent="0.2">
      <c r="L286" s="219"/>
      <c r="O286" s="289"/>
      <c r="P286" s="289"/>
      <c r="Q286" s="289"/>
      <c r="R286" s="289"/>
      <c r="S286" s="289"/>
      <c r="T286" s="289"/>
      <c r="U286" s="289"/>
      <c r="V286" s="289"/>
      <c r="W286" s="289"/>
      <c r="X286" s="289"/>
      <c r="Y286" s="289"/>
      <c r="Z286" s="289"/>
      <c r="AA286" s="289"/>
      <c r="AB286" s="289"/>
      <c r="AC286" s="289"/>
      <c r="AD286" s="289"/>
      <c r="AE286" s="289"/>
      <c r="AF286" s="289"/>
      <c r="AG286" s="289"/>
      <c r="AH286" s="289"/>
      <c r="AI286" s="289"/>
      <c r="AJ286" s="289"/>
      <c r="AK286" s="289"/>
    </row>
    <row r="287" spans="12:37" ht="12" customHeight="1" x14ac:dyDescent="0.2">
      <c r="L287" s="219"/>
      <c r="O287" s="289"/>
      <c r="P287" s="289"/>
      <c r="Q287" s="289"/>
      <c r="R287" s="289"/>
      <c r="S287" s="289"/>
      <c r="T287" s="289"/>
      <c r="U287" s="289"/>
      <c r="V287" s="289"/>
      <c r="W287" s="289"/>
      <c r="X287" s="289"/>
      <c r="Y287" s="289"/>
      <c r="Z287" s="289"/>
      <c r="AA287" s="289"/>
      <c r="AB287" s="289"/>
      <c r="AC287" s="289"/>
      <c r="AD287" s="289"/>
      <c r="AE287" s="289"/>
      <c r="AF287" s="289"/>
      <c r="AG287" s="289"/>
      <c r="AH287" s="289"/>
      <c r="AI287" s="289"/>
      <c r="AJ287" s="289"/>
      <c r="AK287" s="289"/>
    </row>
    <row r="288" spans="12:37" ht="12" customHeight="1" x14ac:dyDescent="0.2">
      <c r="L288" s="219"/>
      <c r="O288" s="289"/>
      <c r="P288" s="289"/>
      <c r="Q288" s="289"/>
      <c r="R288" s="289"/>
      <c r="S288" s="289"/>
      <c r="T288" s="289"/>
      <c r="U288" s="289"/>
      <c r="V288" s="289"/>
      <c r="W288" s="289"/>
      <c r="X288" s="289"/>
      <c r="Y288" s="289"/>
      <c r="Z288" s="289"/>
      <c r="AA288" s="289"/>
      <c r="AB288" s="289"/>
      <c r="AC288" s="289"/>
      <c r="AD288" s="289"/>
      <c r="AE288" s="289"/>
      <c r="AF288" s="289"/>
      <c r="AG288" s="289"/>
      <c r="AH288" s="289"/>
      <c r="AI288" s="289"/>
      <c r="AJ288" s="289"/>
      <c r="AK288" s="289"/>
    </row>
    <row r="289" spans="12:37" ht="12" customHeight="1" x14ac:dyDescent="0.2">
      <c r="L289" s="219"/>
      <c r="O289" s="289"/>
      <c r="P289" s="289"/>
      <c r="Q289" s="289"/>
      <c r="R289" s="289"/>
      <c r="S289" s="289"/>
      <c r="T289" s="289"/>
      <c r="U289" s="289"/>
      <c r="V289" s="289"/>
      <c r="W289" s="289"/>
      <c r="X289" s="289"/>
      <c r="Y289" s="289"/>
      <c r="Z289" s="289"/>
      <c r="AA289" s="289"/>
      <c r="AB289" s="289"/>
      <c r="AC289" s="289"/>
      <c r="AD289" s="289"/>
      <c r="AE289" s="289"/>
      <c r="AF289" s="289"/>
      <c r="AG289" s="289"/>
      <c r="AH289" s="289"/>
      <c r="AI289" s="289"/>
      <c r="AJ289" s="289"/>
      <c r="AK289" s="289"/>
    </row>
    <row r="290" spans="12:37" ht="12" customHeight="1" x14ac:dyDescent="0.2">
      <c r="L290" s="219"/>
      <c r="O290" s="289"/>
      <c r="P290" s="289"/>
      <c r="Q290" s="289"/>
      <c r="R290" s="289"/>
      <c r="S290" s="289"/>
      <c r="T290" s="289"/>
      <c r="U290" s="289"/>
      <c r="V290" s="289"/>
      <c r="W290" s="289"/>
      <c r="X290" s="289"/>
      <c r="Y290" s="289"/>
      <c r="Z290" s="289"/>
      <c r="AA290" s="289"/>
      <c r="AB290" s="289"/>
      <c r="AC290" s="289"/>
      <c r="AD290" s="289"/>
      <c r="AE290" s="289"/>
      <c r="AF290" s="289"/>
      <c r="AG290" s="289"/>
      <c r="AH290" s="289"/>
      <c r="AI290" s="289"/>
      <c r="AJ290" s="289"/>
      <c r="AK290" s="289"/>
    </row>
    <row r="291" spans="12:37" ht="12" customHeight="1" x14ac:dyDescent="0.2">
      <c r="L291" s="219"/>
      <c r="O291" s="289"/>
      <c r="P291" s="289"/>
      <c r="Q291" s="289"/>
      <c r="R291" s="289"/>
      <c r="S291" s="289"/>
      <c r="T291" s="289"/>
      <c r="U291" s="289"/>
      <c r="V291" s="289"/>
      <c r="W291" s="289"/>
      <c r="X291" s="289"/>
      <c r="Y291" s="289"/>
      <c r="Z291" s="289"/>
      <c r="AA291" s="289"/>
      <c r="AB291" s="289"/>
      <c r="AC291" s="289"/>
      <c r="AD291" s="289"/>
      <c r="AE291" s="289"/>
      <c r="AF291" s="289"/>
      <c r="AG291" s="289"/>
      <c r="AH291" s="289"/>
      <c r="AI291" s="289"/>
      <c r="AJ291" s="289"/>
      <c r="AK291" s="289"/>
    </row>
    <row r="292" spans="12:37" ht="12" customHeight="1" x14ac:dyDescent="0.2">
      <c r="L292" s="219"/>
      <c r="O292" s="289"/>
      <c r="P292" s="289"/>
      <c r="Q292" s="289"/>
      <c r="R292" s="289"/>
      <c r="S292" s="289"/>
      <c r="T292" s="289"/>
      <c r="U292" s="289"/>
      <c r="V292" s="289"/>
      <c r="W292" s="289"/>
      <c r="X292" s="289"/>
      <c r="Y292" s="289"/>
      <c r="Z292" s="289"/>
      <c r="AA292" s="289"/>
      <c r="AB292" s="289"/>
      <c r="AC292" s="289"/>
      <c r="AD292" s="289"/>
      <c r="AE292" s="289"/>
      <c r="AF292" s="289"/>
      <c r="AG292" s="289"/>
      <c r="AH292" s="289"/>
      <c r="AI292" s="289"/>
      <c r="AJ292" s="289"/>
      <c r="AK292" s="289"/>
    </row>
    <row r="293" spans="12:37" ht="12" customHeight="1" x14ac:dyDescent="0.2">
      <c r="L293" s="219"/>
      <c r="O293" s="289"/>
      <c r="P293" s="289"/>
      <c r="Q293" s="289"/>
      <c r="R293" s="289"/>
      <c r="S293" s="289"/>
      <c r="T293" s="289"/>
      <c r="U293" s="289"/>
      <c r="V293" s="289"/>
      <c r="W293" s="289"/>
      <c r="X293" s="289"/>
      <c r="Y293" s="289"/>
      <c r="Z293" s="289"/>
      <c r="AA293" s="289"/>
      <c r="AB293" s="289"/>
      <c r="AC293" s="289"/>
      <c r="AD293" s="289"/>
      <c r="AE293" s="289"/>
      <c r="AF293" s="289"/>
      <c r="AG293" s="289"/>
      <c r="AH293" s="289"/>
      <c r="AI293" s="289"/>
      <c r="AJ293" s="289"/>
      <c r="AK293" s="289"/>
    </row>
    <row r="294" spans="12:37" ht="12" customHeight="1" x14ac:dyDescent="0.2">
      <c r="L294" s="219"/>
      <c r="O294" s="289"/>
      <c r="P294" s="289"/>
      <c r="Q294" s="289"/>
      <c r="R294" s="289"/>
      <c r="S294" s="289"/>
      <c r="T294" s="289"/>
      <c r="U294" s="289"/>
      <c r="V294" s="289"/>
      <c r="W294" s="289"/>
      <c r="X294" s="289"/>
      <c r="Y294" s="289"/>
      <c r="Z294" s="289"/>
      <c r="AA294" s="289"/>
      <c r="AB294" s="289"/>
      <c r="AC294" s="289"/>
      <c r="AD294" s="289"/>
      <c r="AE294" s="289"/>
      <c r="AF294" s="289"/>
      <c r="AG294" s="289"/>
      <c r="AH294" s="289"/>
      <c r="AI294" s="289"/>
      <c r="AJ294" s="289"/>
      <c r="AK294" s="289"/>
    </row>
    <row r="295" spans="12:37" ht="12" customHeight="1" x14ac:dyDescent="0.2">
      <c r="L295" s="219"/>
      <c r="O295" s="289"/>
      <c r="P295" s="289"/>
      <c r="Q295" s="289"/>
      <c r="R295" s="289"/>
      <c r="S295" s="289"/>
      <c r="T295" s="289"/>
      <c r="U295" s="289"/>
      <c r="V295" s="289"/>
      <c r="W295" s="289"/>
      <c r="X295" s="289"/>
      <c r="Y295" s="289"/>
      <c r="Z295" s="289"/>
      <c r="AA295" s="289"/>
      <c r="AB295" s="289"/>
      <c r="AC295" s="289"/>
      <c r="AD295" s="289"/>
      <c r="AE295" s="289"/>
      <c r="AF295" s="289"/>
      <c r="AG295" s="289"/>
      <c r="AH295" s="289"/>
      <c r="AI295" s="289"/>
      <c r="AJ295" s="289"/>
      <c r="AK295" s="289"/>
    </row>
    <row r="296" spans="12:37" ht="12" customHeight="1" x14ac:dyDescent="0.2">
      <c r="L296" s="219"/>
      <c r="O296" s="289"/>
      <c r="P296" s="289"/>
      <c r="Q296" s="289"/>
      <c r="R296" s="289"/>
      <c r="S296" s="289"/>
      <c r="T296" s="289"/>
      <c r="U296" s="289"/>
      <c r="V296" s="289"/>
      <c r="W296" s="289"/>
      <c r="X296" s="289"/>
      <c r="Y296" s="289"/>
      <c r="Z296" s="289"/>
      <c r="AA296" s="289"/>
      <c r="AB296" s="289"/>
      <c r="AC296" s="289"/>
      <c r="AD296" s="289"/>
      <c r="AE296" s="289"/>
      <c r="AF296" s="289"/>
      <c r="AG296" s="289"/>
      <c r="AH296" s="289"/>
      <c r="AI296" s="289"/>
      <c r="AJ296" s="289"/>
      <c r="AK296" s="289"/>
    </row>
    <row r="297" spans="12:37" ht="12" customHeight="1" x14ac:dyDescent="0.2">
      <c r="L297" s="219"/>
      <c r="O297" s="289"/>
      <c r="P297" s="289"/>
      <c r="Q297" s="289"/>
      <c r="R297" s="289"/>
      <c r="S297" s="289"/>
      <c r="T297" s="289"/>
      <c r="U297" s="289"/>
      <c r="V297" s="289"/>
      <c r="W297" s="289"/>
      <c r="X297" s="289"/>
      <c r="Y297" s="289"/>
      <c r="Z297" s="289"/>
      <c r="AA297" s="289"/>
      <c r="AB297" s="289"/>
      <c r="AC297" s="289"/>
      <c r="AD297" s="289"/>
      <c r="AE297" s="289"/>
      <c r="AF297" s="289"/>
      <c r="AG297" s="289"/>
      <c r="AH297" s="289"/>
      <c r="AI297" s="289"/>
      <c r="AJ297" s="289"/>
      <c r="AK297" s="289"/>
    </row>
    <row r="298" spans="12:37" ht="12" customHeight="1" x14ac:dyDescent="0.2">
      <c r="L298" s="219"/>
      <c r="O298" s="289"/>
      <c r="P298" s="289"/>
      <c r="Q298" s="289"/>
      <c r="R298" s="289"/>
      <c r="S298" s="289"/>
      <c r="T298" s="289"/>
      <c r="U298" s="289"/>
      <c r="V298" s="289"/>
      <c r="W298" s="289"/>
      <c r="X298" s="289"/>
      <c r="Y298" s="289"/>
      <c r="Z298" s="289"/>
      <c r="AA298" s="289"/>
      <c r="AB298" s="289"/>
      <c r="AC298" s="289"/>
      <c r="AD298" s="289"/>
      <c r="AE298" s="289"/>
      <c r="AF298" s="289"/>
      <c r="AG298" s="289"/>
      <c r="AH298" s="289"/>
      <c r="AI298" s="289"/>
      <c r="AJ298" s="289"/>
      <c r="AK298" s="289"/>
    </row>
    <row r="299" spans="12:37" ht="12" customHeight="1" x14ac:dyDescent="0.2">
      <c r="L299" s="219"/>
      <c r="O299" s="289"/>
      <c r="P299" s="289"/>
      <c r="Q299" s="289"/>
      <c r="R299" s="289"/>
      <c r="S299" s="289"/>
      <c r="T299" s="289"/>
      <c r="U299" s="289"/>
      <c r="V299" s="289"/>
      <c r="W299" s="289"/>
      <c r="X299" s="289"/>
      <c r="Y299" s="289"/>
      <c r="Z299" s="289"/>
      <c r="AA299" s="289"/>
      <c r="AB299" s="289"/>
      <c r="AC299" s="289"/>
      <c r="AD299" s="289"/>
      <c r="AE299" s="289"/>
      <c r="AF299" s="289"/>
      <c r="AG299" s="289"/>
      <c r="AH299" s="289"/>
      <c r="AI299" s="289"/>
      <c r="AJ299" s="289"/>
      <c r="AK299" s="289"/>
    </row>
    <row r="300" spans="12:37" ht="12" customHeight="1" x14ac:dyDescent="0.2">
      <c r="L300" s="219"/>
      <c r="O300" s="289"/>
      <c r="P300" s="289"/>
      <c r="Q300" s="289"/>
      <c r="R300" s="289"/>
      <c r="S300" s="289"/>
      <c r="T300" s="289"/>
      <c r="U300" s="289"/>
      <c r="V300" s="289"/>
      <c r="W300" s="289"/>
      <c r="X300" s="289"/>
      <c r="Y300" s="289"/>
      <c r="Z300" s="289"/>
      <c r="AA300" s="289"/>
      <c r="AB300" s="289"/>
      <c r="AC300" s="289"/>
      <c r="AD300" s="289"/>
      <c r="AE300" s="289"/>
      <c r="AF300" s="289"/>
      <c r="AG300" s="289"/>
      <c r="AH300" s="289"/>
      <c r="AI300" s="289"/>
      <c r="AJ300" s="289"/>
      <c r="AK300" s="289"/>
    </row>
    <row r="301" spans="12:37" ht="12" customHeight="1" x14ac:dyDescent="0.2">
      <c r="L301" s="219"/>
      <c r="O301" s="289"/>
      <c r="P301" s="289"/>
      <c r="Q301" s="289"/>
      <c r="R301" s="289"/>
      <c r="S301" s="289"/>
      <c r="T301" s="289"/>
      <c r="U301" s="289"/>
      <c r="V301" s="289"/>
      <c r="W301" s="289"/>
      <c r="X301" s="289"/>
      <c r="Y301" s="289"/>
      <c r="Z301" s="289"/>
      <c r="AA301" s="289"/>
      <c r="AB301" s="289"/>
      <c r="AC301" s="289"/>
      <c r="AD301" s="289"/>
      <c r="AE301" s="289"/>
      <c r="AF301" s="289"/>
      <c r="AG301" s="289"/>
      <c r="AH301" s="289"/>
      <c r="AI301" s="289"/>
      <c r="AJ301" s="289"/>
      <c r="AK301" s="289"/>
    </row>
    <row r="302" spans="12:37" ht="12" customHeight="1" x14ac:dyDescent="0.2">
      <c r="L302" s="219"/>
      <c r="O302" s="289"/>
      <c r="P302" s="289"/>
      <c r="Q302" s="289"/>
      <c r="R302" s="289"/>
      <c r="S302" s="289"/>
      <c r="T302" s="289"/>
      <c r="U302" s="289"/>
      <c r="V302" s="289"/>
      <c r="W302" s="289"/>
      <c r="X302" s="289"/>
      <c r="Y302" s="289"/>
      <c r="Z302" s="289"/>
      <c r="AA302" s="289"/>
      <c r="AB302" s="289"/>
      <c r="AC302" s="289"/>
      <c r="AD302" s="289"/>
      <c r="AE302" s="289"/>
      <c r="AF302" s="289"/>
      <c r="AG302" s="289"/>
      <c r="AH302" s="289"/>
      <c r="AI302" s="289"/>
      <c r="AJ302" s="289"/>
      <c r="AK302" s="289"/>
    </row>
    <row r="303" spans="12:37" ht="12" customHeight="1" x14ac:dyDescent="0.2">
      <c r="L303" s="219"/>
      <c r="O303" s="289"/>
      <c r="P303" s="289"/>
      <c r="Q303" s="289"/>
      <c r="R303" s="289"/>
      <c r="S303" s="289"/>
      <c r="T303" s="289"/>
      <c r="U303" s="289"/>
      <c r="V303" s="289"/>
      <c r="W303" s="289"/>
      <c r="X303" s="289"/>
      <c r="Y303" s="289"/>
      <c r="Z303" s="289"/>
      <c r="AA303" s="289"/>
      <c r="AB303" s="289"/>
      <c r="AC303" s="289"/>
      <c r="AD303" s="289"/>
      <c r="AE303" s="289"/>
      <c r="AF303" s="289"/>
      <c r="AG303" s="289"/>
      <c r="AH303" s="289"/>
      <c r="AI303" s="289"/>
      <c r="AJ303" s="289"/>
      <c r="AK303" s="289"/>
    </row>
    <row r="304" spans="12:37" ht="12" customHeight="1" x14ac:dyDescent="0.2">
      <c r="L304" s="219"/>
      <c r="O304" s="289"/>
      <c r="P304" s="289"/>
      <c r="Q304" s="289"/>
      <c r="R304" s="289"/>
      <c r="S304" s="289"/>
      <c r="T304" s="289"/>
      <c r="U304" s="289"/>
      <c r="V304" s="289"/>
      <c r="W304" s="289"/>
      <c r="X304" s="289"/>
      <c r="Y304" s="289"/>
      <c r="Z304" s="289"/>
      <c r="AA304" s="289"/>
      <c r="AB304" s="289"/>
      <c r="AC304" s="289"/>
      <c r="AD304" s="289"/>
      <c r="AE304" s="289"/>
      <c r="AF304" s="289"/>
      <c r="AG304" s="289"/>
      <c r="AH304" s="289"/>
      <c r="AI304" s="289"/>
      <c r="AJ304" s="289"/>
      <c r="AK304" s="289"/>
    </row>
    <row r="305" spans="12:37" ht="12" customHeight="1" x14ac:dyDescent="0.2">
      <c r="L305" s="219"/>
      <c r="O305" s="289"/>
      <c r="P305" s="289"/>
      <c r="Q305" s="289"/>
      <c r="R305" s="289"/>
      <c r="S305" s="289"/>
      <c r="T305" s="289"/>
      <c r="U305" s="289"/>
      <c r="V305" s="289"/>
      <c r="W305" s="289"/>
      <c r="X305" s="289"/>
      <c r="Y305" s="289"/>
      <c r="Z305" s="289"/>
      <c r="AA305" s="289"/>
      <c r="AB305" s="289"/>
      <c r="AC305" s="289"/>
      <c r="AD305" s="289"/>
      <c r="AE305" s="289"/>
      <c r="AF305" s="289"/>
      <c r="AG305" s="289"/>
      <c r="AH305" s="289"/>
      <c r="AI305" s="289"/>
      <c r="AJ305" s="289"/>
      <c r="AK305" s="289"/>
    </row>
    <row r="306" spans="12:37" ht="12" customHeight="1" x14ac:dyDescent="0.2">
      <c r="L306" s="219"/>
      <c r="O306" s="289"/>
      <c r="P306" s="289"/>
      <c r="Q306" s="289"/>
      <c r="R306" s="289"/>
      <c r="S306" s="289"/>
      <c r="T306" s="289"/>
      <c r="U306" s="289"/>
      <c r="V306" s="289"/>
      <c r="W306" s="289"/>
      <c r="X306" s="289"/>
      <c r="Y306" s="289"/>
      <c r="Z306" s="289"/>
      <c r="AA306" s="289"/>
      <c r="AB306" s="289"/>
      <c r="AC306" s="289"/>
      <c r="AD306" s="289"/>
      <c r="AE306" s="289"/>
      <c r="AF306" s="289"/>
      <c r="AG306" s="289"/>
      <c r="AH306" s="289"/>
      <c r="AI306" s="289"/>
      <c r="AJ306" s="289"/>
      <c r="AK306" s="289"/>
    </row>
    <row r="307" spans="12:37" ht="12" customHeight="1" x14ac:dyDescent="0.2">
      <c r="L307" s="219"/>
      <c r="O307" s="289"/>
      <c r="P307" s="289"/>
      <c r="Q307" s="289"/>
      <c r="R307" s="289"/>
      <c r="S307" s="289"/>
      <c r="T307" s="289"/>
      <c r="U307" s="289"/>
      <c r="V307" s="289"/>
      <c r="W307" s="289"/>
      <c r="X307" s="289"/>
      <c r="Y307" s="289"/>
      <c r="Z307" s="289"/>
      <c r="AA307" s="289"/>
      <c r="AB307" s="289"/>
      <c r="AC307" s="289"/>
      <c r="AD307" s="289"/>
      <c r="AE307" s="289"/>
      <c r="AF307" s="289"/>
      <c r="AG307" s="289"/>
      <c r="AH307" s="289"/>
      <c r="AI307" s="289"/>
      <c r="AJ307" s="289"/>
      <c r="AK307" s="289"/>
    </row>
    <row r="308" spans="12:37" ht="12" customHeight="1" x14ac:dyDescent="0.2">
      <c r="L308" s="219"/>
      <c r="O308" s="289"/>
      <c r="P308" s="289"/>
      <c r="Q308" s="289"/>
      <c r="R308" s="289"/>
      <c r="S308" s="289"/>
      <c r="T308" s="289"/>
      <c r="U308" s="289"/>
      <c r="V308" s="289"/>
      <c r="W308" s="289"/>
      <c r="X308" s="289"/>
      <c r="Y308" s="289"/>
      <c r="Z308" s="289"/>
      <c r="AA308" s="289"/>
      <c r="AB308" s="289"/>
      <c r="AC308" s="289"/>
      <c r="AD308" s="289"/>
      <c r="AE308" s="289"/>
      <c r="AF308" s="289"/>
      <c r="AG308" s="289"/>
      <c r="AH308" s="289"/>
      <c r="AI308" s="289"/>
      <c r="AJ308" s="289"/>
      <c r="AK308" s="289"/>
    </row>
    <row r="309" spans="12:37" ht="12" customHeight="1" x14ac:dyDescent="0.2">
      <c r="L309" s="219"/>
      <c r="O309" s="289"/>
      <c r="P309" s="289"/>
      <c r="Q309" s="289"/>
      <c r="R309" s="289"/>
      <c r="S309" s="289"/>
      <c r="T309" s="289"/>
      <c r="U309" s="289"/>
      <c r="V309" s="289"/>
      <c r="W309" s="289"/>
      <c r="X309" s="289"/>
      <c r="Y309" s="289"/>
      <c r="Z309" s="289"/>
      <c r="AA309" s="289"/>
      <c r="AB309" s="289"/>
      <c r="AC309" s="289"/>
      <c r="AD309" s="289"/>
      <c r="AE309" s="289"/>
      <c r="AF309" s="289"/>
      <c r="AG309" s="289"/>
      <c r="AH309" s="289"/>
      <c r="AI309" s="289"/>
      <c r="AJ309" s="289"/>
      <c r="AK309" s="289"/>
    </row>
    <row r="310" spans="12:37" ht="12" customHeight="1" x14ac:dyDescent="0.2">
      <c r="L310" s="219"/>
      <c r="O310" s="289"/>
      <c r="P310" s="289"/>
      <c r="Q310" s="289"/>
      <c r="R310" s="289"/>
      <c r="S310" s="289"/>
      <c r="T310" s="289"/>
      <c r="U310" s="289"/>
      <c r="V310" s="289"/>
      <c r="W310" s="289"/>
      <c r="X310" s="289"/>
      <c r="Y310" s="289"/>
      <c r="Z310" s="289"/>
      <c r="AA310" s="289"/>
      <c r="AB310" s="289"/>
      <c r="AC310" s="289"/>
      <c r="AD310" s="289"/>
      <c r="AE310" s="289"/>
      <c r="AF310" s="289"/>
      <c r="AG310" s="289"/>
      <c r="AH310" s="289"/>
      <c r="AI310" s="289"/>
      <c r="AJ310" s="289"/>
      <c r="AK310" s="289"/>
    </row>
    <row r="311" spans="12:37" ht="12" customHeight="1" x14ac:dyDescent="0.2">
      <c r="L311" s="219"/>
      <c r="O311" s="289"/>
      <c r="P311" s="289"/>
      <c r="Q311" s="289"/>
      <c r="R311" s="289"/>
      <c r="S311" s="289"/>
      <c r="T311" s="289"/>
      <c r="U311" s="289"/>
      <c r="V311" s="289"/>
      <c r="W311" s="289"/>
      <c r="X311" s="289"/>
      <c r="Y311" s="289"/>
      <c r="Z311" s="289"/>
      <c r="AA311" s="289"/>
      <c r="AB311" s="289"/>
      <c r="AC311" s="289"/>
      <c r="AD311" s="289"/>
      <c r="AE311" s="289"/>
      <c r="AF311" s="289"/>
      <c r="AG311" s="289"/>
      <c r="AH311" s="289"/>
      <c r="AI311" s="289"/>
      <c r="AJ311" s="289"/>
      <c r="AK311" s="289"/>
    </row>
    <row r="312" spans="12:37" ht="12" customHeight="1" x14ac:dyDescent="0.2">
      <c r="L312" s="219"/>
      <c r="O312" s="289"/>
      <c r="P312" s="289"/>
      <c r="Q312" s="289"/>
      <c r="R312" s="289"/>
      <c r="S312" s="289"/>
      <c r="T312" s="289"/>
      <c r="U312" s="289"/>
      <c r="V312" s="289"/>
      <c r="W312" s="289"/>
      <c r="X312" s="289"/>
      <c r="Y312" s="289"/>
      <c r="Z312" s="289"/>
      <c r="AA312" s="289"/>
      <c r="AB312" s="289"/>
      <c r="AC312" s="289"/>
      <c r="AD312" s="289"/>
      <c r="AE312" s="289"/>
      <c r="AF312" s="289"/>
      <c r="AG312" s="289"/>
      <c r="AH312" s="289"/>
      <c r="AI312" s="289"/>
      <c r="AJ312" s="289"/>
      <c r="AK312" s="289"/>
    </row>
    <row r="313" spans="12:37" ht="12" customHeight="1" x14ac:dyDescent="0.2">
      <c r="L313" s="219"/>
      <c r="O313" s="289"/>
      <c r="P313" s="289"/>
      <c r="Q313" s="289"/>
      <c r="R313" s="289"/>
      <c r="S313" s="289"/>
      <c r="T313" s="289"/>
      <c r="U313" s="289"/>
      <c r="V313" s="289"/>
      <c r="W313" s="289"/>
      <c r="X313" s="289"/>
      <c r="Y313" s="289"/>
      <c r="Z313" s="289"/>
      <c r="AA313" s="289"/>
      <c r="AB313" s="289"/>
      <c r="AC313" s="289"/>
      <c r="AD313" s="289"/>
      <c r="AE313" s="289"/>
      <c r="AF313" s="289"/>
      <c r="AG313" s="289"/>
      <c r="AH313" s="289"/>
      <c r="AI313" s="289"/>
      <c r="AJ313" s="289"/>
      <c r="AK313" s="289"/>
    </row>
    <row r="314" spans="12:37" ht="12" customHeight="1" x14ac:dyDescent="0.2">
      <c r="L314" s="219"/>
      <c r="O314" s="289"/>
      <c r="P314" s="289"/>
      <c r="Q314" s="289"/>
      <c r="R314" s="289"/>
      <c r="S314" s="289"/>
      <c r="T314" s="289"/>
      <c r="U314" s="289"/>
      <c r="V314" s="289"/>
      <c r="W314" s="289"/>
      <c r="X314" s="289"/>
      <c r="Y314" s="289"/>
      <c r="Z314" s="289"/>
      <c r="AA314" s="289"/>
      <c r="AB314" s="289"/>
      <c r="AC314" s="289"/>
      <c r="AD314" s="289"/>
      <c r="AE314" s="289"/>
      <c r="AF314" s="289"/>
      <c r="AG314" s="289"/>
      <c r="AH314" s="289"/>
      <c r="AI314" s="289"/>
      <c r="AJ314" s="289"/>
      <c r="AK314" s="289"/>
    </row>
    <row r="315" spans="12:37" ht="12" customHeight="1" x14ac:dyDescent="0.2">
      <c r="L315" s="219"/>
      <c r="O315" s="289"/>
      <c r="P315" s="289"/>
      <c r="Q315" s="289"/>
      <c r="R315" s="289"/>
      <c r="S315" s="289"/>
      <c r="T315" s="289"/>
      <c r="U315" s="289"/>
      <c r="V315" s="289"/>
      <c r="W315" s="289"/>
      <c r="X315" s="289"/>
      <c r="Y315" s="289"/>
      <c r="Z315" s="289"/>
      <c r="AA315" s="289"/>
      <c r="AB315" s="289"/>
      <c r="AC315" s="289"/>
      <c r="AD315" s="289"/>
      <c r="AE315" s="289"/>
      <c r="AF315" s="289"/>
      <c r="AG315" s="289"/>
      <c r="AH315" s="289"/>
      <c r="AI315" s="289"/>
      <c r="AJ315" s="289"/>
      <c r="AK315" s="289"/>
    </row>
    <row r="316" spans="12:37" ht="12" customHeight="1" x14ac:dyDescent="0.2">
      <c r="L316" s="219"/>
      <c r="O316" s="289"/>
      <c r="P316" s="289"/>
      <c r="Q316" s="289"/>
      <c r="R316" s="289"/>
      <c r="S316" s="289"/>
      <c r="T316" s="289"/>
      <c r="U316" s="289"/>
      <c r="V316" s="289"/>
      <c r="W316" s="289"/>
      <c r="X316" s="289"/>
      <c r="Y316" s="289"/>
      <c r="Z316" s="289"/>
      <c r="AA316" s="289"/>
      <c r="AB316" s="289"/>
      <c r="AC316" s="289"/>
      <c r="AD316" s="289"/>
      <c r="AE316" s="289"/>
      <c r="AF316" s="289"/>
      <c r="AG316" s="289"/>
      <c r="AH316" s="289"/>
      <c r="AI316" s="289"/>
      <c r="AJ316" s="289"/>
      <c r="AK316" s="289"/>
    </row>
    <row r="317" spans="12:37" ht="12" customHeight="1" x14ac:dyDescent="0.2">
      <c r="L317" s="219"/>
      <c r="O317" s="289"/>
      <c r="P317" s="289"/>
      <c r="Q317" s="289"/>
      <c r="R317" s="289"/>
      <c r="S317" s="289"/>
      <c r="T317" s="289"/>
      <c r="U317" s="289"/>
      <c r="V317" s="289"/>
      <c r="W317" s="289"/>
      <c r="X317" s="289"/>
      <c r="Y317" s="289"/>
      <c r="Z317" s="289"/>
      <c r="AA317" s="289"/>
      <c r="AB317" s="289"/>
      <c r="AC317" s="289"/>
      <c r="AD317" s="289"/>
      <c r="AE317" s="289"/>
      <c r="AF317" s="289"/>
      <c r="AG317" s="289"/>
      <c r="AH317" s="289"/>
      <c r="AI317" s="289"/>
      <c r="AJ317" s="289"/>
      <c r="AK317" s="289"/>
    </row>
    <row r="318" spans="12:37" ht="12" customHeight="1" x14ac:dyDescent="0.2">
      <c r="L318" s="219"/>
      <c r="O318" s="289"/>
      <c r="P318" s="289"/>
      <c r="Q318" s="289"/>
      <c r="R318" s="289"/>
      <c r="S318" s="289"/>
      <c r="T318" s="289"/>
      <c r="U318" s="289"/>
      <c r="V318" s="289"/>
      <c r="W318" s="289"/>
      <c r="X318" s="289"/>
      <c r="Y318" s="289"/>
      <c r="Z318" s="289"/>
      <c r="AA318" s="289"/>
      <c r="AB318" s="289"/>
      <c r="AC318" s="289"/>
      <c r="AD318" s="289"/>
      <c r="AE318" s="289"/>
      <c r="AF318" s="289"/>
      <c r="AG318" s="289"/>
      <c r="AH318" s="289"/>
      <c r="AI318" s="289"/>
      <c r="AJ318" s="289"/>
      <c r="AK318" s="289"/>
    </row>
    <row r="319" spans="12:37" ht="12" customHeight="1" x14ac:dyDescent="0.2">
      <c r="L319" s="219"/>
      <c r="O319" s="289"/>
      <c r="P319" s="289"/>
      <c r="Q319" s="289"/>
      <c r="R319" s="289"/>
      <c r="S319" s="289"/>
      <c r="T319" s="289"/>
      <c r="U319" s="289"/>
      <c r="V319" s="289"/>
      <c r="W319" s="289"/>
      <c r="X319" s="289"/>
      <c r="Y319" s="289"/>
      <c r="Z319" s="289"/>
      <c r="AA319" s="289"/>
      <c r="AB319" s="289"/>
      <c r="AC319" s="289"/>
      <c r="AD319" s="289"/>
      <c r="AE319" s="289"/>
      <c r="AF319" s="289"/>
      <c r="AG319" s="289"/>
      <c r="AH319" s="289"/>
      <c r="AI319" s="289"/>
      <c r="AJ319" s="289"/>
      <c r="AK319" s="289"/>
    </row>
    <row r="320" spans="12:37" ht="12" customHeight="1" x14ac:dyDescent="0.2">
      <c r="L320" s="219"/>
      <c r="O320" s="289"/>
      <c r="P320" s="289"/>
      <c r="Q320" s="289"/>
      <c r="R320" s="289"/>
      <c r="S320" s="289"/>
      <c r="T320" s="289"/>
      <c r="U320" s="289"/>
      <c r="V320" s="289"/>
      <c r="W320" s="289"/>
      <c r="X320" s="289"/>
      <c r="Y320" s="289"/>
      <c r="Z320" s="289"/>
      <c r="AA320" s="289"/>
      <c r="AB320" s="289"/>
      <c r="AC320" s="289"/>
      <c r="AD320" s="289"/>
      <c r="AE320" s="289"/>
      <c r="AF320" s="289"/>
      <c r="AG320" s="289"/>
      <c r="AH320" s="289"/>
      <c r="AI320" s="289"/>
      <c r="AJ320" s="289"/>
      <c r="AK320" s="289"/>
    </row>
    <row r="321" spans="12:37" ht="12" customHeight="1" x14ac:dyDescent="0.2">
      <c r="L321" s="219"/>
      <c r="O321" s="289"/>
      <c r="P321" s="289"/>
      <c r="Q321" s="289"/>
      <c r="R321" s="289"/>
      <c r="S321" s="289"/>
      <c r="T321" s="289"/>
      <c r="U321" s="289"/>
      <c r="V321" s="289"/>
      <c r="W321" s="289"/>
      <c r="X321" s="289"/>
      <c r="Y321" s="289"/>
      <c r="Z321" s="289"/>
      <c r="AA321" s="289"/>
      <c r="AB321" s="289"/>
      <c r="AC321" s="289"/>
      <c r="AD321" s="289"/>
      <c r="AE321" s="289"/>
      <c r="AF321" s="289"/>
      <c r="AG321" s="289"/>
      <c r="AH321" s="289"/>
      <c r="AI321" s="289"/>
      <c r="AJ321" s="289"/>
      <c r="AK321" s="289"/>
    </row>
    <row r="322" spans="12:37" ht="12" customHeight="1" x14ac:dyDescent="0.2">
      <c r="L322" s="219"/>
      <c r="O322" s="289"/>
      <c r="P322" s="289"/>
      <c r="Q322" s="289"/>
      <c r="R322" s="289"/>
      <c r="S322" s="289"/>
      <c r="T322" s="289"/>
      <c r="U322" s="289"/>
      <c r="V322" s="289"/>
      <c r="W322" s="289"/>
      <c r="X322" s="289"/>
      <c r="Y322" s="289"/>
      <c r="Z322" s="289"/>
      <c r="AA322" s="289"/>
      <c r="AB322" s="289"/>
      <c r="AC322" s="289"/>
      <c r="AD322" s="289"/>
      <c r="AE322" s="289"/>
      <c r="AF322" s="289"/>
      <c r="AG322" s="289"/>
      <c r="AH322" s="289"/>
      <c r="AI322" s="289"/>
      <c r="AJ322" s="289"/>
      <c r="AK322" s="289"/>
    </row>
    <row r="323" spans="12:37" ht="12" customHeight="1" x14ac:dyDescent="0.2">
      <c r="L323" s="219"/>
      <c r="O323" s="289"/>
      <c r="P323" s="289"/>
      <c r="Q323" s="289"/>
      <c r="R323" s="289"/>
      <c r="S323" s="289"/>
      <c r="T323" s="289"/>
      <c r="U323" s="289"/>
      <c r="V323" s="289"/>
      <c r="W323" s="289"/>
      <c r="X323" s="289"/>
      <c r="Y323" s="289"/>
      <c r="Z323" s="289"/>
      <c r="AA323" s="289"/>
      <c r="AB323" s="289"/>
      <c r="AC323" s="289"/>
      <c r="AD323" s="289"/>
      <c r="AE323" s="289"/>
      <c r="AF323" s="289"/>
      <c r="AG323" s="289"/>
      <c r="AH323" s="289"/>
      <c r="AI323" s="289"/>
      <c r="AJ323" s="289"/>
      <c r="AK323" s="289"/>
    </row>
    <row r="324" spans="12:37" ht="12" customHeight="1" x14ac:dyDescent="0.2">
      <c r="L324" s="219"/>
      <c r="O324" s="289"/>
      <c r="P324" s="289"/>
      <c r="Q324" s="289"/>
      <c r="R324" s="289"/>
      <c r="S324" s="289"/>
      <c r="T324" s="289"/>
      <c r="U324" s="289"/>
      <c r="V324" s="289"/>
      <c r="W324" s="289"/>
      <c r="X324" s="289"/>
      <c r="Y324" s="289"/>
      <c r="Z324" s="289"/>
      <c r="AA324" s="289"/>
      <c r="AB324" s="289"/>
      <c r="AC324" s="289"/>
      <c r="AD324" s="289"/>
      <c r="AE324" s="289"/>
      <c r="AF324" s="289"/>
      <c r="AG324" s="289"/>
      <c r="AH324" s="289"/>
      <c r="AI324" s="289"/>
      <c r="AJ324" s="289"/>
      <c r="AK324" s="289"/>
    </row>
    <row r="325" spans="12:37" ht="12" customHeight="1" x14ac:dyDescent="0.2">
      <c r="L325" s="219"/>
      <c r="O325" s="289"/>
      <c r="P325" s="289"/>
      <c r="Q325" s="289"/>
      <c r="R325" s="289"/>
      <c r="S325" s="289"/>
      <c r="T325" s="289"/>
      <c r="U325" s="289"/>
      <c r="V325" s="289"/>
      <c r="W325" s="289"/>
      <c r="X325" s="289"/>
      <c r="Y325" s="289"/>
      <c r="Z325" s="289"/>
      <c r="AA325" s="289"/>
      <c r="AB325" s="289"/>
      <c r="AC325" s="289"/>
      <c r="AD325" s="289"/>
      <c r="AE325" s="289"/>
      <c r="AF325" s="289"/>
      <c r="AG325" s="289"/>
      <c r="AH325" s="289"/>
      <c r="AI325" s="289"/>
      <c r="AJ325" s="289"/>
      <c r="AK325" s="289"/>
    </row>
    <row r="326" spans="12:37" ht="12" customHeight="1" x14ac:dyDescent="0.2">
      <c r="L326" s="219"/>
      <c r="O326" s="289"/>
      <c r="P326" s="289"/>
      <c r="Q326" s="289"/>
      <c r="R326" s="289"/>
      <c r="S326" s="289"/>
      <c r="T326" s="289"/>
      <c r="U326" s="289"/>
      <c r="V326" s="289"/>
      <c r="W326" s="289"/>
      <c r="X326" s="289"/>
      <c r="Y326" s="289"/>
      <c r="Z326" s="289"/>
      <c r="AA326" s="289"/>
      <c r="AB326" s="289"/>
      <c r="AC326" s="289"/>
      <c r="AD326" s="289"/>
      <c r="AE326" s="289"/>
      <c r="AF326" s="289"/>
      <c r="AG326" s="289"/>
      <c r="AH326" s="289"/>
      <c r="AI326" s="289"/>
      <c r="AJ326" s="289"/>
      <c r="AK326" s="289"/>
    </row>
    <row r="327" spans="12:37" ht="12" customHeight="1" x14ac:dyDescent="0.2">
      <c r="L327" s="219"/>
      <c r="O327" s="289"/>
      <c r="P327" s="289"/>
      <c r="Q327" s="289"/>
      <c r="R327" s="289"/>
      <c r="S327" s="289"/>
      <c r="T327" s="289"/>
      <c r="U327" s="289"/>
      <c r="V327" s="289"/>
      <c r="W327" s="289"/>
      <c r="X327" s="289"/>
      <c r="Y327" s="289"/>
      <c r="Z327" s="289"/>
      <c r="AA327" s="289"/>
      <c r="AB327" s="289"/>
      <c r="AC327" s="289"/>
      <c r="AD327" s="289"/>
      <c r="AE327" s="289"/>
      <c r="AF327" s="289"/>
      <c r="AG327" s="289"/>
      <c r="AH327" s="289"/>
      <c r="AI327" s="289"/>
      <c r="AJ327" s="289"/>
      <c r="AK327" s="289"/>
    </row>
    <row r="328" spans="12:37" ht="12" customHeight="1" x14ac:dyDescent="0.2">
      <c r="L328" s="219"/>
      <c r="O328" s="289"/>
      <c r="P328" s="289"/>
      <c r="Q328" s="289"/>
      <c r="R328" s="289"/>
      <c r="S328" s="289"/>
      <c r="T328" s="289"/>
      <c r="U328" s="289"/>
      <c r="V328" s="289"/>
      <c r="W328" s="289"/>
      <c r="X328" s="289"/>
      <c r="Y328" s="289"/>
      <c r="Z328" s="289"/>
      <c r="AA328" s="289"/>
      <c r="AB328" s="289"/>
      <c r="AC328" s="289"/>
      <c r="AD328" s="289"/>
      <c r="AE328" s="289"/>
      <c r="AF328" s="289"/>
      <c r="AG328" s="289"/>
      <c r="AH328" s="289"/>
      <c r="AI328" s="289"/>
      <c r="AJ328" s="289"/>
      <c r="AK328" s="289"/>
    </row>
    <row r="329" spans="12:37" ht="12" customHeight="1" x14ac:dyDescent="0.2">
      <c r="L329" s="219"/>
      <c r="O329" s="289"/>
      <c r="P329" s="289"/>
      <c r="Q329" s="289"/>
      <c r="R329" s="289"/>
      <c r="S329" s="289"/>
      <c r="T329" s="289"/>
      <c r="U329" s="289"/>
      <c r="V329" s="289"/>
      <c r="W329" s="289"/>
      <c r="X329" s="289"/>
      <c r="Y329" s="289"/>
      <c r="Z329" s="289"/>
      <c r="AA329" s="289"/>
      <c r="AB329" s="289"/>
      <c r="AC329" s="289"/>
      <c r="AD329" s="289"/>
      <c r="AE329" s="289"/>
      <c r="AF329" s="289"/>
      <c r="AG329" s="289"/>
      <c r="AH329" s="289"/>
      <c r="AI329" s="289"/>
      <c r="AJ329" s="289"/>
      <c r="AK329" s="289"/>
    </row>
    <row r="330" spans="12:37" ht="12" customHeight="1" x14ac:dyDescent="0.2">
      <c r="L330" s="219"/>
      <c r="O330" s="289"/>
      <c r="P330" s="289"/>
      <c r="Q330" s="289"/>
      <c r="R330" s="289"/>
      <c r="S330" s="289"/>
      <c r="T330" s="289"/>
      <c r="U330" s="289"/>
      <c r="V330" s="289"/>
      <c r="W330" s="289"/>
      <c r="X330" s="289"/>
      <c r="Y330" s="289"/>
      <c r="Z330" s="289"/>
      <c r="AA330" s="289"/>
      <c r="AB330" s="289"/>
      <c r="AC330" s="289"/>
      <c r="AD330" s="289"/>
      <c r="AE330" s="289"/>
      <c r="AF330" s="289"/>
      <c r="AG330" s="289"/>
      <c r="AH330" s="289"/>
      <c r="AI330" s="289"/>
      <c r="AJ330" s="289"/>
      <c r="AK330" s="289"/>
    </row>
    <row r="331" spans="12:37" ht="12" customHeight="1" x14ac:dyDescent="0.2">
      <c r="L331" s="219"/>
      <c r="O331" s="289"/>
      <c r="P331" s="289"/>
      <c r="Q331" s="289"/>
      <c r="R331" s="289"/>
      <c r="S331" s="289"/>
      <c r="T331" s="289"/>
      <c r="U331" s="289"/>
      <c r="V331" s="289"/>
      <c r="W331" s="289"/>
      <c r="X331" s="289"/>
      <c r="Y331" s="289"/>
      <c r="Z331" s="289"/>
      <c r="AA331" s="289"/>
      <c r="AB331" s="289"/>
      <c r="AC331" s="289"/>
      <c r="AD331" s="289"/>
      <c r="AE331" s="289"/>
      <c r="AF331" s="289"/>
      <c r="AG331" s="289"/>
      <c r="AH331" s="289"/>
      <c r="AI331" s="289"/>
      <c r="AJ331" s="289"/>
      <c r="AK331" s="289"/>
    </row>
    <row r="332" spans="12:37" ht="12" customHeight="1" x14ac:dyDescent="0.2">
      <c r="L332" s="219"/>
      <c r="O332" s="289"/>
      <c r="P332" s="289"/>
      <c r="Q332" s="289"/>
      <c r="R332" s="289"/>
      <c r="S332" s="289"/>
      <c r="T332" s="289"/>
      <c r="U332" s="289"/>
      <c r="V332" s="289"/>
      <c r="W332" s="289"/>
      <c r="X332" s="289"/>
      <c r="Y332" s="289"/>
      <c r="Z332" s="289"/>
      <c r="AA332" s="289"/>
      <c r="AB332" s="289"/>
      <c r="AC332" s="289"/>
      <c r="AD332" s="289"/>
      <c r="AE332" s="289"/>
      <c r="AF332" s="289"/>
      <c r="AG332" s="289"/>
      <c r="AH332" s="289"/>
      <c r="AI332" s="289"/>
      <c r="AJ332" s="289"/>
      <c r="AK332" s="289"/>
    </row>
    <row r="333" spans="12:37" ht="12" customHeight="1" x14ac:dyDescent="0.2">
      <c r="L333" s="219"/>
      <c r="O333" s="289"/>
      <c r="P333" s="289"/>
      <c r="Q333" s="289"/>
      <c r="R333" s="289"/>
      <c r="S333" s="289"/>
      <c r="T333" s="289"/>
      <c r="U333" s="289"/>
      <c r="V333" s="289"/>
      <c r="W333" s="289"/>
      <c r="X333" s="289"/>
      <c r="Y333" s="289"/>
      <c r="Z333" s="289"/>
      <c r="AA333" s="289"/>
      <c r="AB333" s="289"/>
      <c r="AC333" s="289"/>
      <c r="AD333" s="289"/>
      <c r="AE333" s="289"/>
      <c r="AF333" s="289"/>
      <c r="AG333" s="289"/>
      <c r="AH333" s="289"/>
      <c r="AI333" s="289"/>
      <c r="AJ333" s="289"/>
      <c r="AK333" s="289"/>
    </row>
    <row r="334" spans="12:37" ht="12" customHeight="1" x14ac:dyDescent="0.2">
      <c r="L334" s="219"/>
      <c r="O334" s="289"/>
      <c r="P334" s="289"/>
      <c r="Q334" s="289"/>
      <c r="R334" s="289"/>
      <c r="S334" s="289"/>
      <c r="T334" s="289"/>
      <c r="U334" s="289"/>
      <c r="V334" s="289"/>
      <c r="W334" s="289"/>
      <c r="X334" s="289"/>
      <c r="Y334" s="289"/>
      <c r="Z334" s="289"/>
      <c r="AA334" s="289"/>
      <c r="AB334" s="289"/>
      <c r="AC334" s="289"/>
      <c r="AD334" s="289"/>
      <c r="AE334" s="289"/>
      <c r="AF334" s="289"/>
      <c r="AG334" s="289"/>
      <c r="AH334" s="289"/>
      <c r="AI334" s="289"/>
      <c r="AJ334" s="289"/>
      <c r="AK334" s="289"/>
    </row>
    <row r="335" spans="12:37" ht="12" customHeight="1" x14ac:dyDescent="0.2">
      <c r="L335" s="219"/>
      <c r="O335" s="289"/>
      <c r="P335" s="289"/>
      <c r="Q335" s="289"/>
      <c r="R335" s="289"/>
      <c r="S335" s="289"/>
      <c r="T335" s="289"/>
      <c r="U335" s="289"/>
      <c r="V335" s="289"/>
      <c r="W335" s="289"/>
      <c r="X335" s="289"/>
      <c r="Y335" s="289"/>
      <c r="Z335" s="289"/>
      <c r="AA335" s="289"/>
      <c r="AB335" s="289"/>
      <c r="AC335" s="289"/>
      <c r="AD335" s="289"/>
      <c r="AE335" s="289"/>
      <c r="AF335" s="289"/>
      <c r="AG335" s="289"/>
      <c r="AH335" s="289"/>
      <c r="AI335" s="289"/>
      <c r="AJ335" s="289"/>
      <c r="AK335" s="289"/>
    </row>
    <row r="336" spans="12:37" ht="12" customHeight="1" x14ac:dyDescent="0.2">
      <c r="L336" s="219"/>
      <c r="O336" s="289"/>
      <c r="P336" s="289"/>
      <c r="Q336" s="289"/>
      <c r="R336" s="289"/>
      <c r="S336" s="289"/>
      <c r="T336" s="289"/>
      <c r="U336" s="289"/>
      <c r="V336" s="289"/>
      <c r="W336" s="289"/>
      <c r="X336" s="289"/>
      <c r="Y336" s="289"/>
      <c r="Z336" s="289"/>
      <c r="AA336" s="289"/>
      <c r="AB336" s="289"/>
      <c r="AC336" s="289"/>
      <c r="AD336" s="289"/>
      <c r="AE336" s="289"/>
      <c r="AF336" s="289"/>
      <c r="AG336" s="289"/>
      <c r="AH336" s="289"/>
      <c r="AI336" s="289"/>
      <c r="AJ336" s="289"/>
      <c r="AK336" s="289"/>
    </row>
    <row r="337" spans="12:37" ht="12" customHeight="1" x14ac:dyDescent="0.2">
      <c r="L337" s="219"/>
      <c r="O337" s="289"/>
      <c r="P337" s="289"/>
      <c r="Q337" s="289"/>
      <c r="R337" s="289"/>
      <c r="S337" s="289"/>
      <c r="T337" s="289"/>
      <c r="U337" s="289"/>
      <c r="V337" s="289"/>
      <c r="W337" s="289"/>
      <c r="X337" s="289"/>
      <c r="Y337" s="289"/>
      <c r="Z337" s="289"/>
      <c r="AA337" s="289"/>
      <c r="AB337" s="289"/>
      <c r="AC337" s="289"/>
      <c r="AD337" s="289"/>
      <c r="AE337" s="289"/>
      <c r="AF337" s="289"/>
      <c r="AG337" s="289"/>
      <c r="AH337" s="289"/>
      <c r="AI337" s="289"/>
      <c r="AJ337" s="289"/>
      <c r="AK337" s="289"/>
    </row>
    <row r="338" spans="12:37" ht="12" customHeight="1" x14ac:dyDescent="0.2">
      <c r="L338" s="219"/>
      <c r="O338" s="289"/>
      <c r="P338" s="289"/>
      <c r="Q338" s="289"/>
      <c r="R338" s="289"/>
      <c r="S338" s="289"/>
      <c r="T338" s="289"/>
      <c r="U338" s="289"/>
      <c r="V338" s="289"/>
      <c r="W338" s="289"/>
      <c r="X338" s="289"/>
      <c r="Y338" s="289"/>
      <c r="Z338" s="289"/>
      <c r="AA338" s="289"/>
      <c r="AB338" s="289"/>
      <c r="AC338" s="289"/>
      <c r="AD338" s="289"/>
      <c r="AE338" s="289"/>
      <c r="AF338" s="289"/>
      <c r="AG338" s="289"/>
      <c r="AH338" s="289"/>
      <c r="AI338" s="289"/>
      <c r="AJ338" s="289"/>
      <c r="AK338" s="289"/>
    </row>
    <row r="339" spans="12:37" ht="12" customHeight="1" x14ac:dyDescent="0.2">
      <c r="L339" s="219"/>
      <c r="O339" s="289"/>
      <c r="P339" s="289"/>
      <c r="Q339" s="289"/>
      <c r="R339" s="289"/>
      <c r="S339" s="289"/>
      <c r="T339" s="289"/>
      <c r="U339" s="289"/>
      <c r="V339" s="289"/>
      <c r="W339" s="289"/>
      <c r="X339" s="289"/>
      <c r="Y339" s="289"/>
      <c r="Z339" s="289"/>
      <c r="AA339" s="289"/>
      <c r="AB339" s="289"/>
      <c r="AC339" s="289"/>
      <c r="AD339" s="289"/>
      <c r="AE339" s="289"/>
      <c r="AF339" s="289"/>
      <c r="AG339" s="289"/>
      <c r="AH339" s="289"/>
      <c r="AI339" s="289"/>
      <c r="AJ339" s="289"/>
      <c r="AK339" s="289"/>
    </row>
    <row r="340" spans="12:37" ht="12" customHeight="1" x14ac:dyDescent="0.2">
      <c r="L340" s="219"/>
      <c r="O340" s="289"/>
      <c r="P340" s="289"/>
      <c r="Q340" s="289"/>
      <c r="R340" s="289"/>
      <c r="S340" s="289"/>
      <c r="T340" s="289"/>
      <c r="U340" s="289"/>
      <c r="V340" s="289"/>
      <c r="W340" s="289"/>
      <c r="X340" s="289"/>
      <c r="Y340" s="289"/>
      <c r="Z340" s="289"/>
      <c r="AA340" s="289"/>
      <c r="AB340" s="289"/>
      <c r="AC340" s="289"/>
      <c r="AD340" s="289"/>
      <c r="AE340" s="289"/>
      <c r="AF340" s="289"/>
      <c r="AG340" s="289"/>
      <c r="AH340" s="289"/>
      <c r="AI340" s="289"/>
      <c r="AJ340" s="289"/>
      <c r="AK340" s="289"/>
    </row>
    <row r="341" spans="12:37" ht="12" customHeight="1" x14ac:dyDescent="0.2">
      <c r="L341" s="219"/>
      <c r="O341" s="289"/>
      <c r="P341" s="289"/>
      <c r="Q341" s="289"/>
      <c r="R341" s="289"/>
      <c r="S341" s="289"/>
      <c r="T341" s="289"/>
      <c r="U341" s="289"/>
      <c r="V341" s="289"/>
      <c r="W341" s="289"/>
      <c r="X341" s="289"/>
      <c r="Y341" s="289"/>
      <c r="Z341" s="289"/>
      <c r="AA341" s="289"/>
      <c r="AB341" s="289"/>
      <c r="AC341" s="289"/>
      <c r="AD341" s="289"/>
      <c r="AE341" s="289"/>
      <c r="AF341" s="289"/>
      <c r="AG341" s="289"/>
      <c r="AH341" s="289"/>
      <c r="AI341" s="289"/>
      <c r="AJ341" s="289"/>
      <c r="AK341" s="289"/>
    </row>
    <row r="342" spans="12:37" ht="12" customHeight="1" x14ac:dyDescent="0.2">
      <c r="L342" s="219"/>
      <c r="O342" s="289"/>
      <c r="P342" s="289"/>
      <c r="Q342" s="289"/>
      <c r="R342" s="289"/>
      <c r="S342" s="289"/>
      <c r="T342" s="289"/>
      <c r="U342" s="289"/>
      <c r="V342" s="289"/>
      <c r="W342" s="289"/>
      <c r="X342" s="289"/>
      <c r="Y342" s="289"/>
      <c r="Z342" s="289"/>
      <c r="AA342" s="289"/>
      <c r="AB342" s="289"/>
      <c r="AC342" s="289"/>
      <c r="AD342" s="289"/>
      <c r="AE342" s="289"/>
      <c r="AF342" s="289"/>
      <c r="AG342" s="289"/>
      <c r="AH342" s="289"/>
      <c r="AI342" s="289"/>
      <c r="AJ342" s="289"/>
      <c r="AK342" s="289"/>
    </row>
    <row r="343" spans="12:37" ht="12" customHeight="1" x14ac:dyDescent="0.2">
      <c r="L343" s="219"/>
      <c r="O343" s="289"/>
      <c r="P343" s="289"/>
      <c r="Q343" s="289"/>
      <c r="R343" s="289"/>
      <c r="S343" s="289"/>
      <c r="T343" s="289"/>
      <c r="U343" s="289"/>
      <c r="V343" s="289"/>
      <c r="W343" s="289"/>
      <c r="X343" s="289"/>
      <c r="Y343" s="289"/>
      <c r="Z343" s="289"/>
      <c r="AA343" s="289"/>
      <c r="AB343" s="289"/>
      <c r="AC343" s="289"/>
      <c r="AD343" s="289"/>
      <c r="AE343" s="289"/>
      <c r="AF343" s="289"/>
      <c r="AG343" s="289"/>
      <c r="AH343" s="289"/>
      <c r="AI343" s="289"/>
      <c r="AJ343" s="289"/>
      <c r="AK343" s="289"/>
    </row>
    <row r="344" spans="12:37" ht="12" customHeight="1" x14ac:dyDescent="0.2">
      <c r="L344" s="219"/>
      <c r="O344" s="289"/>
      <c r="P344" s="289"/>
      <c r="Q344" s="289"/>
      <c r="R344" s="289"/>
      <c r="S344" s="289"/>
      <c r="T344" s="289"/>
      <c r="U344" s="289"/>
      <c r="V344" s="289"/>
      <c r="W344" s="289"/>
      <c r="X344" s="289"/>
      <c r="Y344" s="289"/>
      <c r="Z344" s="289"/>
      <c r="AA344" s="289"/>
      <c r="AB344" s="289"/>
      <c r="AC344" s="289"/>
      <c r="AD344" s="289"/>
      <c r="AE344" s="289"/>
      <c r="AF344" s="289"/>
      <c r="AG344" s="289"/>
      <c r="AH344" s="289"/>
      <c r="AI344" s="289"/>
      <c r="AJ344" s="289"/>
      <c r="AK344" s="289"/>
    </row>
    <row r="345" spans="12:37" ht="12" customHeight="1" x14ac:dyDescent="0.2">
      <c r="L345" s="219"/>
      <c r="O345" s="289"/>
      <c r="P345" s="289"/>
      <c r="Q345" s="289"/>
      <c r="R345" s="289"/>
      <c r="S345" s="289"/>
      <c r="T345" s="289"/>
      <c r="U345" s="289"/>
      <c r="V345" s="289"/>
      <c r="W345" s="289"/>
      <c r="X345" s="289"/>
      <c r="Y345" s="289"/>
      <c r="Z345" s="289"/>
      <c r="AA345" s="289"/>
      <c r="AB345" s="289"/>
      <c r="AC345" s="289"/>
      <c r="AD345" s="289"/>
      <c r="AE345" s="289"/>
      <c r="AF345" s="289"/>
      <c r="AG345" s="289"/>
      <c r="AH345" s="289"/>
      <c r="AI345" s="289"/>
      <c r="AJ345" s="289"/>
      <c r="AK345" s="289"/>
    </row>
    <row r="346" spans="12:37" ht="12" customHeight="1" x14ac:dyDescent="0.2">
      <c r="L346" s="219"/>
      <c r="O346" s="289"/>
      <c r="P346" s="289"/>
      <c r="Q346" s="289"/>
      <c r="R346" s="289"/>
      <c r="S346" s="289"/>
      <c r="T346" s="289"/>
      <c r="U346" s="289"/>
      <c r="V346" s="289"/>
      <c r="W346" s="289"/>
      <c r="X346" s="289"/>
      <c r="Y346" s="289"/>
      <c r="Z346" s="289"/>
      <c r="AA346" s="289"/>
      <c r="AB346" s="289"/>
      <c r="AC346" s="289"/>
      <c r="AD346" s="289"/>
      <c r="AE346" s="289"/>
      <c r="AF346" s="289"/>
      <c r="AG346" s="289"/>
      <c r="AH346" s="289"/>
      <c r="AI346" s="289"/>
      <c r="AJ346" s="289"/>
      <c r="AK346" s="289"/>
    </row>
    <row r="347" spans="12:37" ht="12" customHeight="1" x14ac:dyDescent="0.2">
      <c r="L347" s="219"/>
      <c r="O347" s="289"/>
      <c r="P347" s="289"/>
      <c r="Q347" s="289"/>
      <c r="R347" s="289"/>
      <c r="S347" s="289"/>
      <c r="T347" s="289"/>
      <c r="U347" s="289"/>
      <c r="V347" s="289"/>
      <c r="W347" s="289"/>
      <c r="X347" s="289"/>
      <c r="Y347" s="289"/>
      <c r="Z347" s="289"/>
      <c r="AA347" s="289"/>
      <c r="AB347" s="289"/>
      <c r="AC347" s="289"/>
      <c r="AD347" s="289"/>
      <c r="AE347" s="289"/>
      <c r="AF347" s="289"/>
      <c r="AG347" s="289"/>
      <c r="AH347" s="289"/>
      <c r="AI347" s="289"/>
      <c r="AJ347" s="289"/>
      <c r="AK347" s="289"/>
    </row>
    <row r="348" spans="12:37" ht="12" customHeight="1" x14ac:dyDescent="0.2">
      <c r="L348" s="219"/>
      <c r="O348" s="289"/>
      <c r="P348" s="289"/>
      <c r="Q348" s="289"/>
      <c r="R348" s="289"/>
      <c r="S348" s="289"/>
      <c r="T348" s="289"/>
      <c r="U348" s="289"/>
      <c r="V348" s="289"/>
      <c r="W348" s="289"/>
      <c r="X348" s="289"/>
      <c r="Y348" s="289"/>
      <c r="Z348" s="289"/>
      <c r="AA348" s="289"/>
      <c r="AB348" s="289"/>
      <c r="AC348" s="289"/>
      <c r="AD348" s="289"/>
      <c r="AE348" s="289"/>
      <c r="AF348" s="289"/>
      <c r="AG348" s="289"/>
      <c r="AH348" s="289"/>
      <c r="AI348" s="289"/>
      <c r="AJ348" s="289"/>
      <c r="AK348" s="289"/>
    </row>
    <row r="349" spans="12:37" ht="12" customHeight="1" x14ac:dyDescent="0.2">
      <c r="L349" s="219"/>
      <c r="O349" s="289"/>
      <c r="P349" s="289"/>
      <c r="Q349" s="289"/>
      <c r="R349" s="289"/>
      <c r="S349" s="289"/>
      <c r="T349" s="289"/>
      <c r="U349" s="289"/>
      <c r="V349" s="289"/>
      <c r="W349" s="289"/>
      <c r="X349" s="289"/>
      <c r="Y349" s="289"/>
      <c r="Z349" s="289"/>
      <c r="AA349" s="289"/>
      <c r="AB349" s="289"/>
      <c r="AC349" s="289"/>
      <c r="AD349" s="289"/>
      <c r="AE349" s="289"/>
      <c r="AF349" s="289"/>
      <c r="AG349" s="289"/>
      <c r="AH349" s="289"/>
      <c r="AI349" s="289"/>
      <c r="AJ349" s="289"/>
      <c r="AK349" s="289"/>
    </row>
    <row r="350" spans="12:37" ht="12" customHeight="1" x14ac:dyDescent="0.2">
      <c r="L350" s="219"/>
      <c r="O350" s="289"/>
      <c r="P350" s="289"/>
      <c r="Q350" s="289"/>
      <c r="R350" s="289"/>
      <c r="S350" s="289"/>
      <c r="T350" s="289"/>
      <c r="U350" s="289"/>
      <c r="V350" s="289"/>
      <c r="W350" s="289"/>
      <c r="X350" s="289"/>
      <c r="Y350" s="289"/>
      <c r="Z350" s="289"/>
      <c r="AA350" s="289"/>
      <c r="AB350" s="289"/>
      <c r="AC350" s="289"/>
      <c r="AD350" s="289"/>
      <c r="AE350" s="289"/>
      <c r="AF350" s="289"/>
      <c r="AG350" s="289"/>
      <c r="AH350" s="289"/>
      <c r="AI350" s="289"/>
      <c r="AJ350" s="289"/>
      <c r="AK350" s="289"/>
    </row>
    <row r="351" spans="12:37" ht="12" customHeight="1" x14ac:dyDescent="0.2">
      <c r="L351" s="219"/>
      <c r="O351" s="289"/>
      <c r="P351" s="289"/>
      <c r="Q351" s="289"/>
      <c r="R351" s="289"/>
      <c r="S351" s="289"/>
      <c r="T351" s="289"/>
      <c r="U351" s="289"/>
      <c r="V351" s="289"/>
      <c r="W351" s="289"/>
      <c r="X351" s="289"/>
      <c r="Y351" s="289"/>
      <c r="Z351" s="289"/>
      <c r="AA351" s="289"/>
      <c r="AB351" s="289"/>
      <c r="AC351" s="289"/>
      <c r="AD351" s="289"/>
      <c r="AE351" s="289"/>
      <c r="AF351" s="289"/>
      <c r="AG351" s="289"/>
      <c r="AH351" s="289"/>
      <c r="AI351" s="289"/>
      <c r="AJ351" s="289"/>
      <c r="AK351" s="289"/>
    </row>
    <row r="352" spans="12:37" ht="12" customHeight="1" x14ac:dyDescent="0.2">
      <c r="L352" s="219"/>
      <c r="O352" s="289"/>
      <c r="P352" s="289"/>
      <c r="Q352" s="289"/>
      <c r="R352" s="289"/>
      <c r="S352" s="289"/>
      <c r="T352" s="289"/>
      <c r="U352" s="289"/>
      <c r="V352" s="289"/>
      <c r="W352" s="289"/>
      <c r="X352" s="289"/>
      <c r="Y352" s="289"/>
      <c r="Z352" s="289"/>
      <c r="AA352" s="289"/>
      <c r="AB352" s="289"/>
      <c r="AC352" s="289"/>
      <c r="AD352" s="289"/>
      <c r="AE352" s="289"/>
      <c r="AF352" s="289"/>
      <c r="AG352" s="289"/>
      <c r="AH352" s="289"/>
      <c r="AI352" s="289"/>
      <c r="AJ352" s="289"/>
      <c r="AK352" s="289"/>
    </row>
    <row r="353" spans="12:37" ht="12" customHeight="1" x14ac:dyDescent="0.2">
      <c r="L353" s="219"/>
      <c r="O353" s="289"/>
      <c r="P353" s="289"/>
      <c r="Q353" s="289"/>
      <c r="R353" s="289"/>
      <c r="S353" s="289"/>
      <c r="T353" s="289"/>
      <c r="U353" s="289"/>
      <c r="V353" s="289"/>
      <c r="W353" s="289"/>
      <c r="X353" s="289"/>
      <c r="Y353" s="289"/>
      <c r="Z353" s="289"/>
      <c r="AA353" s="289"/>
      <c r="AB353" s="289"/>
      <c r="AC353" s="289"/>
      <c r="AD353" s="289"/>
      <c r="AE353" s="289"/>
      <c r="AF353" s="289"/>
      <c r="AG353" s="289"/>
      <c r="AH353" s="289"/>
      <c r="AI353" s="289"/>
      <c r="AJ353" s="289"/>
      <c r="AK353" s="289"/>
    </row>
    <row r="354" spans="12:37" ht="12" customHeight="1" x14ac:dyDescent="0.2">
      <c r="L354" s="219"/>
      <c r="O354" s="289"/>
      <c r="P354" s="289"/>
      <c r="Q354" s="289"/>
      <c r="R354" s="289"/>
      <c r="S354" s="289"/>
      <c r="T354" s="289"/>
      <c r="U354" s="289"/>
      <c r="V354" s="289"/>
      <c r="W354" s="289"/>
      <c r="X354" s="289"/>
      <c r="Y354" s="289"/>
      <c r="Z354" s="289"/>
      <c r="AA354" s="289"/>
      <c r="AB354" s="289"/>
      <c r="AC354" s="289"/>
      <c r="AD354" s="289"/>
      <c r="AE354" s="289"/>
      <c r="AF354" s="289"/>
      <c r="AG354" s="289"/>
      <c r="AH354" s="289"/>
      <c r="AI354" s="289"/>
      <c r="AJ354" s="289"/>
      <c r="AK354" s="289"/>
    </row>
    <row r="355" spans="12:37" ht="12" customHeight="1" x14ac:dyDescent="0.2">
      <c r="L355" s="219"/>
      <c r="O355" s="289"/>
      <c r="P355" s="289"/>
      <c r="Q355" s="289"/>
      <c r="R355" s="289"/>
      <c r="S355" s="289"/>
      <c r="T355" s="289"/>
      <c r="U355" s="289"/>
      <c r="V355" s="289"/>
      <c r="W355" s="289"/>
      <c r="X355" s="289"/>
      <c r="Y355" s="289"/>
      <c r="Z355" s="289"/>
      <c r="AA355" s="289"/>
      <c r="AB355" s="289"/>
      <c r="AC355" s="289"/>
      <c r="AD355" s="289"/>
      <c r="AE355" s="289"/>
      <c r="AF355" s="289"/>
      <c r="AG355" s="289"/>
      <c r="AH355" s="289"/>
      <c r="AI355" s="289"/>
      <c r="AJ355" s="289"/>
      <c r="AK355" s="289"/>
    </row>
    <row r="356" spans="12:37" ht="12" customHeight="1" x14ac:dyDescent="0.2">
      <c r="L356" s="219"/>
      <c r="O356" s="289"/>
      <c r="P356" s="289"/>
      <c r="Q356" s="289"/>
      <c r="R356" s="289"/>
      <c r="S356" s="289"/>
      <c r="T356" s="289"/>
      <c r="U356" s="289"/>
      <c r="V356" s="289"/>
      <c r="W356" s="289"/>
      <c r="X356" s="289"/>
      <c r="Y356" s="289"/>
      <c r="Z356" s="289"/>
      <c r="AA356" s="289"/>
      <c r="AB356" s="289"/>
      <c r="AC356" s="289"/>
      <c r="AD356" s="289"/>
      <c r="AE356" s="289"/>
      <c r="AF356" s="289"/>
      <c r="AG356" s="289"/>
      <c r="AH356" s="289"/>
      <c r="AI356" s="289"/>
      <c r="AJ356" s="289"/>
      <c r="AK356" s="289"/>
    </row>
    <row r="357" spans="12:37" ht="12" customHeight="1" x14ac:dyDescent="0.2">
      <c r="L357" s="219"/>
      <c r="O357" s="289"/>
      <c r="P357" s="289"/>
      <c r="Q357" s="289"/>
      <c r="R357" s="289"/>
      <c r="S357" s="289"/>
      <c r="T357" s="289"/>
      <c r="U357" s="289"/>
      <c r="V357" s="289"/>
      <c r="W357" s="289"/>
      <c r="X357" s="289"/>
      <c r="Y357" s="289"/>
      <c r="Z357" s="289"/>
      <c r="AA357" s="289"/>
      <c r="AB357" s="289"/>
      <c r="AC357" s="289"/>
      <c r="AD357" s="289"/>
      <c r="AE357" s="289"/>
      <c r="AF357" s="289"/>
      <c r="AG357" s="289"/>
      <c r="AH357" s="289"/>
      <c r="AI357" s="289"/>
      <c r="AJ357" s="289"/>
      <c r="AK357" s="289"/>
    </row>
    <row r="358" spans="12:37" ht="12" customHeight="1" x14ac:dyDescent="0.2">
      <c r="L358" s="219"/>
      <c r="O358" s="289"/>
      <c r="P358" s="289"/>
      <c r="Q358" s="289"/>
      <c r="R358" s="289"/>
      <c r="S358" s="289"/>
      <c r="T358" s="289"/>
      <c r="U358" s="289"/>
      <c r="V358" s="289"/>
      <c r="W358" s="289"/>
      <c r="X358" s="289"/>
      <c r="Y358" s="289"/>
      <c r="Z358" s="289"/>
      <c r="AA358" s="289"/>
      <c r="AB358" s="289"/>
      <c r="AC358" s="289"/>
      <c r="AD358" s="289"/>
      <c r="AE358" s="289"/>
      <c r="AF358" s="289"/>
      <c r="AG358" s="289"/>
      <c r="AH358" s="289"/>
      <c r="AI358" s="289"/>
      <c r="AJ358" s="289"/>
      <c r="AK358" s="289"/>
    </row>
    <row r="359" spans="12:37" ht="12" customHeight="1" x14ac:dyDescent="0.2">
      <c r="L359" s="219"/>
      <c r="O359" s="289"/>
      <c r="P359" s="289"/>
      <c r="Q359" s="289"/>
      <c r="R359" s="289"/>
      <c r="S359" s="289"/>
      <c r="T359" s="289"/>
      <c r="U359" s="289"/>
      <c r="V359" s="289"/>
      <c r="W359" s="289"/>
      <c r="X359" s="289"/>
      <c r="Y359" s="289"/>
      <c r="Z359" s="289"/>
      <c r="AA359" s="289"/>
      <c r="AB359" s="289"/>
      <c r="AC359" s="289"/>
      <c r="AD359" s="289"/>
      <c r="AE359" s="289"/>
      <c r="AF359" s="289"/>
      <c r="AG359" s="289"/>
      <c r="AH359" s="289"/>
      <c r="AI359" s="289"/>
      <c r="AJ359" s="289"/>
      <c r="AK359" s="289"/>
    </row>
    <row r="360" spans="12:37" ht="12" customHeight="1" x14ac:dyDescent="0.2">
      <c r="L360" s="219"/>
      <c r="O360" s="289"/>
      <c r="P360" s="289"/>
      <c r="Q360" s="289"/>
      <c r="R360" s="289"/>
      <c r="S360" s="289"/>
      <c r="T360" s="289"/>
      <c r="U360" s="289"/>
      <c r="V360" s="289"/>
      <c r="W360" s="289"/>
      <c r="X360" s="289"/>
      <c r="Y360" s="289"/>
      <c r="Z360" s="289"/>
      <c r="AA360" s="289"/>
      <c r="AB360" s="289"/>
      <c r="AC360" s="289"/>
      <c r="AD360" s="289"/>
      <c r="AE360" s="289"/>
      <c r="AF360" s="289"/>
      <c r="AG360" s="289"/>
      <c r="AH360" s="289"/>
      <c r="AI360" s="289"/>
      <c r="AJ360" s="289"/>
      <c r="AK360" s="289"/>
    </row>
    <row r="361" spans="12:37" ht="12" customHeight="1" x14ac:dyDescent="0.2">
      <c r="L361" s="219"/>
      <c r="O361" s="289"/>
      <c r="P361" s="289"/>
      <c r="Q361" s="289"/>
      <c r="R361" s="289"/>
      <c r="S361" s="289"/>
      <c r="T361" s="289"/>
      <c r="U361" s="289"/>
      <c r="V361" s="289"/>
      <c r="W361" s="289"/>
      <c r="X361" s="289"/>
      <c r="Y361" s="289"/>
      <c r="Z361" s="289"/>
      <c r="AA361" s="289"/>
      <c r="AB361" s="289"/>
      <c r="AC361" s="289"/>
      <c r="AD361" s="289"/>
      <c r="AE361" s="289"/>
      <c r="AF361" s="289"/>
      <c r="AG361" s="289"/>
      <c r="AH361" s="289"/>
      <c r="AI361" s="289"/>
      <c r="AJ361" s="289"/>
      <c r="AK361" s="289"/>
    </row>
    <row r="362" spans="12:37" ht="12" customHeight="1" x14ac:dyDescent="0.2">
      <c r="L362" s="219"/>
      <c r="O362" s="289"/>
      <c r="P362" s="289"/>
      <c r="Q362" s="289"/>
      <c r="R362" s="289"/>
      <c r="S362" s="289"/>
      <c r="T362" s="289"/>
      <c r="U362" s="289"/>
      <c r="V362" s="289"/>
      <c r="W362" s="289"/>
      <c r="X362" s="289"/>
      <c r="Y362" s="289"/>
      <c r="Z362" s="289"/>
      <c r="AA362" s="289"/>
      <c r="AB362" s="289"/>
      <c r="AC362" s="289"/>
      <c r="AD362" s="289"/>
      <c r="AE362" s="289"/>
      <c r="AF362" s="289"/>
      <c r="AG362" s="289"/>
      <c r="AH362" s="289"/>
      <c r="AI362" s="289"/>
      <c r="AJ362" s="289"/>
      <c r="AK362" s="289"/>
    </row>
    <row r="363" spans="12:37" ht="12" customHeight="1" x14ac:dyDescent="0.2">
      <c r="L363" s="219"/>
      <c r="O363" s="289"/>
      <c r="P363" s="289"/>
      <c r="Q363" s="289"/>
      <c r="R363" s="289"/>
      <c r="S363" s="289"/>
      <c r="T363" s="289"/>
      <c r="U363" s="289"/>
      <c r="V363" s="289"/>
      <c r="W363" s="289"/>
      <c r="X363" s="289"/>
      <c r="Y363" s="289"/>
      <c r="Z363" s="289"/>
      <c r="AA363" s="289"/>
      <c r="AB363" s="289"/>
      <c r="AC363" s="289"/>
      <c r="AD363" s="289"/>
      <c r="AE363" s="289"/>
      <c r="AF363" s="289"/>
      <c r="AG363" s="289"/>
      <c r="AH363" s="289"/>
      <c r="AI363" s="289"/>
      <c r="AJ363" s="289"/>
      <c r="AK363" s="289"/>
    </row>
    <row r="364" spans="12:37" ht="12" customHeight="1" x14ac:dyDescent="0.2">
      <c r="L364" s="219"/>
      <c r="O364" s="289"/>
      <c r="P364" s="289"/>
      <c r="Q364" s="289"/>
      <c r="R364" s="289"/>
      <c r="S364" s="289"/>
      <c r="T364" s="289"/>
      <c r="U364" s="289"/>
      <c r="V364" s="289"/>
      <c r="W364" s="289"/>
      <c r="X364" s="289"/>
      <c r="Y364" s="289"/>
      <c r="Z364" s="289"/>
      <c r="AA364" s="289"/>
      <c r="AB364" s="289"/>
      <c r="AC364" s="289"/>
      <c r="AD364" s="289"/>
      <c r="AE364" s="289"/>
      <c r="AF364" s="289"/>
      <c r="AG364" s="289"/>
      <c r="AH364" s="289"/>
      <c r="AI364" s="289"/>
      <c r="AJ364" s="289"/>
      <c r="AK364" s="289"/>
    </row>
    <row r="365" spans="12:37" ht="12" customHeight="1" x14ac:dyDescent="0.2">
      <c r="L365" s="219"/>
      <c r="O365" s="289"/>
      <c r="P365" s="289"/>
      <c r="Q365" s="289"/>
      <c r="R365" s="289"/>
      <c r="S365" s="289"/>
      <c r="T365" s="289"/>
      <c r="U365" s="289"/>
      <c r="V365" s="289"/>
      <c r="W365" s="289"/>
      <c r="X365" s="289"/>
      <c r="Y365" s="289"/>
      <c r="Z365" s="289"/>
      <c r="AA365" s="289"/>
      <c r="AB365" s="289"/>
      <c r="AC365" s="289"/>
      <c r="AD365" s="289"/>
      <c r="AE365" s="289"/>
      <c r="AF365" s="289"/>
      <c r="AG365" s="289"/>
      <c r="AH365" s="289"/>
      <c r="AI365" s="289"/>
      <c r="AJ365" s="289"/>
      <c r="AK365" s="289"/>
    </row>
    <row r="366" spans="12:37" ht="12" customHeight="1" x14ac:dyDescent="0.2">
      <c r="L366" s="219"/>
      <c r="O366" s="289"/>
      <c r="P366" s="289"/>
      <c r="Q366" s="289"/>
      <c r="R366" s="289"/>
      <c r="S366" s="289"/>
      <c r="T366" s="289"/>
      <c r="U366" s="289"/>
      <c r="V366" s="289"/>
      <c r="W366" s="289"/>
      <c r="X366" s="289"/>
      <c r="Y366" s="289"/>
      <c r="Z366" s="289"/>
      <c r="AA366" s="289"/>
      <c r="AB366" s="289"/>
      <c r="AC366" s="289"/>
      <c r="AD366" s="289"/>
      <c r="AE366" s="289"/>
      <c r="AF366" s="289"/>
      <c r="AG366" s="289"/>
      <c r="AH366" s="289"/>
      <c r="AI366" s="289"/>
      <c r="AJ366" s="289"/>
      <c r="AK366" s="289"/>
    </row>
    <row r="367" spans="12:37" ht="12" customHeight="1" x14ac:dyDescent="0.2">
      <c r="L367" s="219"/>
      <c r="O367" s="289"/>
      <c r="P367" s="289"/>
      <c r="Q367" s="289"/>
      <c r="R367" s="289"/>
      <c r="S367" s="289"/>
      <c r="T367" s="289"/>
      <c r="U367" s="289"/>
      <c r="V367" s="289"/>
      <c r="W367" s="289"/>
      <c r="X367" s="289"/>
      <c r="Y367" s="289"/>
      <c r="Z367" s="289"/>
      <c r="AA367" s="289"/>
      <c r="AB367" s="289"/>
      <c r="AC367" s="289"/>
      <c r="AD367" s="289"/>
      <c r="AE367" s="289"/>
      <c r="AF367" s="289"/>
      <c r="AG367" s="289"/>
      <c r="AH367" s="289"/>
      <c r="AI367" s="289"/>
      <c r="AJ367" s="289"/>
      <c r="AK367" s="289"/>
    </row>
    <row r="368" spans="12:37" ht="12" customHeight="1" x14ac:dyDescent="0.2">
      <c r="L368" s="219"/>
      <c r="O368" s="289"/>
      <c r="P368" s="289"/>
      <c r="Q368" s="289"/>
      <c r="R368" s="289"/>
      <c r="S368" s="289"/>
      <c r="T368" s="289"/>
      <c r="U368" s="289"/>
      <c r="V368" s="289"/>
      <c r="W368" s="289"/>
      <c r="X368" s="289"/>
      <c r="Y368" s="289"/>
      <c r="Z368" s="289"/>
      <c r="AA368" s="289"/>
      <c r="AB368" s="289"/>
      <c r="AC368" s="289"/>
      <c r="AD368" s="289"/>
      <c r="AE368" s="289"/>
      <c r="AF368" s="289"/>
      <c r="AG368" s="289"/>
      <c r="AH368" s="289"/>
      <c r="AI368" s="289"/>
      <c r="AJ368" s="289"/>
      <c r="AK368" s="289"/>
    </row>
    <row r="369" spans="12:37" ht="12" customHeight="1" x14ac:dyDescent="0.2">
      <c r="L369" s="219"/>
      <c r="O369" s="289"/>
      <c r="P369" s="289"/>
      <c r="Q369" s="289"/>
      <c r="R369" s="289"/>
      <c r="S369" s="289"/>
      <c r="T369" s="289"/>
      <c r="U369" s="289"/>
      <c r="V369" s="289"/>
      <c r="W369" s="289"/>
      <c r="X369" s="289"/>
      <c r="Y369" s="289"/>
      <c r="Z369" s="289"/>
      <c r="AA369" s="289"/>
      <c r="AB369" s="289"/>
      <c r="AC369" s="289"/>
      <c r="AD369" s="289"/>
      <c r="AE369" s="289"/>
      <c r="AF369" s="289"/>
      <c r="AG369" s="289"/>
      <c r="AH369" s="289"/>
      <c r="AI369" s="289"/>
      <c r="AJ369" s="289"/>
      <c r="AK369" s="289"/>
    </row>
    <row r="370" spans="12:37" ht="12" customHeight="1" x14ac:dyDescent="0.2">
      <c r="L370" s="219"/>
      <c r="O370" s="289"/>
      <c r="P370" s="289"/>
      <c r="Q370" s="289"/>
      <c r="R370" s="289"/>
      <c r="S370" s="289"/>
      <c r="T370" s="289"/>
      <c r="U370" s="289"/>
      <c r="V370" s="289"/>
      <c r="W370" s="289"/>
      <c r="X370" s="289"/>
      <c r="Y370" s="289"/>
      <c r="Z370" s="289"/>
      <c r="AA370" s="289"/>
      <c r="AB370" s="289"/>
      <c r="AC370" s="289"/>
      <c r="AD370" s="289"/>
      <c r="AE370" s="289"/>
      <c r="AF370" s="289"/>
      <c r="AG370" s="289"/>
      <c r="AH370" s="289"/>
      <c r="AI370" s="289"/>
      <c r="AJ370" s="289"/>
      <c r="AK370" s="289"/>
    </row>
    <row r="371" spans="12:37" ht="12" customHeight="1" x14ac:dyDescent="0.2">
      <c r="L371" s="219"/>
      <c r="O371" s="289"/>
      <c r="P371" s="289"/>
      <c r="Q371" s="289"/>
      <c r="R371" s="289"/>
      <c r="S371" s="289"/>
      <c r="T371" s="289"/>
      <c r="U371" s="289"/>
      <c r="V371" s="289"/>
      <c r="W371" s="289"/>
      <c r="X371" s="289"/>
      <c r="Y371" s="289"/>
      <c r="Z371" s="289"/>
      <c r="AA371" s="289"/>
      <c r="AB371" s="289"/>
      <c r="AC371" s="289"/>
      <c r="AD371" s="289"/>
      <c r="AE371" s="289"/>
      <c r="AF371" s="289"/>
      <c r="AG371" s="289"/>
      <c r="AH371" s="289"/>
      <c r="AI371" s="289"/>
      <c r="AJ371" s="289"/>
      <c r="AK371" s="289"/>
    </row>
    <row r="372" spans="12:37" ht="12" customHeight="1" x14ac:dyDescent="0.2">
      <c r="L372" s="219"/>
      <c r="O372" s="289"/>
      <c r="P372" s="289"/>
      <c r="Q372" s="289"/>
      <c r="R372" s="289"/>
      <c r="S372" s="289"/>
      <c r="T372" s="289"/>
      <c r="U372" s="289"/>
      <c r="V372" s="289"/>
      <c r="W372" s="289"/>
      <c r="X372" s="289"/>
      <c r="Y372" s="289"/>
      <c r="Z372" s="289"/>
      <c r="AA372" s="289"/>
      <c r="AB372" s="289"/>
      <c r="AC372" s="289"/>
      <c r="AD372" s="289"/>
      <c r="AE372" s="289"/>
      <c r="AF372" s="289"/>
      <c r="AG372" s="289"/>
      <c r="AH372" s="289"/>
      <c r="AI372" s="289"/>
      <c r="AJ372" s="289"/>
      <c r="AK372" s="289"/>
    </row>
    <row r="373" spans="12:37" ht="12" customHeight="1" x14ac:dyDescent="0.2">
      <c r="L373" s="219"/>
      <c r="O373" s="289"/>
      <c r="P373" s="289"/>
      <c r="Q373" s="289"/>
      <c r="R373" s="289"/>
      <c r="S373" s="289"/>
      <c r="T373" s="289"/>
      <c r="U373" s="289"/>
      <c r="V373" s="289"/>
      <c r="W373" s="289"/>
      <c r="X373" s="289"/>
      <c r="Y373" s="289"/>
      <c r="Z373" s="289"/>
      <c r="AA373" s="289"/>
      <c r="AB373" s="289"/>
      <c r="AC373" s="289"/>
      <c r="AD373" s="289"/>
      <c r="AE373" s="289"/>
      <c r="AF373" s="289"/>
      <c r="AG373" s="289"/>
      <c r="AH373" s="289"/>
      <c r="AI373" s="289"/>
      <c r="AJ373" s="289"/>
      <c r="AK373" s="289"/>
    </row>
    <row r="374" spans="12:37" ht="12" customHeight="1" x14ac:dyDescent="0.2">
      <c r="L374" s="219"/>
      <c r="O374" s="289"/>
      <c r="P374" s="289"/>
      <c r="Q374" s="289"/>
      <c r="R374" s="289"/>
      <c r="S374" s="289"/>
      <c r="T374" s="289"/>
      <c r="U374" s="289"/>
      <c r="V374" s="289"/>
      <c r="W374" s="289"/>
      <c r="X374" s="289"/>
      <c r="Y374" s="289"/>
      <c r="Z374" s="289"/>
      <c r="AA374" s="289"/>
      <c r="AB374" s="289"/>
      <c r="AC374" s="289"/>
      <c r="AD374" s="289"/>
      <c r="AE374" s="289"/>
      <c r="AF374" s="289"/>
      <c r="AG374" s="289"/>
      <c r="AH374" s="289"/>
      <c r="AI374" s="289"/>
      <c r="AJ374" s="289"/>
      <c r="AK374" s="289"/>
    </row>
    <row r="375" spans="12:37" ht="12" customHeight="1" x14ac:dyDescent="0.2">
      <c r="L375" s="219"/>
      <c r="O375" s="289"/>
      <c r="P375" s="289"/>
      <c r="Q375" s="289"/>
      <c r="R375" s="289"/>
      <c r="S375" s="289"/>
      <c r="T375" s="289"/>
      <c r="U375" s="289"/>
      <c r="V375" s="289"/>
      <c r="W375" s="289"/>
      <c r="X375" s="289"/>
      <c r="Y375" s="289"/>
      <c r="Z375" s="289"/>
      <c r="AA375" s="289"/>
      <c r="AB375" s="289"/>
      <c r="AC375" s="289"/>
      <c r="AD375" s="289"/>
      <c r="AE375" s="289"/>
      <c r="AF375" s="289"/>
      <c r="AG375" s="289"/>
      <c r="AH375" s="289"/>
      <c r="AI375" s="289"/>
      <c r="AJ375" s="289"/>
      <c r="AK375" s="289"/>
    </row>
    <row r="376" spans="12:37" ht="12" customHeight="1" x14ac:dyDescent="0.2">
      <c r="L376" s="219"/>
      <c r="O376" s="289"/>
      <c r="P376" s="289"/>
      <c r="Q376" s="289"/>
      <c r="R376" s="289"/>
      <c r="S376" s="289"/>
      <c r="T376" s="289"/>
      <c r="U376" s="289"/>
      <c r="V376" s="289"/>
      <c r="W376" s="289"/>
      <c r="X376" s="289"/>
      <c r="Y376" s="289"/>
      <c r="Z376" s="289"/>
      <c r="AA376" s="289"/>
      <c r="AB376" s="289"/>
      <c r="AC376" s="289"/>
      <c r="AD376" s="289"/>
      <c r="AE376" s="289"/>
      <c r="AF376" s="289"/>
      <c r="AG376" s="289"/>
      <c r="AH376" s="289"/>
      <c r="AI376" s="289"/>
      <c r="AJ376" s="289"/>
      <c r="AK376" s="289"/>
    </row>
    <row r="377" spans="12:37" ht="12" customHeight="1" x14ac:dyDescent="0.2">
      <c r="L377" s="219"/>
      <c r="O377" s="289"/>
      <c r="P377" s="289"/>
      <c r="Q377" s="289"/>
      <c r="R377" s="289"/>
      <c r="S377" s="289"/>
      <c r="T377" s="289"/>
      <c r="U377" s="289"/>
      <c r="V377" s="289"/>
      <c r="W377" s="289"/>
      <c r="X377" s="289"/>
      <c r="Y377" s="289"/>
      <c r="Z377" s="289"/>
      <c r="AA377" s="289"/>
      <c r="AB377" s="289"/>
      <c r="AC377" s="289"/>
      <c r="AD377" s="289"/>
      <c r="AE377" s="289"/>
      <c r="AF377" s="289"/>
      <c r="AG377" s="289"/>
      <c r="AH377" s="289"/>
      <c r="AI377" s="289"/>
      <c r="AJ377" s="289"/>
      <c r="AK377" s="289"/>
    </row>
    <row r="378" spans="12:37" ht="12" customHeight="1" x14ac:dyDescent="0.2">
      <c r="L378" s="219"/>
      <c r="O378" s="289"/>
      <c r="P378" s="289"/>
      <c r="Q378" s="289"/>
      <c r="R378" s="289"/>
      <c r="S378" s="289"/>
      <c r="T378" s="289"/>
      <c r="U378" s="289"/>
      <c r="V378" s="289"/>
      <c r="W378" s="289"/>
      <c r="X378" s="289"/>
      <c r="Y378" s="289"/>
      <c r="Z378" s="289"/>
      <c r="AA378" s="289"/>
      <c r="AB378" s="289"/>
      <c r="AC378" s="289"/>
      <c r="AD378" s="289"/>
      <c r="AE378" s="289"/>
      <c r="AF378" s="289"/>
      <c r="AG378" s="289"/>
      <c r="AH378" s="289"/>
      <c r="AI378" s="289"/>
      <c r="AJ378" s="289"/>
      <c r="AK378" s="289"/>
    </row>
    <row r="379" spans="12:37" ht="12" customHeight="1" x14ac:dyDescent="0.2">
      <c r="L379" s="219"/>
      <c r="O379" s="289"/>
      <c r="P379" s="289"/>
      <c r="Q379" s="289"/>
      <c r="R379" s="289"/>
      <c r="S379" s="289"/>
      <c r="T379" s="289"/>
      <c r="U379" s="289"/>
      <c r="V379" s="289"/>
      <c r="W379" s="289"/>
      <c r="X379" s="289"/>
      <c r="Y379" s="289"/>
      <c r="Z379" s="289"/>
      <c r="AA379" s="289"/>
      <c r="AB379" s="289"/>
      <c r="AC379" s="289"/>
      <c r="AD379" s="289"/>
      <c r="AE379" s="289"/>
      <c r="AF379" s="289"/>
      <c r="AG379" s="289"/>
      <c r="AH379" s="289"/>
      <c r="AI379" s="289"/>
      <c r="AJ379" s="289"/>
      <c r="AK379" s="289"/>
    </row>
    <row r="380" spans="12:37" ht="12" customHeight="1" x14ac:dyDescent="0.2">
      <c r="L380" s="219"/>
      <c r="O380" s="289"/>
      <c r="P380" s="289"/>
      <c r="Q380" s="289"/>
      <c r="R380" s="289"/>
      <c r="S380" s="289"/>
      <c r="T380" s="289"/>
      <c r="U380" s="289"/>
      <c r="V380" s="289"/>
      <c r="W380" s="289"/>
      <c r="X380" s="289"/>
      <c r="Y380" s="289"/>
      <c r="Z380" s="289"/>
      <c r="AA380" s="289"/>
      <c r="AB380" s="289"/>
      <c r="AC380" s="289"/>
      <c r="AD380" s="289"/>
      <c r="AE380" s="289"/>
      <c r="AF380" s="289"/>
      <c r="AG380" s="289"/>
      <c r="AH380" s="289"/>
      <c r="AI380" s="289"/>
      <c r="AJ380" s="289"/>
      <c r="AK380" s="289"/>
    </row>
    <row r="381" spans="12:37" ht="12" customHeight="1" x14ac:dyDescent="0.2">
      <c r="L381" s="219"/>
      <c r="O381" s="289"/>
      <c r="P381" s="289"/>
      <c r="Q381" s="289"/>
      <c r="R381" s="289"/>
      <c r="S381" s="289"/>
      <c r="T381" s="289"/>
      <c r="U381" s="289"/>
      <c r="V381" s="289"/>
      <c r="W381" s="289"/>
      <c r="X381" s="289"/>
      <c r="Y381" s="289"/>
      <c r="Z381" s="289"/>
      <c r="AA381" s="289"/>
      <c r="AB381" s="289"/>
      <c r="AC381" s="289"/>
      <c r="AD381" s="289"/>
      <c r="AE381" s="289"/>
      <c r="AF381" s="289"/>
      <c r="AG381" s="289"/>
      <c r="AH381" s="289"/>
      <c r="AI381" s="289"/>
      <c r="AJ381" s="289"/>
      <c r="AK381" s="289"/>
    </row>
    <row r="382" spans="12:37" ht="12" customHeight="1" x14ac:dyDescent="0.2">
      <c r="L382" s="219"/>
      <c r="O382" s="289"/>
      <c r="P382" s="289"/>
      <c r="Q382" s="289"/>
      <c r="R382" s="289"/>
      <c r="S382" s="289"/>
      <c r="T382" s="289"/>
      <c r="U382" s="289"/>
      <c r="V382" s="289"/>
      <c r="W382" s="289"/>
      <c r="X382" s="289"/>
      <c r="Y382" s="289"/>
      <c r="Z382" s="289"/>
      <c r="AA382" s="289"/>
      <c r="AB382" s="289"/>
      <c r="AC382" s="289"/>
      <c r="AD382" s="289"/>
      <c r="AE382" s="289"/>
      <c r="AF382" s="289"/>
      <c r="AG382" s="289"/>
      <c r="AH382" s="289"/>
      <c r="AI382" s="289"/>
      <c r="AJ382" s="289"/>
      <c r="AK382" s="289"/>
    </row>
    <row r="383" spans="12:37" ht="12" customHeight="1" x14ac:dyDescent="0.2">
      <c r="L383" s="219"/>
      <c r="O383" s="289"/>
      <c r="P383" s="289"/>
      <c r="Q383" s="289"/>
      <c r="R383" s="289"/>
      <c r="S383" s="289"/>
      <c r="T383" s="289"/>
      <c r="U383" s="289"/>
      <c r="V383" s="289"/>
      <c r="W383" s="289"/>
      <c r="X383" s="289"/>
      <c r="Y383" s="289"/>
      <c r="Z383" s="289"/>
      <c r="AA383" s="289"/>
      <c r="AB383" s="289"/>
      <c r="AC383" s="289"/>
      <c r="AD383" s="289"/>
      <c r="AE383" s="289"/>
      <c r="AF383" s="289"/>
      <c r="AG383" s="289"/>
      <c r="AH383" s="289"/>
      <c r="AI383" s="289"/>
      <c r="AJ383" s="289"/>
      <c r="AK383" s="289"/>
    </row>
    <row r="384" spans="12:37" ht="12" customHeight="1" x14ac:dyDescent="0.2">
      <c r="L384" s="219"/>
      <c r="O384" s="289"/>
      <c r="P384" s="289"/>
      <c r="Q384" s="289"/>
      <c r="R384" s="289"/>
      <c r="S384" s="289"/>
      <c r="T384" s="289"/>
      <c r="U384" s="289"/>
      <c r="V384" s="289"/>
      <c r="W384" s="289"/>
      <c r="X384" s="289"/>
      <c r="Y384" s="289"/>
      <c r="Z384" s="289"/>
      <c r="AA384" s="289"/>
      <c r="AB384" s="289"/>
      <c r="AC384" s="289"/>
      <c r="AD384" s="289"/>
      <c r="AE384" s="289"/>
      <c r="AF384" s="289"/>
      <c r="AG384" s="289"/>
      <c r="AH384" s="289"/>
      <c r="AI384" s="289"/>
      <c r="AJ384" s="289"/>
      <c r="AK384" s="289"/>
    </row>
    <row r="385" spans="12:37" ht="12" customHeight="1" x14ac:dyDescent="0.2">
      <c r="L385" s="219"/>
      <c r="O385" s="289"/>
      <c r="P385" s="289"/>
      <c r="Q385" s="289"/>
      <c r="R385" s="289"/>
      <c r="S385" s="289"/>
      <c r="T385" s="289"/>
      <c r="U385" s="289"/>
      <c r="V385" s="289"/>
      <c r="W385" s="289"/>
      <c r="X385" s="289"/>
      <c r="Y385" s="289"/>
      <c r="Z385" s="289"/>
      <c r="AA385" s="289"/>
      <c r="AB385" s="289"/>
      <c r="AC385" s="289"/>
      <c r="AD385" s="289"/>
      <c r="AE385" s="289"/>
      <c r="AF385" s="289"/>
      <c r="AG385" s="289"/>
      <c r="AH385" s="289"/>
      <c r="AI385" s="289"/>
      <c r="AJ385" s="289"/>
      <c r="AK385" s="289"/>
    </row>
    <row r="386" spans="12:37" ht="12" customHeight="1" x14ac:dyDescent="0.2">
      <c r="L386" s="219"/>
      <c r="O386" s="289"/>
      <c r="P386" s="289"/>
      <c r="Q386" s="289"/>
      <c r="R386" s="289"/>
      <c r="S386" s="289"/>
      <c r="T386" s="289"/>
      <c r="U386" s="289"/>
      <c r="V386" s="289"/>
      <c r="W386" s="289"/>
      <c r="X386" s="289"/>
      <c r="Y386" s="289"/>
      <c r="Z386" s="289"/>
      <c r="AA386" s="289"/>
      <c r="AB386" s="289"/>
      <c r="AC386" s="289"/>
      <c r="AD386" s="289"/>
      <c r="AE386" s="289"/>
      <c r="AF386" s="289"/>
      <c r="AG386" s="289"/>
      <c r="AH386" s="289"/>
      <c r="AI386" s="289"/>
      <c r="AJ386" s="289"/>
      <c r="AK386" s="289"/>
    </row>
    <row r="387" spans="12:37" ht="12" customHeight="1" x14ac:dyDescent="0.2">
      <c r="L387" s="219"/>
      <c r="O387" s="289"/>
      <c r="P387" s="289"/>
      <c r="Q387" s="289"/>
      <c r="R387" s="289"/>
      <c r="S387" s="289"/>
      <c r="T387" s="289"/>
      <c r="U387" s="289"/>
      <c r="V387" s="289"/>
      <c r="W387" s="289"/>
      <c r="X387" s="289"/>
      <c r="Y387" s="289"/>
      <c r="Z387" s="289"/>
      <c r="AA387" s="289"/>
      <c r="AB387" s="289"/>
      <c r="AC387" s="289"/>
      <c r="AD387" s="289"/>
      <c r="AE387" s="289"/>
      <c r="AF387" s="289"/>
      <c r="AG387" s="289"/>
      <c r="AH387" s="289"/>
      <c r="AI387" s="289"/>
      <c r="AJ387" s="289"/>
      <c r="AK387" s="289"/>
    </row>
    <row r="388" spans="12:37" ht="12" customHeight="1" x14ac:dyDescent="0.2">
      <c r="L388" s="219"/>
      <c r="O388" s="289"/>
      <c r="P388" s="289"/>
      <c r="Q388" s="289"/>
      <c r="R388" s="289"/>
      <c r="S388" s="289"/>
      <c r="T388" s="289"/>
      <c r="U388" s="289"/>
      <c r="V388" s="289"/>
      <c r="W388" s="289"/>
      <c r="X388" s="289"/>
      <c r="Y388" s="289"/>
      <c r="Z388" s="289"/>
      <c r="AA388" s="289"/>
      <c r="AB388" s="289"/>
      <c r="AC388" s="289"/>
      <c r="AD388" s="289"/>
      <c r="AE388" s="289"/>
      <c r="AF388" s="289"/>
      <c r="AG388" s="289"/>
      <c r="AH388" s="289"/>
      <c r="AI388" s="289"/>
      <c r="AJ388" s="289"/>
      <c r="AK388" s="289"/>
    </row>
    <row r="389" spans="12:37" ht="12" customHeight="1" x14ac:dyDescent="0.2">
      <c r="L389" s="219"/>
      <c r="O389" s="289"/>
      <c r="P389" s="289"/>
      <c r="Q389" s="289"/>
      <c r="R389" s="289"/>
      <c r="S389" s="289"/>
      <c r="T389" s="289"/>
      <c r="U389" s="289"/>
      <c r="V389" s="289"/>
      <c r="W389" s="289"/>
      <c r="X389" s="289"/>
      <c r="Y389" s="289"/>
      <c r="Z389" s="289"/>
      <c r="AA389" s="289"/>
      <c r="AB389" s="289"/>
      <c r="AC389" s="289"/>
      <c r="AD389" s="289"/>
      <c r="AE389" s="289"/>
      <c r="AF389" s="289"/>
      <c r="AG389" s="289"/>
      <c r="AH389" s="289"/>
      <c r="AI389" s="289"/>
      <c r="AJ389" s="289"/>
      <c r="AK389" s="289"/>
    </row>
    <row r="390" spans="12:37" ht="12" customHeight="1" x14ac:dyDescent="0.2">
      <c r="L390" s="219"/>
      <c r="O390" s="289"/>
      <c r="P390" s="289"/>
      <c r="Q390" s="289"/>
      <c r="R390" s="289"/>
      <c r="S390" s="289"/>
      <c r="T390" s="289"/>
      <c r="U390" s="289"/>
      <c r="V390" s="289"/>
      <c r="W390" s="289"/>
      <c r="X390" s="289"/>
      <c r="Y390" s="289"/>
      <c r="Z390" s="289"/>
      <c r="AA390" s="289"/>
      <c r="AB390" s="289"/>
      <c r="AC390" s="289"/>
      <c r="AD390" s="289"/>
      <c r="AE390" s="289"/>
      <c r="AF390" s="289"/>
      <c r="AG390" s="289"/>
      <c r="AH390" s="289"/>
      <c r="AI390" s="289"/>
      <c r="AJ390" s="289"/>
      <c r="AK390" s="289"/>
    </row>
    <row r="391" spans="12:37" ht="12" customHeight="1" x14ac:dyDescent="0.2">
      <c r="L391" s="219"/>
      <c r="O391" s="289"/>
      <c r="P391" s="289"/>
      <c r="Q391" s="289"/>
      <c r="R391" s="289"/>
      <c r="S391" s="289"/>
      <c r="T391" s="289"/>
      <c r="U391" s="289"/>
      <c r="V391" s="289"/>
      <c r="W391" s="289"/>
      <c r="X391" s="289"/>
      <c r="Y391" s="289"/>
      <c r="Z391" s="289"/>
      <c r="AA391" s="289"/>
      <c r="AB391" s="289"/>
      <c r="AC391" s="289"/>
      <c r="AD391" s="289"/>
      <c r="AE391" s="289"/>
      <c r="AF391" s="289"/>
      <c r="AG391" s="289"/>
      <c r="AH391" s="289"/>
      <c r="AI391" s="289"/>
      <c r="AJ391" s="289"/>
      <c r="AK391" s="289"/>
    </row>
    <row r="392" spans="12:37" ht="12" customHeight="1" x14ac:dyDescent="0.2">
      <c r="L392" s="219"/>
      <c r="O392" s="289"/>
      <c r="P392" s="289"/>
      <c r="Q392" s="289"/>
      <c r="R392" s="289"/>
      <c r="S392" s="289"/>
      <c r="T392" s="289"/>
      <c r="U392" s="289"/>
      <c r="V392" s="289"/>
      <c r="W392" s="289"/>
      <c r="X392" s="289"/>
      <c r="Y392" s="289"/>
      <c r="Z392" s="289"/>
      <c r="AA392" s="289"/>
      <c r="AB392" s="289"/>
      <c r="AC392" s="289"/>
      <c r="AD392" s="289"/>
      <c r="AE392" s="289"/>
      <c r="AF392" s="289"/>
      <c r="AG392" s="289"/>
      <c r="AH392" s="289"/>
      <c r="AI392" s="289"/>
      <c r="AJ392" s="289"/>
      <c r="AK392" s="289"/>
    </row>
    <row r="393" spans="12:37" ht="12" customHeight="1" x14ac:dyDescent="0.2">
      <c r="L393" s="219"/>
      <c r="O393" s="289"/>
      <c r="P393" s="289"/>
      <c r="Q393" s="289"/>
      <c r="R393" s="289"/>
      <c r="S393" s="289"/>
      <c r="T393" s="289"/>
      <c r="U393" s="289"/>
      <c r="V393" s="289"/>
      <c r="W393" s="289"/>
      <c r="X393" s="289"/>
      <c r="Y393" s="289"/>
      <c r="Z393" s="289"/>
      <c r="AA393" s="289"/>
      <c r="AB393" s="289"/>
      <c r="AC393" s="289"/>
      <c r="AD393" s="289"/>
      <c r="AE393" s="289"/>
      <c r="AF393" s="289"/>
      <c r="AG393" s="289"/>
      <c r="AH393" s="289"/>
      <c r="AI393" s="289"/>
      <c r="AJ393" s="289"/>
      <c r="AK393" s="289"/>
    </row>
    <row r="394" spans="12:37" ht="12" customHeight="1" x14ac:dyDescent="0.2">
      <c r="L394" s="219"/>
      <c r="O394" s="220"/>
      <c r="R394" s="83"/>
      <c r="S394" s="83"/>
    </row>
    <row r="395" spans="12:37" ht="12" customHeight="1" x14ac:dyDescent="0.2">
      <c r="L395" s="219"/>
      <c r="O395" s="220"/>
      <c r="R395" s="83"/>
      <c r="S395" s="83"/>
    </row>
    <row r="396" spans="12:37" ht="12" customHeight="1" x14ac:dyDescent="0.2">
      <c r="L396" s="219"/>
      <c r="O396" s="220"/>
      <c r="R396" s="83"/>
      <c r="S396" s="83"/>
    </row>
    <row r="397" spans="12:37" ht="12" customHeight="1" x14ac:dyDescent="0.2">
      <c r="L397" s="219"/>
      <c r="O397" s="220"/>
      <c r="R397" s="83"/>
      <c r="S397" s="83"/>
    </row>
    <row r="398" spans="12:37" ht="12" customHeight="1" x14ac:dyDescent="0.2">
      <c r="L398" s="219"/>
      <c r="O398" s="220"/>
      <c r="R398" s="83"/>
      <c r="S398" s="83"/>
    </row>
    <row r="399" spans="12:37" ht="12" customHeight="1" x14ac:dyDescent="0.2">
      <c r="L399" s="219"/>
      <c r="O399" s="220"/>
      <c r="R399" s="83"/>
      <c r="S399" s="83"/>
    </row>
    <row r="400" spans="12:37" ht="12" customHeight="1" x14ac:dyDescent="0.2">
      <c r="L400" s="219"/>
      <c r="O400" s="220"/>
      <c r="R400" s="83"/>
      <c r="S400" s="83"/>
    </row>
    <row r="401" spans="12:19" ht="12" customHeight="1" x14ac:dyDescent="0.2">
      <c r="L401" s="219"/>
      <c r="O401" s="220"/>
      <c r="R401" s="83"/>
      <c r="S401" s="83"/>
    </row>
    <row r="402" spans="12:19" ht="12" customHeight="1" x14ac:dyDescent="0.2">
      <c r="L402" s="219"/>
      <c r="O402" s="220"/>
      <c r="R402" s="83"/>
      <c r="S402" s="83"/>
    </row>
    <row r="403" spans="12:19" ht="12" customHeight="1" x14ac:dyDescent="0.2">
      <c r="L403" s="219"/>
      <c r="O403" s="353"/>
      <c r="P403" s="226"/>
      <c r="R403" s="83"/>
      <c r="S403" s="83"/>
    </row>
    <row r="404" spans="12:19" ht="12" customHeight="1" x14ac:dyDescent="0.2">
      <c r="L404" s="219"/>
      <c r="O404" s="353"/>
      <c r="P404" s="226"/>
      <c r="R404" s="83"/>
      <c r="S404" s="83"/>
    </row>
    <row r="405" spans="12:19" ht="12" customHeight="1" x14ac:dyDescent="0.2">
      <c r="L405" s="219"/>
      <c r="O405" s="353"/>
      <c r="P405" s="226"/>
      <c r="R405" s="83"/>
      <c r="S405" s="83"/>
    </row>
    <row r="406" spans="12:19" ht="12" customHeight="1" x14ac:dyDescent="0.2">
      <c r="L406" s="219"/>
      <c r="O406" s="220"/>
      <c r="R406" s="83"/>
      <c r="S406" s="83"/>
    </row>
    <row r="407" spans="12:19" ht="12" customHeight="1" x14ac:dyDescent="0.2">
      <c r="L407" s="219"/>
      <c r="O407" s="220"/>
      <c r="R407" s="83"/>
      <c r="S407" s="83"/>
    </row>
    <row r="408" spans="12:19" ht="12" customHeight="1" x14ac:dyDescent="0.2">
      <c r="L408" s="219"/>
      <c r="O408" s="220"/>
      <c r="R408" s="83"/>
      <c r="S408" s="83"/>
    </row>
    <row r="409" spans="12:19" ht="12" customHeight="1" x14ac:dyDescent="0.2">
      <c r="L409" s="219"/>
      <c r="O409" s="353"/>
      <c r="P409" s="226"/>
      <c r="R409" s="83"/>
      <c r="S409" s="83"/>
    </row>
    <row r="410" spans="12:19" ht="12" customHeight="1" x14ac:dyDescent="0.2">
      <c r="L410" s="219"/>
      <c r="O410" s="220"/>
      <c r="R410" s="83"/>
      <c r="S410" s="83"/>
    </row>
    <row r="411" spans="12:19" ht="12" customHeight="1" x14ac:dyDescent="0.2">
      <c r="L411" s="219"/>
      <c r="O411" s="220"/>
      <c r="R411" s="83"/>
      <c r="S411" s="83"/>
    </row>
    <row r="412" spans="12:19" ht="12" customHeight="1" x14ac:dyDescent="0.2">
      <c r="L412" s="219"/>
      <c r="O412" s="220"/>
      <c r="R412" s="83"/>
      <c r="S412" s="83"/>
    </row>
    <row r="413" spans="12:19" ht="12" customHeight="1" x14ac:dyDescent="0.2">
      <c r="L413" s="219"/>
      <c r="O413" s="220"/>
      <c r="R413" s="83"/>
      <c r="S413" s="83"/>
    </row>
    <row r="414" spans="12:19" ht="12" customHeight="1" x14ac:dyDescent="0.2">
      <c r="L414" s="219"/>
      <c r="O414" s="220"/>
      <c r="R414" s="83"/>
      <c r="S414" s="83"/>
    </row>
    <row r="415" spans="12:19" ht="12" customHeight="1" x14ac:dyDescent="0.2">
      <c r="L415" s="219"/>
      <c r="O415" s="220"/>
      <c r="R415" s="83"/>
      <c r="S415" s="83"/>
    </row>
    <row r="416" spans="12:19" ht="12" customHeight="1" x14ac:dyDescent="0.2">
      <c r="L416" s="219"/>
      <c r="O416" s="220"/>
      <c r="R416" s="83"/>
      <c r="S416" s="83"/>
    </row>
    <row r="417" spans="12:19" ht="12" customHeight="1" x14ac:dyDescent="0.2">
      <c r="L417" s="219"/>
      <c r="O417" s="353"/>
      <c r="P417" s="226"/>
      <c r="R417" s="83"/>
      <c r="S417" s="83"/>
    </row>
    <row r="418" spans="12:19" ht="12" customHeight="1" x14ac:dyDescent="0.2">
      <c r="L418" s="219"/>
      <c r="O418" s="220"/>
      <c r="R418" s="83"/>
      <c r="S418" s="83"/>
    </row>
    <row r="419" spans="12:19" ht="12" customHeight="1" x14ac:dyDescent="0.2">
      <c r="L419" s="219"/>
      <c r="O419" s="353"/>
      <c r="P419" s="226"/>
      <c r="R419" s="83"/>
      <c r="S419" s="83"/>
    </row>
    <row r="420" spans="12:19" ht="12" customHeight="1" x14ac:dyDescent="0.2">
      <c r="L420" s="219"/>
      <c r="O420" s="220"/>
      <c r="R420" s="83"/>
      <c r="S420" s="83"/>
    </row>
    <row r="421" spans="12:19" ht="12" customHeight="1" x14ac:dyDescent="0.2">
      <c r="L421" s="219"/>
      <c r="O421" s="220"/>
      <c r="R421" s="83"/>
      <c r="S421" s="83"/>
    </row>
    <row r="422" spans="12:19" ht="12" customHeight="1" x14ac:dyDescent="0.2">
      <c r="L422" s="219"/>
      <c r="O422" s="220"/>
      <c r="R422" s="83"/>
      <c r="S422" s="83"/>
    </row>
    <row r="423" spans="12:19" ht="12" customHeight="1" x14ac:dyDescent="0.2">
      <c r="L423" s="219"/>
      <c r="O423" s="353"/>
      <c r="P423" s="226"/>
      <c r="R423" s="83"/>
      <c r="S423" s="83"/>
    </row>
    <row r="424" spans="12:19" ht="12" customHeight="1" x14ac:dyDescent="0.2">
      <c r="L424" s="219"/>
      <c r="O424" s="353"/>
      <c r="P424" s="226"/>
      <c r="R424" s="83"/>
      <c r="S424" s="83"/>
    </row>
    <row r="425" spans="12:19" ht="12" customHeight="1" x14ac:dyDescent="0.2">
      <c r="L425" s="219"/>
      <c r="O425" s="220"/>
      <c r="R425" s="83"/>
      <c r="S425" s="83"/>
    </row>
    <row r="426" spans="12:19" ht="12" customHeight="1" x14ac:dyDescent="0.2">
      <c r="L426" s="219"/>
      <c r="O426" s="220"/>
      <c r="R426" s="83"/>
      <c r="S426" s="83"/>
    </row>
    <row r="427" spans="12:19" x14ac:dyDescent="0.2">
      <c r="L427" s="219"/>
      <c r="O427" s="220"/>
      <c r="R427" s="83"/>
      <c r="S427" s="83"/>
    </row>
    <row r="428" spans="12:19" x14ac:dyDescent="0.2">
      <c r="L428" s="219"/>
      <c r="O428" s="353"/>
      <c r="P428" s="226"/>
      <c r="R428" s="83"/>
      <c r="S428" s="83"/>
    </row>
    <row r="429" spans="12:19" x14ac:dyDescent="0.2">
      <c r="L429" s="219"/>
      <c r="O429" s="353"/>
      <c r="P429" s="226"/>
      <c r="R429" s="83"/>
      <c r="S429" s="83"/>
    </row>
    <row r="430" spans="12:19" x14ac:dyDescent="0.2">
      <c r="L430" s="219"/>
      <c r="O430" s="220"/>
      <c r="R430" s="83"/>
      <c r="S430" s="83"/>
    </row>
    <row r="431" spans="12:19" x14ac:dyDescent="0.2">
      <c r="L431" s="219"/>
      <c r="O431" s="353"/>
      <c r="P431" s="226"/>
      <c r="R431" s="83"/>
      <c r="S431" s="83"/>
    </row>
    <row r="432" spans="12:19" x14ac:dyDescent="0.2">
      <c r="L432" s="219"/>
      <c r="O432" s="220"/>
      <c r="R432" s="83"/>
      <c r="S432" s="83"/>
    </row>
    <row r="433" spans="12:19" x14ac:dyDescent="0.2">
      <c r="L433" s="219"/>
      <c r="O433" s="220"/>
      <c r="R433" s="83"/>
      <c r="S433" s="83"/>
    </row>
    <row r="434" spans="12:19" x14ac:dyDescent="0.2">
      <c r="L434" s="219"/>
      <c r="O434" s="220"/>
      <c r="R434" s="83"/>
      <c r="S434" s="83"/>
    </row>
    <row r="435" spans="12:19" x14ac:dyDescent="0.2">
      <c r="L435" s="219"/>
      <c r="O435" s="220"/>
      <c r="R435" s="83"/>
      <c r="S435" s="83"/>
    </row>
    <row r="436" spans="12:19" x14ac:dyDescent="0.2">
      <c r="L436" s="219"/>
      <c r="O436" s="220"/>
      <c r="R436" s="83"/>
      <c r="S436" s="83"/>
    </row>
    <row r="437" spans="12:19" x14ac:dyDescent="0.2">
      <c r="L437" s="219"/>
      <c r="O437" s="220"/>
      <c r="R437" s="83"/>
      <c r="S437" s="83"/>
    </row>
    <row r="438" spans="12:19" x14ac:dyDescent="0.2">
      <c r="L438" s="219"/>
      <c r="O438" s="220"/>
      <c r="R438" s="83"/>
      <c r="S438" s="83"/>
    </row>
    <row r="439" spans="12:19" x14ac:dyDescent="0.2">
      <c r="L439" s="219"/>
      <c r="O439" s="220"/>
      <c r="R439" s="83"/>
      <c r="S439" s="83"/>
    </row>
    <row r="440" spans="12:19" x14ac:dyDescent="0.2">
      <c r="L440" s="219"/>
      <c r="O440" s="353"/>
      <c r="P440" s="226"/>
      <c r="R440" s="83"/>
      <c r="S440" s="83"/>
    </row>
    <row r="441" spans="12:19" x14ac:dyDescent="0.2">
      <c r="L441" s="219"/>
      <c r="O441" s="220"/>
      <c r="R441" s="83"/>
      <c r="S441" s="83"/>
    </row>
    <row r="442" spans="12:19" x14ac:dyDescent="0.2">
      <c r="L442" s="219"/>
      <c r="O442" s="220"/>
      <c r="R442" s="83"/>
      <c r="S442" s="83"/>
    </row>
    <row r="443" spans="12:19" x14ac:dyDescent="0.2">
      <c r="L443" s="219"/>
      <c r="O443" s="220"/>
      <c r="R443" s="83"/>
      <c r="S443" s="83"/>
    </row>
    <row r="444" spans="12:19" x14ac:dyDescent="0.2">
      <c r="L444" s="219"/>
      <c r="O444" s="220"/>
      <c r="R444" s="83"/>
      <c r="S444" s="83"/>
    </row>
    <row r="445" spans="12:19" x14ac:dyDescent="0.2">
      <c r="L445" s="219"/>
      <c r="O445" s="220"/>
      <c r="R445" s="83"/>
      <c r="S445" s="83"/>
    </row>
    <row r="446" spans="12:19" x14ac:dyDescent="0.2">
      <c r="L446" s="219"/>
      <c r="O446" s="353"/>
      <c r="P446" s="226"/>
      <c r="R446" s="83"/>
      <c r="S446" s="83"/>
    </row>
    <row r="447" spans="12:19" x14ac:dyDescent="0.2">
      <c r="L447" s="219"/>
      <c r="O447" s="220"/>
      <c r="R447" s="83"/>
      <c r="S447" s="83"/>
    </row>
    <row r="448" spans="12:19" x14ac:dyDescent="0.2">
      <c r="L448" s="219"/>
      <c r="O448" s="220"/>
      <c r="R448" s="83"/>
      <c r="S448" s="83"/>
    </row>
    <row r="449" spans="12:19" x14ac:dyDescent="0.2">
      <c r="L449" s="219"/>
      <c r="O449" s="220"/>
      <c r="R449" s="83"/>
      <c r="S449" s="83"/>
    </row>
    <row r="450" spans="12:19" x14ac:dyDescent="0.2">
      <c r="L450" s="219"/>
      <c r="O450" s="220"/>
      <c r="R450" s="83"/>
      <c r="S450" s="83"/>
    </row>
    <row r="451" spans="12:19" x14ac:dyDescent="0.2">
      <c r="L451" s="219"/>
      <c r="O451" s="220"/>
      <c r="R451" s="83"/>
      <c r="S451" s="83"/>
    </row>
    <row r="452" spans="12:19" x14ac:dyDescent="0.2">
      <c r="L452" s="219"/>
      <c r="O452" s="220"/>
      <c r="R452" s="83"/>
      <c r="S452" s="83"/>
    </row>
    <row r="453" spans="12:19" x14ac:dyDescent="0.2">
      <c r="L453" s="219"/>
      <c r="O453" s="220"/>
      <c r="R453" s="83"/>
      <c r="S453" s="83"/>
    </row>
    <row r="454" spans="12:19" x14ac:dyDescent="0.2">
      <c r="L454" s="219"/>
      <c r="O454" s="220"/>
      <c r="R454" s="83"/>
      <c r="S454" s="83"/>
    </row>
    <row r="455" spans="12:19" x14ac:dyDescent="0.2">
      <c r="L455" s="219"/>
      <c r="O455" s="220"/>
      <c r="R455" s="83"/>
      <c r="S455" s="83"/>
    </row>
    <row r="456" spans="12:19" x14ac:dyDescent="0.2">
      <c r="L456" s="219"/>
      <c r="O456" s="220"/>
      <c r="R456" s="83"/>
      <c r="S456" s="83"/>
    </row>
    <row r="457" spans="12:19" x14ac:dyDescent="0.2">
      <c r="L457" s="219"/>
      <c r="O457" s="220"/>
      <c r="R457" s="83"/>
      <c r="S457" s="83"/>
    </row>
    <row r="458" spans="12:19" x14ac:dyDescent="0.2">
      <c r="L458" s="219"/>
      <c r="O458" s="220"/>
      <c r="R458" s="83"/>
      <c r="S458" s="83"/>
    </row>
    <row r="459" spans="12:19" x14ac:dyDescent="0.2">
      <c r="L459" s="219"/>
      <c r="O459" s="220"/>
      <c r="R459" s="83"/>
      <c r="S459" s="83"/>
    </row>
    <row r="460" spans="12:19" x14ac:dyDescent="0.2">
      <c r="L460" s="219"/>
      <c r="O460" s="220"/>
      <c r="R460" s="83"/>
      <c r="S460" s="83"/>
    </row>
    <row r="461" spans="12:19" x14ac:dyDescent="0.2">
      <c r="L461" s="219"/>
      <c r="O461" s="220"/>
      <c r="R461" s="83"/>
      <c r="S461" s="83"/>
    </row>
    <row r="462" spans="12:19" x14ac:dyDescent="0.2">
      <c r="L462" s="219"/>
      <c r="O462" s="220"/>
      <c r="R462" s="83"/>
      <c r="S462" s="83"/>
    </row>
    <row r="463" spans="12:19" x14ac:dyDescent="0.2">
      <c r="L463" s="219"/>
      <c r="O463" s="220"/>
      <c r="R463" s="83"/>
      <c r="S463" s="83"/>
    </row>
    <row r="464" spans="12:19" x14ac:dyDescent="0.2">
      <c r="L464" s="219"/>
      <c r="O464" s="353"/>
      <c r="P464" s="226"/>
      <c r="R464" s="83"/>
      <c r="S464" s="83"/>
    </row>
    <row r="465" spans="12:19" x14ac:dyDescent="0.2">
      <c r="L465" s="219"/>
      <c r="O465" s="220"/>
      <c r="R465" s="83"/>
      <c r="S465" s="83"/>
    </row>
    <row r="466" spans="12:19" x14ac:dyDescent="0.2">
      <c r="L466" s="219"/>
      <c r="O466" s="220"/>
      <c r="R466" s="83"/>
      <c r="S466" s="83"/>
    </row>
    <row r="467" spans="12:19" x14ac:dyDescent="0.2">
      <c r="L467" s="219"/>
      <c r="O467" s="353"/>
      <c r="P467" s="226"/>
      <c r="R467" s="83"/>
      <c r="S467" s="83"/>
    </row>
    <row r="468" spans="12:19" x14ac:dyDescent="0.2">
      <c r="L468" s="219"/>
      <c r="O468" s="220"/>
      <c r="R468" s="83"/>
      <c r="S468" s="83"/>
    </row>
    <row r="469" spans="12:19" x14ac:dyDescent="0.2">
      <c r="L469" s="219"/>
      <c r="O469" s="220"/>
      <c r="R469" s="83"/>
      <c r="S469" s="83"/>
    </row>
  </sheetData>
  <sheetProtection algorithmName="SHA-512" hashValue="kbNwc6/Rap2hCNfLuJPnfkYO9TU2+Lf2pB/63ehKBZa7LFlva3A4hmNPzwEZhlbq1G4EyGDmoxep+H+mmKFD8A==" saltValue="dPHC69uRGiy4VTJosFTSTw==" spinCount="100000" sheet="1" selectLockedCells="1"/>
  <mergeCells count="67">
    <mergeCell ref="A22:L22"/>
    <mergeCell ref="A7:B7"/>
    <mergeCell ref="A8:B8"/>
    <mergeCell ref="A9:B9"/>
    <mergeCell ref="A10:B10"/>
    <mergeCell ref="A11:B11"/>
    <mergeCell ref="A12:B12"/>
    <mergeCell ref="A13:B13"/>
    <mergeCell ref="A14:B14"/>
    <mergeCell ref="A15:B15"/>
    <mergeCell ref="A16:B16"/>
    <mergeCell ref="A19:H21"/>
    <mergeCell ref="A6:B6"/>
    <mergeCell ref="A2:L2"/>
    <mergeCell ref="A3:L3"/>
    <mergeCell ref="E4:I4"/>
    <mergeCell ref="K4:L4"/>
    <mergeCell ref="A5:L5"/>
    <mergeCell ref="B31:C31"/>
    <mergeCell ref="A23:B23"/>
    <mergeCell ref="C23:G23"/>
    <mergeCell ref="H23:L23"/>
    <mergeCell ref="A24:A25"/>
    <mergeCell ref="B24:C25"/>
    <mergeCell ref="D24:D25"/>
    <mergeCell ref="E24:E25"/>
    <mergeCell ref="F24:F25"/>
    <mergeCell ref="G24:G25"/>
    <mergeCell ref="B26:C26"/>
    <mergeCell ref="B27:C27"/>
    <mergeCell ref="B28:C28"/>
    <mergeCell ref="B29:C29"/>
    <mergeCell ref="B30:C30"/>
    <mergeCell ref="A44:L44"/>
    <mergeCell ref="B32:C32"/>
    <mergeCell ref="B33:C33"/>
    <mergeCell ref="B34:C34"/>
    <mergeCell ref="B35:C35"/>
    <mergeCell ref="B36:C36"/>
    <mergeCell ref="B37:C37"/>
    <mergeCell ref="B38:C38"/>
    <mergeCell ref="B39:C39"/>
    <mergeCell ref="B40:C40"/>
    <mergeCell ref="B41:L41"/>
    <mergeCell ref="B43:L43"/>
    <mergeCell ref="A94:L94"/>
    <mergeCell ref="A46:E46"/>
    <mergeCell ref="A56:L56"/>
    <mergeCell ref="A87:L87"/>
    <mergeCell ref="A88:L88"/>
    <mergeCell ref="A89:L89"/>
    <mergeCell ref="A90:L90"/>
    <mergeCell ref="A91:L91"/>
    <mergeCell ref="A92:L92"/>
    <mergeCell ref="A93:L93"/>
    <mergeCell ref="A64:L64"/>
    <mergeCell ref="A72:L72"/>
    <mergeCell ref="A80:L80"/>
    <mergeCell ref="B81:F84"/>
    <mergeCell ref="C85:D85"/>
    <mergeCell ref="G82:K85"/>
    <mergeCell ref="B106:K106"/>
    <mergeCell ref="A95:L95"/>
    <mergeCell ref="A96:L96"/>
    <mergeCell ref="A97:L97"/>
    <mergeCell ref="B100:J100"/>
    <mergeCell ref="B103:K103"/>
  </mergeCells>
  <phoneticPr fontId="3"/>
  <conditionalFormatting sqref="B49:B53">
    <cfRule type="expression" dxfId="11" priority="2">
      <formula>VLOOKUP(B49,Checklist,3,0)=TRUE</formula>
    </cfRule>
  </conditionalFormatting>
  <conditionalFormatting sqref="C6">
    <cfRule type="expression" dxfId="10" priority="54" stopIfTrue="1">
      <formula>$C$6=""</formula>
    </cfRule>
  </conditionalFormatting>
  <conditionalFormatting sqref="C7:C9 C12:C14 C16">
    <cfRule type="expression" dxfId="9" priority="55" stopIfTrue="1">
      <formula>AND($C$6&lt;&gt;"",C7="")</formula>
    </cfRule>
  </conditionalFormatting>
  <conditionalFormatting sqref="D48:D53">
    <cfRule type="expression" dxfId="8" priority="52" stopIfTrue="1">
      <formula>$E$48</formula>
    </cfRule>
  </conditionalFormatting>
  <conditionalFormatting sqref="E27">
    <cfRule type="expression" dxfId="7" priority="47" stopIfTrue="1">
      <formula>AND($B$27&lt;&gt;"",E27="")</formula>
    </cfRule>
  </conditionalFormatting>
  <conditionalFormatting sqref="E48:E53">
    <cfRule type="expression" dxfId="6" priority="3">
      <formula>VLOOKUP(E48,Checklist,3,0)=TRUE</formula>
    </cfRule>
  </conditionalFormatting>
  <conditionalFormatting sqref="H48:H53">
    <cfRule type="expression" dxfId="5" priority="4">
      <formula>VLOOKUP(H48,Checklist,3,0)=TRUE</formula>
    </cfRule>
  </conditionalFormatting>
  <conditionalFormatting sqref="K48:K53">
    <cfRule type="expression" dxfId="4" priority="1">
      <formula>VLOOKUP(K48,Checklist,3,0)=TRUE</formula>
    </cfRule>
  </conditionalFormatting>
  <conditionalFormatting sqref="L48:L53">
    <cfRule type="expression" dxfId="3" priority="50" stopIfTrue="1">
      <formula>VLOOKUP(L48,Checklist,3,0)=TRUE</formula>
    </cfRule>
  </conditionalFormatting>
  <conditionalFormatting sqref="R394:S469">
    <cfRule type="cellIs" dxfId="2" priority="51" stopIfTrue="1" operator="equal">
      <formula>TRUE</formula>
    </cfRule>
  </conditionalFormatting>
  <conditionalFormatting sqref="AG158">
    <cfRule type="cellIs" dxfId="1" priority="49" stopIfTrue="1" operator="equal">
      <formula>TRUE</formula>
    </cfRule>
  </conditionalFormatting>
  <conditionalFormatting sqref="AI171">
    <cfRule type="cellIs" dxfId="0" priority="48" stopIfTrue="1" operator="equal">
      <formula>TRUE</formula>
    </cfRule>
  </conditionalFormatting>
  <dataValidations count="1">
    <dataValidation type="list" allowBlank="1" showInputMessage="1" showErrorMessage="1" sqref="G26:G40" xr:uid="{00000000-0002-0000-0300-000000000000}">
      <formula1>$P$13:$P$15</formula1>
    </dataValidation>
  </dataValidations>
  <hyperlinks>
    <hyperlink ref="C85" r:id="rId1" xr:uid="{D188FA90-26B1-40AC-B14E-EDA160EEF777}"/>
  </hyperlinks>
  <printOptions horizontalCentered="1" verticalCentered="1"/>
  <pageMargins left="0.23622047244094491" right="0.19685039370078741" top="0.15748031496062992" bottom="0.47244094488188981" header="0.31496062992125984" footer="7.874015748031496E-2"/>
  <pageSetup paperSize="9" scale="64" orientation="portrait" horizontalDpi="4294967293" r:id="rId2"/>
  <headerFooter alignWithMargins="0">
    <oddFooter xml:space="preserve">&amp;L&amp;"Times New Roman,太字 斜体"NanoBRET™ TE Intracellular Kinase Cell-Based Assay Services
</oddFooter>
  </headerFooter>
  <rowBreaks count="1" manualBreakCount="1">
    <brk id="55"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3</xdr:col>
                    <xdr:colOff>781050</xdr:colOff>
                    <xdr:row>22</xdr:row>
                    <xdr:rowOff>66675</xdr:rowOff>
                  </from>
                  <to>
                    <xdr:col>4</xdr:col>
                    <xdr:colOff>152400</xdr:colOff>
                    <xdr:row>22</xdr:row>
                    <xdr:rowOff>314325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8</xdr:col>
                    <xdr:colOff>895350</xdr:colOff>
                    <xdr:row>21</xdr:row>
                    <xdr:rowOff>285750</xdr:rowOff>
                  </from>
                  <to>
                    <xdr:col>9</xdr:col>
                    <xdr:colOff>276225</xdr:colOff>
                    <xdr:row>22</xdr:row>
                    <xdr:rowOff>266700</xdr:rowOff>
                  </to>
                </anchor>
              </controlPr>
            </control>
          </mc:Choice>
        </mc:AlternateContent>
        <mc:AlternateContent xmlns:mc="http://schemas.openxmlformats.org/markup-compatibility/2006">
          <mc:Choice Requires="x14">
            <control shapeId="5123" r:id="rId7" name="Option Button 3">
              <controlPr defaultSize="0" autoFill="0" autoLine="0" autoPict="0">
                <anchor moveWithCells="1">
                  <from>
                    <xdr:col>1</xdr:col>
                    <xdr:colOff>628650</xdr:colOff>
                    <xdr:row>40</xdr:row>
                    <xdr:rowOff>352425</xdr:rowOff>
                  </from>
                  <to>
                    <xdr:col>2</xdr:col>
                    <xdr:colOff>28575</xdr:colOff>
                    <xdr:row>42</xdr:row>
                    <xdr:rowOff>9525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4</xdr:col>
                    <xdr:colOff>628650</xdr:colOff>
                    <xdr:row>40</xdr:row>
                    <xdr:rowOff>342900</xdr:rowOff>
                  </from>
                  <to>
                    <xdr:col>4</xdr:col>
                    <xdr:colOff>904875</xdr:colOff>
                    <xdr:row>42</xdr:row>
                    <xdr:rowOff>19050</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1</xdr:col>
                    <xdr:colOff>447675</xdr:colOff>
                    <xdr:row>40</xdr:row>
                    <xdr:rowOff>266700</xdr:rowOff>
                  </from>
                  <to>
                    <xdr:col>5</xdr:col>
                    <xdr:colOff>352425</xdr:colOff>
                    <xdr:row>42</xdr:row>
                    <xdr:rowOff>133350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0</xdr:col>
                    <xdr:colOff>161925</xdr:colOff>
                    <xdr:row>66</xdr:row>
                    <xdr:rowOff>133350</xdr:rowOff>
                  </from>
                  <to>
                    <xdr:col>1</xdr:col>
                    <xdr:colOff>38100</xdr:colOff>
                    <xdr:row>68</xdr:row>
                    <xdr:rowOff>19050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0</xdr:col>
                    <xdr:colOff>161925</xdr:colOff>
                    <xdr:row>67</xdr:row>
                    <xdr:rowOff>133350</xdr:rowOff>
                  </from>
                  <to>
                    <xdr:col>1</xdr:col>
                    <xdr:colOff>76200</xdr:colOff>
                    <xdr:row>69</xdr:row>
                    <xdr:rowOff>28575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0</xdr:col>
                    <xdr:colOff>161925</xdr:colOff>
                    <xdr:row>68</xdr:row>
                    <xdr:rowOff>161925</xdr:rowOff>
                  </from>
                  <to>
                    <xdr:col>1</xdr:col>
                    <xdr:colOff>47625</xdr:colOff>
                    <xdr:row>70</xdr:row>
                    <xdr:rowOff>19050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0</xdr:col>
                    <xdr:colOff>161925</xdr:colOff>
                    <xdr:row>69</xdr:row>
                    <xdr:rowOff>161925</xdr:rowOff>
                  </from>
                  <to>
                    <xdr:col>1</xdr:col>
                    <xdr:colOff>66675</xdr:colOff>
                    <xdr:row>71</xdr:row>
                    <xdr:rowOff>28575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0</xdr:col>
                    <xdr:colOff>171450</xdr:colOff>
                    <xdr:row>72</xdr:row>
                    <xdr:rowOff>142875</xdr:rowOff>
                  </from>
                  <to>
                    <xdr:col>1</xdr:col>
                    <xdr:colOff>85725</xdr:colOff>
                    <xdr:row>74</xdr:row>
                    <xdr:rowOff>38100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0</xdr:col>
                    <xdr:colOff>171450</xdr:colOff>
                    <xdr:row>73</xdr:row>
                    <xdr:rowOff>171450</xdr:rowOff>
                  </from>
                  <to>
                    <xdr:col>1</xdr:col>
                    <xdr:colOff>95250</xdr:colOff>
                    <xdr:row>75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NanoBRET™  IC50 AppForm</vt:lpstr>
      <vt:lpstr>NanoBRET™  RT AppForm</vt:lpstr>
      <vt:lpstr>NanoBRET™ Kinome Profiling</vt:lpstr>
      <vt:lpstr>NanoBRET™ CDK Panel Assay</vt:lpstr>
      <vt:lpstr>'NanoBRET™  IC50 AppForm'!Checklist</vt:lpstr>
      <vt:lpstr>'NanoBRET™  RT AppForm'!Checklist</vt:lpstr>
      <vt:lpstr>Checklist</vt:lpstr>
      <vt:lpstr>'NanoBRET™  IC50 AppForm'!Print_Area</vt:lpstr>
      <vt:lpstr>'NanoBRET™  RT AppForm'!Print_Area</vt:lpstr>
      <vt:lpstr>'NanoBRET™ CDK Panel Assay'!Print_Area</vt:lpstr>
      <vt:lpstr>'NanoBRET™ Kinome Profiling'!Print_Area</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Takeomi Inoue</dc:creator>
  <cp:lastModifiedBy>松原 千賀</cp:lastModifiedBy>
  <cp:lastPrinted>2024-06-12T09:49:15Z</cp:lastPrinted>
  <dcterms:created xsi:type="dcterms:W3CDTF">2020-09-09T08:50:02Z</dcterms:created>
  <dcterms:modified xsi:type="dcterms:W3CDTF">2025-01-24T08:45:16Z</dcterms:modified>
</cp:coreProperties>
</file>