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5.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bs-sv01\Marketing\Internal\WEB更新記録\申込書類\Oncolines　申込書\"/>
    </mc:Choice>
  </mc:AlternateContent>
  <xr:revisionPtr revIDLastSave="0" documentId="13_ncr:1_{A4BFCEF2-1BB1-4AC5-A64C-3831FDDBC5CC}" xr6:coauthVersionLast="47" xr6:coauthVersionMax="47" xr10:uidLastSave="{00000000-0000-0000-0000-000000000000}"/>
  <bookViews>
    <workbookView xWindow="-120" yWindow="-120" windowWidth="29040" windowHeight="15720" xr2:uid="{00000000-000D-0000-FFFF-FFFF00000000}"/>
  </bookViews>
  <sheets>
    <sheet name="Oncolines™ AppForm" sheetId="3" r:id="rId1"/>
    <sheet name="Cell Line List" sheetId="4" r:id="rId2"/>
    <sheet name="GeneNominator™" sheetId="5" r:id="rId3"/>
    <sheet name="ProteomicsProfiler™" sheetId="10" r:id="rId4"/>
    <sheet name="SynergyScreen™" sheetId="6" r:id="rId5"/>
    <sheet name="Anti-cancer drugs List" sheetId="8" r:id="rId6"/>
    <sheet name="SynergyFinder™" sheetId="9" r:id="rId7"/>
  </sheets>
  <externalReferences>
    <externalReference r:id="rId8"/>
  </externalReferences>
  <definedNames>
    <definedName name="_xlnm._FilterDatabase" localSheetId="5" hidden="1">'Anti-cancer drugs List'!$B$4:$D$4</definedName>
    <definedName name="_xlnm._FilterDatabase" localSheetId="1" hidden="1">'Cell Line List'!$A$1:$D$103</definedName>
    <definedName name="_xlnm._FilterDatabase" localSheetId="0" hidden="1">'Oncolines™ AppForm'!$AA$111:$AA$129</definedName>
    <definedName name="Checklist" localSheetId="1">#REF!</definedName>
    <definedName name="CheckList" localSheetId="0">'Oncolines™ AppForm'!$CF$121:$CH$776</definedName>
    <definedName name="Checklist">'[1]ResidenceTimer™ AppForm'!$P$164:$Q$214</definedName>
    <definedName name="IC50Table">#REF!</definedName>
    <definedName name="KinaseList">#REF!</definedName>
    <definedName name="_xlnm.Print_Area" localSheetId="2">GeneNominator™!$F$1:$BG$54</definedName>
    <definedName name="_xlnm.Print_Area" localSheetId="0">'Oncolines™ AppForm'!$F$1:$BG$148</definedName>
    <definedName name="_xlnm.Print_Area" localSheetId="3">ProteomicsProfiler™!$F$1:$BG$54</definedName>
    <definedName name="_xlnm.Print_Area" localSheetId="6">SynergyFinder™!$F$1:$BG$94</definedName>
    <definedName name="_xlnm.Print_Area" localSheetId="4">SynergyScreen™!$F$1:$BG$91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8" i="3" l="1"/>
  <c r="T27" i="9" l="1"/>
  <c r="X28" i="9"/>
  <c r="T28" i="9"/>
  <c r="X27" i="6" l="1"/>
  <c r="T27" i="6"/>
  <c r="V78" i="3" l="1"/>
  <c r="T26" i="6" l="1"/>
  <c r="Z78" i="3" l="1"/>
  <c r="AQ105" i="3"/>
  <c r="AD99" i="3" l="1"/>
  <c r="AD98" i="3"/>
  <c r="AD97" i="3"/>
  <c r="AD96" i="3"/>
  <c r="AD95" i="3"/>
  <c r="CY99" i="3" l="1"/>
  <c r="DA99" i="3" s="1"/>
  <c r="DC99" i="3" s="1"/>
  <c r="DE99" i="3" s="1"/>
  <c r="CX99" i="3"/>
  <c r="CZ99" i="3" s="1"/>
  <c r="DB99" i="3" s="1"/>
  <c r="DD99" i="3" s="1"/>
  <c r="DF99" i="3" s="1"/>
  <c r="CW99" i="3"/>
  <c r="CO99" i="3"/>
  <c r="CN99" i="3"/>
  <c r="CM99" i="3"/>
  <c r="CL99" i="3"/>
  <c r="CK99" i="3"/>
  <c r="CJ99" i="3"/>
  <c r="CI99" i="3"/>
  <c r="CH99" i="3"/>
  <c r="CG99" i="3"/>
  <c r="CF99" i="3"/>
  <c r="BA99" i="3"/>
  <c r="CT99" i="3" s="1"/>
  <c r="AX99" i="3"/>
  <c r="CS99" i="3" s="1"/>
  <c r="AU99" i="3"/>
  <c r="CR99" i="3" s="1"/>
  <c r="AR99" i="3"/>
  <c r="CQ99" i="3" s="1"/>
  <c r="AO99" i="3"/>
  <c r="CP99" i="3" s="1"/>
  <c r="CY98" i="3"/>
  <c r="DA98" i="3" s="1"/>
  <c r="DC98" i="3" s="1"/>
  <c r="DE98" i="3" s="1"/>
  <c r="CX98" i="3"/>
  <c r="CZ98" i="3" s="1"/>
  <c r="DB98" i="3" s="1"/>
  <c r="DD98" i="3" s="1"/>
  <c r="DF98" i="3" s="1"/>
  <c r="CW98" i="3"/>
  <c r="CO98" i="3"/>
  <c r="CN98" i="3"/>
  <c r="CM98" i="3"/>
  <c r="CL98" i="3"/>
  <c r="CK98" i="3"/>
  <c r="CJ98" i="3"/>
  <c r="CI98" i="3"/>
  <c r="CH98" i="3"/>
  <c r="CG98" i="3"/>
  <c r="CF98" i="3"/>
  <c r="BA98" i="3"/>
  <c r="CT98" i="3" s="1"/>
  <c r="AX98" i="3"/>
  <c r="CS98" i="3" s="1"/>
  <c r="AU98" i="3"/>
  <c r="CR98" i="3" s="1"/>
  <c r="AR98" i="3"/>
  <c r="CQ98" i="3" s="1"/>
  <c r="AO98" i="3"/>
  <c r="CP98" i="3" s="1"/>
  <c r="CY97" i="3"/>
  <c r="DA97" i="3" s="1"/>
  <c r="DC97" i="3" s="1"/>
  <c r="DE97" i="3" s="1"/>
  <c r="CX97" i="3"/>
  <c r="CZ97" i="3" s="1"/>
  <c r="DB97" i="3" s="1"/>
  <c r="DD97" i="3" s="1"/>
  <c r="DF97" i="3" s="1"/>
  <c r="CW97" i="3"/>
  <c r="CO97" i="3"/>
  <c r="CN97" i="3"/>
  <c r="CM97" i="3"/>
  <c r="CL97" i="3"/>
  <c r="CK97" i="3"/>
  <c r="CJ97" i="3"/>
  <c r="CI97" i="3"/>
  <c r="CH97" i="3"/>
  <c r="CG97" i="3"/>
  <c r="CF97" i="3"/>
  <c r="BA97" i="3"/>
  <c r="CT97" i="3" s="1"/>
  <c r="AX97" i="3"/>
  <c r="CS97" i="3" s="1"/>
  <c r="AU97" i="3"/>
  <c r="CR97" i="3" s="1"/>
  <c r="AR97" i="3"/>
  <c r="CQ97" i="3" s="1"/>
  <c r="AO97" i="3"/>
  <c r="CP97" i="3" s="1"/>
  <c r="CY96" i="3"/>
  <c r="DA96" i="3" s="1"/>
  <c r="DC96" i="3" s="1"/>
  <c r="DE96" i="3" s="1"/>
  <c r="CX96" i="3"/>
  <c r="CZ96" i="3" s="1"/>
  <c r="DB96" i="3" s="1"/>
  <c r="DD96" i="3" s="1"/>
  <c r="DF96" i="3" s="1"/>
  <c r="CW96" i="3"/>
  <c r="CO96" i="3"/>
  <c r="CN96" i="3"/>
  <c r="CM96" i="3"/>
  <c r="CL96" i="3"/>
  <c r="CK96" i="3"/>
  <c r="CJ96" i="3"/>
  <c r="CI96" i="3"/>
  <c r="CH96" i="3"/>
  <c r="CG96" i="3"/>
  <c r="CF96" i="3"/>
  <c r="BA96" i="3"/>
  <c r="CT96" i="3" s="1"/>
  <c r="AX96" i="3"/>
  <c r="CS96" i="3" s="1"/>
  <c r="AU96" i="3"/>
  <c r="CR96" i="3" s="1"/>
  <c r="AR96" i="3"/>
  <c r="CQ96" i="3" s="1"/>
  <c r="AO96" i="3"/>
  <c r="CP96" i="3" s="1"/>
  <c r="CY95" i="3"/>
  <c r="DA95" i="3" s="1"/>
  <c r="DC95" i="3" s="1"/>
  <c r="DE95" i="3" s="1"/>
  <c r="CX95" i="3"/>
  <c r="CZ95" i="3" s="1"/>
  <c r="DB95" i="3" s="1"/>
  <c r="DD95" i="3" s="1"/>
  <c r="DF95" i="3" s="1"/>
  <c r="CW95" i="3"/>
  <c r="CO95" i="3"/>
  <c r="CN95" i="3"/>
  <c r="CM95" i="3"/>
  <c r="CL95" i="3"/>
  <c r="CK95" i="3"/>
  <c r="CJ95" i="3"/>
  <c r="CI95" i="3"/>
  <c r="CH95" i="3"/>
  <c r="CG95" i="3"/>
  <c r="CF95" i="3"/>
  <c r="BA95" i="3"/>
  <c r="CT95" i="3" s="1"/>
  <c r="AX95" i="3"/>
  <c r="CS95" i="3" s="1"/>
  <c r="AU95" i="3"/>
  <c r="CR95" i="3" s="1"/>
  <c r="AR95" i="3"/>
  <c r="CQ95" i="3" s="1"/>
  <c r="AO95" i="3"/>
  <c r="CP95" i="3" s="1"/>
  <c r="CY94" i="3"/>
  <c r="DA94" i="3" s="1"/>
  <c r="DC94" i="3" s="1"/>
  <c r="DE94" i="3" s="1"/>
  <c r="CX94" i="3"/>
  <c r="CZ94" i="3" s="1"/>
  <c r="DB94" i="3" s="1"/>
  <c r="DD94" i="3" s="1"/>
  <c r="DF94" i="3" s="1"/>
  <c r="CW94" i="3"/>
  <c r="CO94" i="3"/>
  <c r="CN94" i="3"/>
  <c r="CM94" i="3"/>
  <c r="CL94" i="3"/>
  <c r="CK94" i="3"/>
  <c r="CJ94" i="3"/>
  <c r="CI94" i="3"/>
  <c r="CH94" i="3"/>
  <c r="CG94" i="3"/>
  <c r="CF94" i="3"/>
  <c r="CT94" i="3"/>
  <c r="CS94" i="3"/>
  <c r="CR94" i="3"/>
  <c r="CQ94" i="3"/>
  <c r="CP94" i="3"/>
  <c r="CY93" i="3"/>
  <c r="DA93" i="3" s="1"/>
  <c r="DC93" i="3" s="1"/>
  <c r="DE93" i="3" s="1"/>
  <c r="CX93" i="3"/>
  <c r="CZ93" i="3" s="1"/>
  <c r="DB93" i="3" s="1"/>
  <c r="DD93" i="3" s="1"/>
  <c r="DF93" i="3" s="1"/>
  <c r="CW93" i="3"/>
  <c r="CO93" i="3"/>
  <c r="CN93" i="3"/>
  <c r="CM93" i="3"/>
  <c r="CL93" i="3"/>
  <c r="CK93" i="3"/>
  <c r="CJ93" i="3"/>
  <c r="CI93" i="3"/>
  <c r="CH93" i="3"/>
  <c r="CG93" i="3"/>
  <c r="CF93" i="3"/>
  <c r="CT93" i="3"/>
  <c r="CS93" i="3"/>
  <c r="CR93" i="3"/>
  <c r="CQ93" i="3"/>
  <c r="CP93" i="3"/>
  <c r="CY92" i="3"/>
  <c r="DA92" i="3" s="1"/>
  <c r="DC92" i="3" s="1"/>
  <c r="DE92" i="3" s="1"/>
  <c r="CX92" i="3"/>
  <c r="CZ92" i="3" s="1"/>
  <c r="DB92" i="3" s="1"/>
  <c r="DD92" i="3" s="1"/>
  <c r="DF92" i="3" s="1"/>
  <c r="CW92" i="3"/>
  <c r="CO92" i="3"/>
  <c r="CN92" i="3"/>
  <c r="CM92" i="3"/>
  <c r="CL92" i="3"/>
  <c r="CK92" i="3"/>
  <c r="CJ92" i="3"/>
  <c r="CI92" i="3"/>
  <c r="CH92" i="3"/>
  <c r="CG92" i="3"/>
  <c r="CF92" i="3"/>
  <c r="CT92" i="3"/>
  <c r="CS92" i="3"/>
  <c r="CR92" i="3"/>
  <c r="CQ92" i="3"/>
  <c r="CP92" i="3"/>
  <c r="CY91" i="3"/>
  <c r="DA91" i="3" s="1"/>
  <c r="DC91" i="3" s="1"/>
  <c r="DE91" i="3" s="1"/>
  <c r="CX91" i="3"/>
  <c r="CZ91" i="3" s="1"/>
  <c r="DB91" i="3" s="1"/>
  <c r="DD91" i="3" s="1"/>
  <c r="DF91" i="3" s="1"/>
  <c r="CW91" i="3"/>
  <c r="CO91" i="3"/>
  <c r="CN91" i="3"/>
  <c r="CM91" i="3"/>
  <c r="CL91" i="3"/>
  <c r="CK91" i="3"/>
  <c r="CJ91" i="3"/>
  <c r="CI91" i="3"/>
  <c r="CH91" i="3"/>
  <c r="CG91" i="3"/>
  <c r="CF91" i="3"/>
  <c r="CT91" i="3"/>
  <c r="CS91" i="3"/>
  <c r="CR91" i="3"/>
  <c r="CQ91" i="3"/>
  <c r="CP91" i="3"/>
  <c r="CY90" i="3"/>
  <c r="DA90" i="3" s="1"/>
  <c r="DC90" i="3" s="1"/>
  <c r="DE90" i="3" s="1"/>
  <c r="CX90" i="3"/>
  <c r="CZ90" i="3" s="1"/>
  <c r="DB90" i="3" s="1"/>
  <c r="DD90" i="3" s="1"/>
  <c r="DF90" i="3" s="1"/>
  <c r="CW90" i="3"/>
  <c r="CO90" i="3"/>
  <c r="CN90" i="3"/>
  <c r="CM90" i="3"/>
  <c r="CL90" i="3"/>
  <c r="CK90" i="3"/>
  <c r="CJ90" i="3"/>
  <c r="CI90" i="3"/>
  <c r="CH90" i="3"/>
  <c r="CG90" i="3"/>
  <c r="CF90" i="3"/>
  <c r="CT90" i="3"/>
  <c r="CS90" i="3"/>
  <c r="CR90" i="3"/>
  <c r="CQ90" i="3"/>
  <c r="CP90" i="3"/>
  <c r="CY89" i="3"/>
  <c r="DA89" i="3" s="1"/>
  <c r="DC89" i="3" s="1"/>
  <c r="DE89" i="3" s="1"/>
  <c r="CX89" i="3"/>
  <c r="CZ89" i="3" s="1"/>
  <c r="DB89" i="3" s="1"/>
  <c r="DD89" i="3" s="1"/>
  <c r="DF89" i="3" s="1"/>
  <c r="CW89" i="3"/>
  <c r="CO89" i="3"/>
  <c r="CN89" i="3"/>
  <c r="CM89" i="3"/>
  <c r="CL89" i="3"/>
  <c r="CK89" i="3"/>
  <c r="CJ89" i="3"/>
  <c r="CI89" i="3"/>
  <c r="CH89" i="3"/>
  <c r="CG89" i="3"/>
  <c r="CF89" i="3"/>
  <c r="CT89" i="3"/>
  <c r="CS89" i="3"/>
  <c r="CR89" i="3"/>
  <c r="CQ89" i="3"/>
  <c r="CP89" i="3"/>
  <c r="CY88" i="3"/>
  <c r="DA88" i="3" s="1"/>
  <c r="DC88" i="3" s="1"/>
  <c r="DE88" i="3" s="1"/>
  <c r="CX88" i="3"/>
  <c r="CZ88" i="3" s="1"/>
  <c r="DB88" i="3" s="1"/>
  <c r="DD88" i="3" s="1"/>
  <c r="DF88" i="3" s="1"/>
  <c r="CW88" i="3"/>
  <c r="CO88" i="3"/>
  <c r="CN88" i="3"/>
  <c r="CM88" i="3"/>
  <c r="CL88" i="3"/>
  <c r="CK88" i="3"/>
  <c r="CJ88" i="3"/>
  <c r="CI88" i="3"/>
  <c r="CH88" i="3"/>
  <c r="CG88" i="3"/>
  <c r="CF88" i="3"/>
  <c r="CT88" i="3"/>
  <c r="CS88" i="3"/>
  <c r="CR88" i="3"/>
  <c r="CQ88" i="3"/>
  <c r="CP88" i="3"/>
  <c r="CY87" i="3"/>
  <c r="DA87" i="3" s="1"/>
  <c r="DC87" i="3" s="1"/>
  <c r="DE87" i="3" s="1"/>
  <c r="CX87" i="3"/>
  <c r="CZ87" i="3" s="1"/>
  <c r="DB87" i="3" s="1"/>
  <c r="DD87" i="3" s="1"/>
  <c r="DF87" i="3" s="1"/>
  <c r="CW87" i="3"/>
  <c r="CO87" i="3"/>
  <c r="CN87" i="3"/>
  <c r="CM87" i="3"/>
  <c r="CL87" i="3"/>
  <c r="CK87" i="3"/>
  <c r="CJ87" i="3"/>
  <c r="CI87" i="3"/>
  <c r="CH87" i="3"/>
  <c r="CG87" i="3"/>
  <c r="CF87" i="3"/>
  <c r="CT87" i="3"/>
  <c r="CS87" i="3"/>
  <c r="CR87" i="3"/>
  <c r="CQ87" i="3"/>
  <c r="CP87" i="3"/>
  <c r="CY86" i="3"/>
  <c r="DA86" i="3" s="1"/>
  <c r="DC86" i="3" s="1"/>
  <c r="DE86" i="3" s="1"/>
  <c r="CX86" i="3"/>
  <c r="CZ86" i="3" s="1"/>
  <c r="DB86" i="3" s="1"/>
  <c r="DD86" i="3" s="1"/>
  <c r="DF86" i="3" s="1"/>
  <c r="CW86" i="3"/>
  <c r="CO86" i="3"/>
  <c r="CN86" i="3"/>
  <c r="CM86" i="3"/>
  <c r="CL86" i="3"/>
  <c r="CK86" i="3"/>
  <c r="CJ86" i="3"/>
  <c r="CI86" i="3"/>
  <c r="CH86" i="3"/>
  <c r="CG86" i="3"/>
  <c r="CF86" i="3"/>
  <c r="CT86" i="3"/>
  <c r="CS86" i="3"/>
  <c r="CR86" i="3"/>
  <c r="CQ86" i="3"/>
  <c r="CP86" i="3"/>
  <c r="CY85" i="3"/>
  <c r="DA85" i="3" s="1"/>
  <c r="DC85" i="3" s="1"/>
  <c r="DE85" i="3" s="1"/>
  <c r="CX85" i="3"/>
  <c r="CZ85" i="3" s="1"/>
  <c r="DB85" i="3" s="1"/>
  <c r="DD85" i="3" s="1"/>
  <c r="DF85" i="3" s="1"/>
  <c r="CW85" i="3"/>
  <c r="CO85" i="3"/>
  <c r="CN85" i="3"/>
  <c r="CM85" i="3"/>
  <c r="CL85" i="3"/>
  <c r="CK85" i="3"/>
  <c r="CJ85" i="3"/>
  <c r="CI85" i="3"/>
  <c r="CH85" i="3"/>
  <c r="CG85" i="3"/>
  <c r="CF85" i="3"/>
  <c r="CT85" i="3"/>
  <c r="CS85" i="3"/>
  <c r="CR85" i="3"/>
  <c r="CQ85" i="3"/>
  <c r="CP85" i="3"/>
  <c r="CY84" i="3"/>
  <c r="DA84" i="3" s="1"/>
  <c r="DC84" i="3" s="1"/>
  <c r="DE84" i="3" s="1"/>
  <c r="CX84" i="3"/>
  <c r="CZ84" i="3" s="1"/>
  <c r="DB84" i="3" s="1"/>
  <c r="DD84" i="3" s="1"/>
  <c r="DF84" i="3" s="1"/>
  <c r="CW84" i="3"/>
  <c r="CO84" i="3"/>
  <c r="CN84" i="3"/>
  <c r="CM84" i="3"/>
  <c r="CL84" i="3"/>
  <c r="CK84" i="3"/>
  <c r="CJ84" i="3"/>
  <c r="CI84" i="3"/>
  <c r="CH84" i="3"/>
  <c r="CG84" i="3"/>
  <c r="CF84" i="3"/>
  <c r="CT84" i="3"/>
  <c r="CS84" i="3"/>
  <c r="CR84" i="3"/>
  <c r="CQ84" i="3"/>
  <c r="CP84" i="3"/>
  <c r="CY83" i="3"/>
  <c r="DA83" i="3" s="1"/>
  <c r="DC83" i="3" s="1"/>
  <c r="DE83" i="3" s="1"/>
  <c r="CX83" i="3"/>
  <c r="CZ83" i="3" s="1"/>
  <c r="DB83" i="3" s="1"/>
  <c r="DD83" i="3" s="1"/>
  <c r="DF83" i="3" s="1"/>
  <c r="CW83" i="3"/>
  <c r="CO83" i="3"/>
  <c r="CN83" i="3"/>
  <c r="CM83" i="3"/>
  <c r="CL83" i="3"/>
  <c r="CK83" i="3"/>
  <c r="CJ83" i="3"/>
  <c r="CI83" i="3"/>
  <c r="CH83" i="3"/>
  <c r="CG83" i="3"/>
  <c r="CF83" i="3"/>
  <c r="CT83" i="3"/>
  <c r="CS83" i="3"/>
  <c r="CR83" i="3"/>
  <c r="CQ83" i="3"/>
  <c r="CP83" i="3"/>
  <c r="CY82" i="3"/>
  <c r="DA82" i="3" s="1"/>
  <c r="DC82" i="3" s="1"/>
  <c r="DE82" i="3" s="1"/>
  <c r="CX82" i="3"/>
  <c r="CZ82" i="3" s="1"/>
  <c r="DB82" i="3" s="1"/>
  <c r="DD82" i="3" s="1"/>
  <c r="DF82" i="3" s="1"/>
  <c r="CW82" i="3"/>
  <c r="CO82" i="3"/>
  <c r="CN82" i="3"/>
  <c r="CM82" i="3"/>
  <c r="CL82" i="3"/>
  <c r="CK82" i="3"/>
  <c r="CJ82" i="3"/>
  <c r="CI82" i="3"/>
  <c r="CH82" i="3"/>
  <c r="CG82" i="3"/>
  <c r="CF82" i="3"/>
  <c r="CT82" i="3"/>
  <c r="CS82" i="3"/>
  <c r="CR82" i="3"/>
  <c r="CQ82" i="3"/>
  <c r="CP82" i="3"/>
  <c r="CY81" i="3"/>
  <c r="DA81" i="3" s="1"/>
  <c r="DC81" i="3" s="1"/>
  <c r="DE81" i="3" s="1"/>
  <c r="CX81" i="3"/>
  <c r="CZ81" i="3" s="1"/>
  <c r="DB81" i="3" s="1"/>
  <c r="DD81" i="3" s="1"/>
  <c r="DF81" i="3" s="1"/>
  <c r="CW81" i="3"/>
  <c r="CO81" i="3"/>
  <c r="CN81" i="3"/>
  <c r="CM81" i="3"/>
  <c r="CL81" i="3"/>
  <c r="CK81" i="3"/>
  <c r="CJ81" i="3"/>
  <c r="CI81" i="3"/>
  <c r="CH81" i="3"/>
  <c r="CG81" i="3"/>
  <c r="CF81" i="3"/>
  <c r="CT81" i="3"/>
  <c r="CS81" i="3"/>
  <c r="CR81" i="3"/>
  <c r="CQ81" i="3"/>
  <c r="CP81" i="3"/>
  <c r="CY80" i="3"/>
  <c r="DA80" i="3" s="1"/>
  <c r="DC80" i="3" s="1"/>
  <c r="DE80" i="3" s="1"/>
  <c r="CX80" i="3"/>
  <c r="CW80" i="3"/>
  <c r="CO80" i="3"/>
  <c r="CN80" i="3"/>
  <c r="CM80" i="3"/>
  <c r="CL80" i="3"/>
  <c r="CK80" i="3"/>
  <c r="CJ80" i="3"/>
  <c r="CI80" i="3"/>
  <c r="CH80" i="3"/>
  <c r="CG80" i="3"/>
  <c r="CF80" i="3"/>
  <c r="CM78" i="3"/>
  <c r="CL78" i="3"/>
  <c r="CI78" i="3"/>
  <c r="CH78" i="3"/>
  <c r="CF78" i="3"/>
  <c r="CN78" i="3"/>
  <c r="CK78" i="3"/>
  <c r="CJ78" i="3"/>
  <c r="CG40" i="3"/>
  <c r="CG39" i="3"/>
  <c r="CG34" i="3"/>
  <c r="CG31" i="3"/>
  <c r="CG21" i="3"/>
  <c r="CG19" i="3"/>
  <c r="CG17" i="3"/>
  <c r="CG16" i="3"/>
  <c r="CG15" i="3"/>
  <c r="CG14" i="3"/>
  <c r="CG13" i="3"/>
  <c r="CG12" i="3"/>
  <c r="CG11" i="3"/>
  <c r="CF8" i="3"/>
  <c r="CZ80" i="3" l="1"/>
  <c r="DB80" i="3" s="1"/>
  <c r="DD80" i="3" s="1"/>
  <c r="DF80" i="3" s="1"/>
  <c r="CT80" i="3" s="1"/>
  <c r="CP80" i="3"/>
  <c r="CR80" i="3" l="1"/>
  <c r="CQ80" i="3"/>
  <c r="CS80" i="3"/>
</calcChain>
</file>

<file path=xl/sharedStrings.xml><?xml version="1.0" encoding="utf-8"?>
<sst xmlns="http://schemas.openxmlformats.org/spreadsheetml/2006/main" count="1559" uniqueCount="997">
  <si>
    <t>**</t>
    <phoneticPr fontId="2"/>
  </si>
  <si>
    <t>Customer
Info</t>
  </si>
  <si>
    <t>Customer Name</t>
  </si>
  <si>
    <t>Name</t>
  </si>
  <si>
    <t>Institution/Company</t>
  </si>
  <si>
    <t>Company</t>
  </si>
  <si>
    <t>Department</t>
  </si>
  <si>
    <t>Dept</t>
  </si>
  <si>
    <t>Street Address 1</t>
  </si>
  <si>
    <t>Addr1</t>
  </si>
  <si>
    <t>City</t>
  </si>
  <si>
    <t>State/Zip</t>
  </si>
  <si>
    <t>State/Zip</t>
    <phoneticPr fontId="2"/>
  </si>
  <si>
    <t>Country</t>
  </si>
  <si>
    <t>Tel Number</t>
  </si>
  <si>
    <t>Tel</t>
  </si>
  <si>
    <t>Fax Number</t>
  </si>
  <si>
    <t>Fax</t>
  </si>
  <si>
    <t>Email Address</t>
  </si>
  <si>
    <t>Email</t>
  </si>
  <si>
    <t>Study Information</t>
  </si>
  <si>
    <t>AssayType</t>
    <phoneticPr fontId="2"/>
  </si>
  <si>
    <t>1: %I, 2: IC50</t>
    <phoneticPr fontId="2"/>
  </si>
  <si>
    <t>Remnant</t>
  </si>
  <si>
    <t>shipping</t>
  </si>
  <si>
    <t xml:space="preserve">info@carnabio.com </t>
  </si>
  <si>
    <t>Compound and Assay Information</t>
  </si>
  <si>
    <r>
      <t>IC50</t>
    </r>
    <r>
      <rPr>
        <sz val="9"/>
        <rFont val="ＭＳ Ｐゴシック"/>
        <family val="3"/>
        <charset val="128"/>
      </rPr>
      <t>計算セル</t>
    </r>
    <rPh sb="4" eb="6">
      <t>ケイサン</t>
    </rPh>
    <phoneticPr fontId="2"/>
  </si>
  <si>
    <t>Cpd2</t>
  </si>
  <si>
    <t>Cpd3</t>
  </si>
  <si>
    <t>Cpd4</t>
  </si>
  <si>
    <t>Cpd5</t>
  </si>
  <si>
    <t>Cpd6</t>
  </si>
  <si>
    <t>Cpd7</t>
  </si>
  <si>
    <t>Cpd8</t>
  </si>
  <si>
    <t>Cpd9</t>
  </si>
  <si>
    <t>Cpd10</t>
  </si>
  <si>
    <t>Cpd11</t>
  </si>
  <si>
    <t>Cpd12</t>
  </si>
  <si>
    <t>Cpd13</t>
  </si>
  <si>
    <t>Cpd14</t>
  </si>
  <si>
    <t>Cpd15</t>
  </si>
  <si>
    <t>Cpd16</t>
  </si>
  <si>
    <t>Cpd17</t>
  </si>
  <si>
    <t>Cpd18</t>
  </si>
  <si>
    <t>Cpd19</t>
  </si>
  <si>
    <t>Cpd20</t>
  </si>
  <si>
    <t>Addr2/city</t>
    <phoneticPr fontId="2"/>
  </si>
  <si>
    <t>Unit</t>
    <phoneticPr fontId="2"/>
  </si>
  <si>
    <t>1: Waste, 2: Return</t>
    <phoneticPr fontId="2"/>
  </si>
  <si>
    <t>language Report</t>
    <phoneticPr fontId="2"/>
  </si>
  <si>
    <t>1: Japanese, 2: English</t>
    <phoneticPr fontId="2"/>
  </si>
  <si>
    <t>Additional Information</t>
    <phoneticPr fontId="2"/>
  </si>
  <si>
    <t>Compound and Assay Information</t>
    <phoneticPr fontId="3" type="noConversion"/>
  </si>
  <si>
    <t>Name</t>
    <phoneticPr fontId="3" type="noConversion"/>
  </si>
  <si>
    <t>Prep. Date</t>
    <phoneticPr fontId="3" type="noConversion"/>
  </si>
  <si>
    <t>CBS ID</t>
    <phoneticPr fontId="2"/>
  </si>
  <si>
    <t>Cpd1</t>
    <phoneticPr fontId="2"/>
  </si>
  <si>
    <t>=IF($N$10="","",N18)</t>
    <phoneticPr fontId="2"/>
  </si>
  <si>
    <t xml:space="preserve">Date : </t>
    <phoneticPr fontId="3" type="noConversion"/>
  </si>
  <si>
    <t>Rev. 2305</t>
    <phoneticPr fontId="2"/>
  </si>
  <si>
    <r>
      <rPr>
        <sz val="10"/>
        <rFont val="ＭＳ Ｐゴシック"/>
        <family val="3"/>
        <charset val="128"/>
      </rPr>
      <t>グループボックスを非表示にしているので</t>
    </r>
    <rPh sb="9" eb="12">
      <t>ヒヒョウジ</t>
    </rPh>
    <phoneticPr fontId="2"/>
  </si>
  <si>
    <r>
      <rPr>
        <sz val="10"/>
        <rFont val="ＭＳ Ｐゴシック"/>
        <family val="3"/>
        <charset val="128"/>
      </rPr>
      <t>「</t>
    </r>
    <r>
      <rPr>
        <sz val="10"/>
        <rFont val="Tahoma"/>
        <family val="2"/>
      </rPr>
      <t>ActiveSheet.GroupBoxes.Visible = True</t>
    </r>
    <r>
      <rPr>
        <sz val="10"/>
        <rFont val="ＭＳ Ｐゴシック"/>
        <family val="3"/>
        <charset val="128"/>
      </rPr>
      <t>」と入力する。</t>
    </r>
    <phoneticPr fontId="2"/>
  </si>
  <si>
    <t>1: uM, 2: ug/mL</t>
    <phoneticPr fontId="2"/>
  </si>
  <si>
    <r>
      <rPr>
        <sz val="12"/>
        <rFont val="ＭＳ Ｐゴシック"/>
        <family val="3"/>
        <charset val="128"/>
      </rPr>
      <t>　被験物質の発送予定日</t>
    </r>
    <rPh sb="1" eb="3">
      <t>ヒケン</t>
    </rPh>
    <rPh sb="3" eb="5">
      <t>ブッシツ</t>
    </rPh>
    <rPh sb="6" eb="8">
      <t>ハッソウ</t>
    </rPh>
    <rPh sb="8" eb="11">
      <t>ヨテイビ</t>
    </rPh>
    <phoneticPr fontId="2"/>
  </si>
  <si>
    <r>
      <rPr>
        <sz val="10"/>
        <rFont val="ＭＳ Ｐゴシック"/>
        <family val="3"/>
        <charset val="128"/>
      </rPr>
      <t>非表示にする場合は</t>
    </r>
    <rPh sb="0" eb="3">
      <t>ヒヒョウジ</t>
    </rPh>
    <rPh sb="6" eb="8">
      <t>バアイ</t>
    </rPh>
    <phoneticPr fontId="2"/>
  </si>
  <si>
    <r>
      <rPr>
        <sz val="12"/>
        <rFont val="ＭＳ Ｐゴシック"/>
        <family val="3"/>
        <charset val="128"/>
      </rPr>
      <t>　試験計画書、報告書の言語</t>
    </r>
    <rPh sb="1" eb="3">
      <t>シケン</t>
    </rPh>
    <rPh sb="3" eb="6">
      <t>ケイカクショ</t>
    </rPh>
    <rPh sb="7" eb="10">
      <t>ホウコクショ</t>
    </rPh>
    <rPh sb="11" eb="13">
      <t>ゲンゴ</t>
    </rPh>
    <phoneticPr fontId="2"/>
  </si>
  <si>
    <r>
      <rPr>
        <sz val="11"/>
        <rFont val="ＭＳ Ｐゴシック"/>
        <family val="3"/>
        <charset val="128"/>
      </rPr>
      <t>　英語版での試験計画書、報告書を希望される場合は英語版申込書でお申し込みください。</t>
    </r>
    <rPh sb="1" eb="3">
      <t>エイゴ</t>
    </rPh>
    <rPh sb="3" eb="4">
      <t>バン</t>
    </rPh>
    <rPh sb="6" eb="11">
      <t>シケンケイカクショ</t>
    </rPh>
    <rPh sb="12" eb="15">
      <t>ホウコクショ</t>
    </rPh>
    <rPh sb="16" eb="18">
      <t>キボウ</t>
    </rPh>
    <rPh sb="21" eb="23">
      <t>バアイ</t>
    </rPh>
    <rPh sb="24" eb="26">
      <t>エイゴ</t>
    </rPh>
    <rPh sb="32" eb="33">
      <t>モウ</t>
    </rPh>
    <rPh sb="34" eb="35">
      <t>コ</t>
    </rPh>
    <phoneticPr fontId="2"/>
  </si>
  <si>
    <r>
      <rPr>
        <sz val="10"/>
        <rFont val="ＭＳ Ｐゴシック"/>
        <family val="3"/>
        <charset val="128"/>
      </rPr>
      <t>「</t>
    </r>
    <r>
      <rPr>
        <sz val="10"/>
        <rFont val="Tahoma"/>
        <family val="2"/>
      </rPr>
      <t>ActiveSheet.GroupBoxes.Visible = False</t>
    </r>
    <r>
      <rPr>
        <sz val="10"/>
        <rFont val="ＭＳ Ｐゴシック"/>
        <family val="3"/>
        <charset val="128"/>
      </rPr>
      <t>」と入力する。</t>
    </r>
    <phoneticPr fontId="2"/>
  </si>
  <si>
    <t>Institution/Company</t>
    <phoneticPr fontId="2"/>
  </si>
  <si>
    <t>Department</t>
    <phoneticPr fontId="3" type="noConversion"/>
  </si>
  <si>
    <t>Street Address 1</t>
    <phoneticPr fontId="3" type="noConversion"/>
  </si>
  <si>
    <t>Street Address 2</t>
    <phoneticPr fontId="3" type="noConversion"/>
  </si>
  <si>
    <t>Customer Name</t>
    <phoneticPr fontId="3" type="noConversion"/>
  </si>
  <si>
    <t>City</t>
    <phoneticPr fontId="3" type="noConversion"/>
  </si>
  <si>
    <t>State/Zip</t>
    <phoneticPr fontId="2"/>
  </si>
  <si>
    <t>Country</t>
    <phoneticPr fontId="3" type="noConversion"/>
  </si>
  <si>
    <t>Japan</t>
    <phoneticPr fontId="2"/>
  </si>
  <si>
    <t>Tel Number</t>
    <phoneticPr fontId="2"/>
  </si>
  <si>
    <t>Email Address</t>
    <phoneticPr fontId="2"/>
  </si>
  <si>
    <t>Physical State</t>
    <phoneticPr fontId="2"/>
  </si>
  <si>
    <t>Incubation time</t>
    <phoneticPr fontId="2"/>
  </si>
  <si>
    <t>Target Human Tumor Cell Line</t>
    <phoneticPr fontId="3" type="noConversion"/>
  </si>
  <si>
    <t>Oncolines B.V.'s Human Tumor Cell Line Panel Assays</t>
  </si>
  <si>
    <t>Cell Line Name</t>
    <phoneticPr fontId="3" type="noConversion"/>
  </si>
  <si>
    <t>769-P</t>
  </si>
  <si>
    <t>786-O</t>
  </si>
  <si>
    <t>A-172</t>
  </si>
  <si>
    <t>A-204</t>
  </si>
  <si>
    <t>A-427</t>
  </si>
  <si>
    <t>A-498</t>
  </si>
  <si>
    <t>A-549</t>
  </si>
  <si>
    <t>A-704</t>
  </si>
  <si>
    <t>A375</t>
  </si>
  <si>
    <t>A388</t>
  </si>
  <si>
    <t>ACHN</t>
  </si>
  <si>
    <t>AN3 CA</t>
  </si>
  <si>
    <t>AsPC-1</t>
  </si>
  <si>
    <t>AU-565</t>
  </si>
  <si>
    <t>BT-20</t>
  </si>
  <si>
    <t>BT-549</t>
  </si>
  <si>
    <t>BxPC-3</t>
  </si>
  <si>
    <t>C-33 A</t>
  </si>
  <si>
    <t xml:space="preserve">ATCC Ref. </t>
    <phoneticPr fontId="3" type="noConversion"/>
  </si>
  <si>
    <t>HTB-9</t>
  </si>
  <si>
    <t>CRL-1933</t>
  </si>
  <si>
    <t>CRL-1932</t>
  </si>
  <si>
    <t>CRL-1620</t>
  </si>
  <si>
    <t>HTB-82</t>
  </si>
  <si>
    <t>HTB-53</t>
    <phoneticPr fontId="2"/>
  </si>
  <si>
    <t>HTB-44</t>
    <phoneticPr fontId="2"/>
  </si>
  <si>
    <t>CCL-185</t>
    <phoneticPr fontId="2"/>
  </si>
  <si>
    <t>HTB-45</t>
    <phoneticPr fontId="2"/>
  </si>
  <si>
    <t>CRL-1619</t>
    <phoneticPr fontId="2"/>
  </si>
  <si>
    <t>CRL-7905</t>
    <phoneticPr fontId="2"/>
  </si>
  <si>
    <t>CRL-1611</t>
  </si>
  <si>
    <t>HTB-111</t>
  </si>
  <si>
    <t>CRL-1682</t>
  </si>
  <si>
    <t>CRL-2351</t>
  </si>
  <si>
    <t>HTB-19</t>
  </si>
  <si>
    <t>HTB-122</t>
  </si>
  <si>
    <t>CRL-1687</t>
  </si>
  <si>
    <t>HTB-31</t>
  </si>
  <si>
    <t>CAL 27</t>
  </si>
  <si>
    <t>CRL-2095</t>
  </si>
  <si>
    <t>CCF-STTG1</t>
  </si>
  <si>
    <t>CRL-1718</t>
  </si>
  <si>
    <t>CCRF-CEM</t>
  </si>
  <si>
    <t>CCL-119</t>
  </si>
  <si>
    <t>COLO 205</t>
  </si>
  <si>
    <t>CCL-222</t>
  </si>
  <si>
    <t>COLO 829</t>
  </si>
  <si>
    <t>CRL-1974</t>
  </si>
  <si>
    <t>Daoy</t>
  </si>
  <si>
    <t>HTB-186</t>
  </si>
  <si>
    <t>DB</t>
  </si>
  <si>
    <t>CRL-2289</t>
  </si>
  <si>
    <t>DLD-1</t>
  </si>
  <si>
    <t>CCL-221</t>
  </si>
  <si>
    <t>DoTc2 4510</t>
  </si>
  <si>
    <t>CRL-7920</t>
  </si>
  <si>
    <t>DU 145</t>
  </si>
  <si>
    <t>DU4475</t>
  </si>
  <si>
    <t>ES-2</t>
  </si>
  <si>
    <t>FaDu</t>
  </si>
  <si>
    <t>G-361</t>
  </si>
  <si>
    <t>HCT-15</t>
  </si>
  <si>
    <t>HCT 116</t>
  </si>
  <si>
    <t>HL-60</t>
  </si>
  <si>
    <t>Hs 578T</t>
  </si>
  <si>
    <t>Hs 746T</t>
  </si>
  <si>
    <t>Hs 766T</t>
  </si>
  <si>
    <t>HT</t>
  </si>
  <si>
    <t>HT-1080</t>
  </si>
  <si>
    <t>HuTu 80</t>
  </si>
  <si>
    <t>J82</t>
  </si>
  <si>
    <t>JAR</t>
  </si>
  <si>
    <t>Jurkat E6.1</t>
  </si>
  <si>
    <t>K-562</t>
  </si>
  <si>
    <t>KATO III</t>
  </si>
  <si>
    <t>HTB-81</t>
  </si>
  <si>
    <t>HTB-123</t>
  </si>
  <si>
    <t>CRL-1978</t>
  </si>
  <si>
    <t>HTB-43</t>
  </si>
  <si>
    <t>CRL-1424</t>
  </si>
  <si>
    <t>CCL-225</t>
    <phoneticPr fontId="2"/>
  </si>
  <si>
    <t>CCL-247</t>
    <phoneticPr fontId="2"/>
  </si>
  <si>
    <t>CCL-240</t>
  </si>
  <si>
    <t>HTB-126</t>
  </si>
  <si>
    <t>HTB-135</t>
  </si>
  <si>
    <t>HTB-134</t>
  </si>
  <si>
    <t>CRL-2260</t>
  </si>
  <si>
    <t>CCL-121</t>
  </si>
  <si>
    <t>HTB-40</t>
  </si>
  <si>
    <t>HTB-1</t>
  </si>
  <si>
    <t>HTB-144</t>
  </si>
  <si>
    <t>TIB-152</t>
  </si>
  <si>
    <t>CCL-243</t>
  </si>
  <si>
    <t>HTB-103</t>
  </si>
  <si>
    <t>KG-1</t>
  </si>
  <si>
    <t>KLE</t>
  </si>
  <si>
    <t>KU812</t>
  </si>
  <si>
    <t>LNCaP FGC</t>
  </si>
  <si>
    <t>LoVo</t>
  </si>
  <si>
    <t>LS 174T</t>
  </si>
  <si>
    <t>LS411N</t>
  </si>
  <si>
    <t>MCF7</t>
  </si>
  <si>
    <t>MeWo</t>
  </si>
  <si>
    <t>MG-63</t>
  </si>
  <si>
    <t>MIA PaCa-2</t>
  </si>
  <si>
    <t>MOLT-4</t>
  </si>
  <si>
    <t>NCCIT</t>
  </si>
  <si>
    <t>NCI-H460</t>
  </si>
  <si>
    <t>NCI-H661</t>
  </si>
  <si>
    <t>NCI-H82</t>
  </si>
  <si>
    <t>OVCAR-3</t>
  </si>
  <si>
    <t>PA-1</t>
  </si>
  <si>
    <t>CCL-246</t>
  </si>
  <si>
    <t>CRL-1622</t>
  </si>
  <si>
    <t>CRL-2099</t>
  </si>
  <si>
    <t>CRL-1740</t>
  </si>
  <si>
    <t>CCL-229</t>
  </si>
  <si>
    <t>CL-188</t>
  </si>
  <si>
    <t>CRL-2159</t>
  </si>
  <si>
    <t>HTB-22</t>
  </si>
  <si>
    <t>HTB-65</t>
  </si>
  <si>
    <t>CRL-1427</t>
  </si>
  <si>
    <t>CRL-1420</t>
  </si>
  <si>
    <t>CRL-1582</t>
  </si>
  <si>
    <t>CRL-2073</t>
  </si>
  <si>
    <t>HTB-177</t>
  </si>
  <si>
    <t>HTB-183</t>
  </si>
  <si>
    <t>HTB-175</t>
  </si>
  <si>
    <t>HTB-161</t>
    <phoneticPr fontId="2"/>
  </si>
  <si>
    <t>CRL-1572</t>
    <phoneticPr fontId="2"/>
  </si>
  <si>
    <t>PC-3</t>
  </si>
  <si>
    <t>PFSK-1</t>
  </si>
  <si>
    <t>RD</t>
  </si>
  <si>
    <t>RKO</t>
  </si>
  <si>
    <t>RL</t>
  </si>
  <si>
    <t>RL95-2</t>
  </si>
  <si>
    <t>RPMI-7951</t>
  </si>
  <si>
    <t>RS4-11</t>
  </si>
  <si>
    <t>RT4</t>
  </si>
  <si>
    <t>SHP-77</t>
  </si>
  <si>
    <t>CRL-1435</t>
  </si>
  <si>
    <t>CRL-2060</t>
  </si>
  <si>
    <t>CRL-136</t>
  </si>
  <si>
    <t>CRL-2577</t>
  </si>
  <si>
    <t>CRL-2261</t>
  </si>
  <si>
    <t>CRL-1671</t>
  </si>
  <si>
    <t>HTB-66</t>
  </si>
  <si>
    <t>CRL-1873</t>
  </si>
  <si>
    <t>HTB-2</t>
  </si>
  <si>
    <t>CRL-2195</t>
  </si>
  <si>
    <t>SJCRH30</t>
  </si>
  <si>
    <t>SK-N-AS</t>
  </si>
  <si>
    <t>SK-N-FI</t>
  </si>
  <si>
    <t>SNU-5</t>
  </si>
  <si>
    <t>SNU-C2B</t>
  </si>
  <si>
    <t>SR</t>
  </si>
  <si>
    <t>SU-DHL-1</t>
  </si>
  <si>
    <t>SU-DHL-6</t>
  </si>
  <si>
    <t>SUP-T1</t>
  </si>
  <si>
    <t>SW48</t>
  </si>
  <si>
    <t>SW480</t>
  </si>
  <si>
    <t>SW620</t>
  </si>
  <si>
    <t>SW626</t>
  </si>
  <si>
    <t>SW837</t>
  </si>
  <si>
    <t>SW872</t>
  </si>
  <si>
    <t>SW948</t>
  </si>
  <si>
    <t>SW982</t>
  </si>
  <si>
    <t>T24</t>
  </si>
  <si>
    <t>T98G</t>
  </si>
  <si>
    <t>TCCSUP</t>
  </si>
  <si>
    <t>THP-1</t>
  </si>
  <si>
    <t>TT</t>
  </si>
  <si>
    <t>U-118 MG</t>
  </si>
  <si>
    <t>U-2 OS</t>
  </si>
  <si>
    <t>U-87 MG</t>
  </si>
  <si>
    <t>VA-ES-BJ</t>
  </si>
  <si>
    <t>SW900</t>
    <phoneticPr fontId="2"/>
  </si>
  <si>
    <t>CRL-2061</t>
  </si>
  <si>
    <t>CRL-2137</t>
  </si>
  <si>
    <t>CRL-2142</t>
  </si>
  <si>
    <t>CRL-5973</t>
  </si>
  <si>
    <t>CCL-250</t>
  </si>
  <si>
    <t>CRL-2262</t>
  </si>
  <si>
    <t>CRL-2955</t>
  </si>
  <si>
    <t>CRL-2959</t>
  </si>
  <si>
    <t>CRL-1942</t>
  </si>
  <si>
    <t>CCL-231</t>
  </si>
  <si>
    <t>CCL-228</t>
  </si>
  <si>
    <t>CCL-227</t>
  </si>
  <si>
    <t>HTB-78</t>
  </si>
  <si>
    <t>CCL-235</t>
  </si>
  <si>
    <t>HTB-92</t>
  </si>
  <si>
    <t>HTB-59</t>
  </si>
  <si>
    <t>CCL-237</t>
  </si>
  <si>
    <t>HTB-93</t>
  </si>
  <si>
    <t>HTB-4</t>
  </si>
  <si>
    <t>CRL-1690</t>
  </si>
  <si>
    <t>HTB-5</t>
  </si>
  <si>
    <t>TIB-202</t>
  </si>
  <si>
    <t>CRL-1803</t>
  </si>
  <si>
    <t>HTB-15</t>
  </si>
  <si>
    <t>HTB-96</t>
  </si>
  <si>
    <t>HTB-14</t>
  </si>
  <si>
    <t>CRL-2138</t>
  </si>
  <si>
    <t>Total</t>
    <phoneticPr fontId="2"/>
  </si>
  <si>
    <t>Others</t>
    <phoneticPr fontId="2"/>
  </si>
  <si>
    <t>Room Temp.</t>
    <phoneticPr fontId="2"/>
  </si>
  <si>
    <t>Room Temp.</t>
    <phoneticPr fontId="2"/>
  </si>
  <si>
    <t>Freeze</t>
    <phoneticPr fontId="2"/>
  </si>
  <si>
    <t>Others</t>
    <phoneticPr fontId="2"/>
  </si>
  <si>
    <r>
      <t>Storage Temp.</t>
    </r>
    <r>
      <rPr>
        <sz val="9"/>
        <color rgb="FFFF0000"/>
        <rFont val="Tahoma"/>
        <family val="2"/>
      </rPr>
      <t>*</t>
    </r>
    <phoneticPr fontId="3" type="noConversion"/>
  </si>
  <si>
    <r>
      <rPr>
        <sz val="14"/>
        <rFont val="Tahoma"/>
        <family val="2"/>
      </rPr>
      <t>IC</t>
    </r>
    <r>
      <rPr>
        <vertAlign val="subscript"/>
        <sz val="14"/>
        <rFont val="Tahoma"/>
        <family val="2"/>
      </rPr>
      <t>50</t>
    </r>
    <r>
      <rPr>
        <sz val="14"/>
        <rFont val="Tahoma"/>
        <family val="2"/>
      </rPr>
      <t xml:space="preserve"> Determination</t>
    </r>
    <r>
      <rPr>
        <sz val="10"/>
        <rFont val="Tahoma"/>
        <family val="2"/>
      </rPr>
      <t xml:space="preserve"> (n=2)</t>
    </r>
    <r>
      <rPr>
        <sz val="12"/>
        <rFont val="Tahoma"/>
        <family val="2"/>
      </rPr>
      <t xml:space="preserve">
</t>
    </r>
    <r>
      <rPr>
        <sz val="12"/>
        <color rgb="FFFF0000"/>
        <rFont val="Tahoma"/>
        <family val="2"/>
      </rPr>
      <t>Nine (9) concentrations tested in half-log increments</t>
    </r>
    <r>
      <rPr>
        <sz val="12"/>
        <color rgb="FFFF0000"/>
        <rFont val="ＭＳ Ｐゴシック"/>
        <family val="3"/>
        <charset val="128"/>
      </rPr>
      <t>　</t>
    </r>
    <phoneticPr fontId="2"/>
  </si>
  <si>
    <r>
      <t>Strage Temp. after preparation</t>
    </r>
    <r>
      <rPr>
        <sz val="9"/>
        <color rgb="FFFF0000"/>
        <rFont val="Tahoma"/>
        <family val="2"/>
      </rPr>
      <t>*</t>
    </r>
    <phoneticPr fontId="2"/>
  </si>
  <si>
    <r>
      <t>Customer Information</t>
    </r>
    <r>
      <rPr>
        <b/>
        <sz val="12"/>
        <color theme="1"/>
        <rFont val="Yu Gothic"/>
        <family val="2"/>
        <charset val="128"/>
      </rPr>
      <t>　</t>
    </r>
    <r>
      <rPr>
        <sz val="10"/>
        <color theme="1"/>
        <rFont val="Yu Gothic"/>
        <family val="3"/>
        <charset val="128"/>
      </rPr>
      <t>（記載された内容に基づいて</t>
    </r>
    <r>
      <rPr>
        <sz val="10"/>
        <color theme="1"/>
        <rFont val="Tahoma"/>
        <family val="3"/>
      </rPr>
      <t>Oncolines</t>
    </r>
    <r>
      <rPr>
        <sz val="10"/>
        <color theme="1"/>
        <rFont val="Yu Gothic"/>
        <family val="3"/>
        <charset val="128"/>
      </rPr>
      <t>社にて報告書を作成いたします為、英語表記にてご記入お願いいたします）</t>
    </r>
    <rPh sb="43" eb="44">
      <t>ｼｬ</t>
    </rPh>
    <phoneticPr fontId="3" type="noConversion"/>
  </si>
  <si>
    <r>
      <t>Additional Information</t>
    </r>
    <r>
      <rPr>
        <sz val="10"/>
        <rFont val="Yu Gothic"/>
        <family val="3"/>
        <charset val="128"/>
      </rPr>
      <t>（特別なご希望・留意点などはこちらにご記入ください）</t>
    </r>
    <rPh sb="23" eb="25">
      <t>ﾄｸﾍﾞﾂ</t>
    </rPh>
    <rPh sb="27" eb="29">
      <t>ｷﾎﾞｳ</t>
    </rPh>
    <rPh sb="30" eb="33">
      <t>ﾘｭｳｲﾃﾝ</t>
    </rPh>
    <rPh sb="41" eb="43">
      <t>ｷﾆｭｳ</t>
    </rPh>
    <phoneticPr fontId="3" type="noConversion"/>
  </si>
  <si>
    <r>
      <t xml:space="preserve">Important Notice </t>
    </r>
    <r>
      <rPr>
        <sz val="10"/>
        <rFont val="Yu Gothic UI"/>
        <family val="3"/>
        <charset val="128"/>
      </rPr>
      <t>（ご留意事項）</t>
    </r>
    <rPh sb="19" eb="23">
      <t>ﾘｭｳｲｼﾞｺｳ</t>
    </rPh>
    <phoneticPr fontId="3" type="noConversion"/>
  </si>
  <si>
    <r>
      <rPr>
        <b/>
        <sz val="12"/>
        <color rgb="FFFF0000"/>
        <rFont val="Yu Gothic"/>
        <family val="2"/>
        <charset val="128"/>
      </rPr>
      <t>本申込用紙にあるご留意事項をご確認頂き必要情報をご記入の上お申し込みください。</t>
    </r>
    <r>
      <rPr>
        <b/>
        <sz val="12"/>
        <color rgb="FFFF0000"/>
        <rFont val="Tahoma"/>
        <family val="2"/>
      </rPr>
      <t xml:space="preserve"> </t>
    </r>
    <rPh sb="11" eb="13">
      <t>ｼﾞｺｳ</t>
    </rPh>
    <rPh sb="17" eb="18">
      <t>ｲﾀﾀﾞ</t>
    </rPh>
    <rPh sb="21" eb="23">
      <t>ｼﾞｮｳﾎｳ</t>
    </rPh>
    <rPh sb="28" eb="29">
      <t>ｳｴ</t>
    </rPh>
    <rPh sb="30" eb="31">
      <t>ﾓｳ</t>
    </rPh>
    <rPh sb="32" eb="33">
      <t>ｺ</t>
    </rPh>
    <phoneticPr fontId="3" type="noConversion"/>
  </si>
  <si>
    <r>
      <t>ATCC</t>
    </r>
    <r>
      <rPr>
        <b/>
        <sz val="9"/>
        <color indexed="9"/>
        <rFont val="ＭＳ Ｐゴシック"/>
        <family val="3"/>
        <charset val="128"/>
      </rPr>
      <t>参照番号</t>
    </r>
    <rPh sb="4" eb="6">
      <t>サンショウ</t>
    </rPh>
    <rPh sb="6" eb="8">
      <t>バンゴウ</t>
    </rPh>
    <phoneticPr fontId="53"/>
  </si>
  <si>
    <t>ERBB2, RB1, TP53</t>
  </si>
  <si>
    <t>Bladder</t>
  </si>
  <si>
    <t>No coding alterations found in 38 cancer driver genes</t>
  </si>
  <si>
    <t>Kidney</t>
  </si>
  <si>
    <t>CDKN2A, PTEN, TP53</t>
  </si>
  <si>
    <t>CDKN2A, PTEN</t>
  </si>
  <si>
    <t>CNS</t>
  </si>
  <si>
    <t>ABL-driven</t>
  </si>
  <si>
    <t>Soft tissue</t>
  </si>
  <si>
    <t>HTB-53</t>
  </si>
  <si>
    <t>CDKN2A, CTNNB1, KRAS</t>
  </si>
  <si>
    <t>Skin</t>
  </si>
  <si>
    <t>HTB-44</t>
  </si>
  <si>
    <t>CDKN2A, SETD2</t>
  </si>
  <si>
    <t>CDKN2A, KRAS, SMARCA4, STK11</t>
  </si>
  <si>
    <t>Lung</t>
  </si>
  <si>
    <t>PBRM1, TP53</t>
  </si>
  <si>
    <t>BRAF, CDKN2A, CDKN2A</t>
  </si>
  <si>
    <t>EGFR, NOTCH1, PIK3CA, TP53</t>
  </si>
  <si>
    <t>CDKN2A, PBRM1</t>
  </si>
  <si>
    <t>CCND1, FBXW7, NSD1, PIK3R1, PTEN, SETD2, TP53, ZFHX3</t>
  </si>
  <si>
    <t>Uterus; endometrium</t>
  </si>
  <si>
    <t>CDKN2A, FBXW7, KRAS, TP53</t>
  </si>
  <si>
    <t>Pancreas</t>
  </si>
  <si>
    <t>ERBB2, MYC, SMAD4, TP53</t>
  </si>
  <si>
    <t>Breast</t>
  </si>
  <si>
    <t>CDKN2A, EGFR, PIK3CA, RB1, SPEN, TP53</t>
  </si>
  <si>
    <t>PTEN, RB1</t>
  </si>
  <si>
    <t>BRAF, CDKN2A, EP300, SMAD4, TP53</t>
  </si>
  <si>
    <t>ARID1A, FBXW7, PIK3CA, PTEN, SMARCA4, TP53, ZFHX3</t>
  </si>
  <si>
    <t>Cervix</t>
  </si>
  <si>
    <t>CDKN2A, SMAD4, TP53</t>
  </si>
  <si>
    <t>Aero-digestive tract</t>
  </si>
  <si>
    <t>PTEN</t>
  </si>
  <si>
    <t>CCND1, CDKN2A, FBXW7, KRAS, NRAS, NSD1, PTEN, TP53</t>
  </si>
  <si>
    <t>Blood</t>
  </si>
  <si>
    <t>APC, BRAF, SMAD4</t>
  </si>
  <si>
    <t>Colon</t>
  </si>
  <si>
    <t>BRAF, CDKN2A, PTEN</t>
  </si>
  <si>
    <t>CDKN2A, NF1, PIK3R1, TP53</t>
  </si>
  <si>
    <t>TP53</t>
  </si>
  <si>
    <t>APC, EP300, KRAS, NCOR1, PIK3CA, SMARCA4, TP53</t>
  </si>
  <si>
    <t>BRCA2, FAT1, NSD1</t>
  </si>
  <si>
    <t>CDKN2A, CREBBP, FAT1, KRAS, RB1, STK11, XIRP2</t>
  </si>
  <si>
    <t>Prostate</t>
  </si>
  <si>
    <t>APC, BRAF, RB1</t>
  </si>
  <si>
    <t>BRAF, CCND1, TP53</t>
  </si>
  <si>
    <t>Ovary</t>
  </si>
  <si>
    <t>CCND1, FAT1, SMAD4, TP53</t>
  </si>
  <si>
    <t>BRAF, CDKN2A, STK11</t>
  </si>
  <si>
    <t>APC, BRCA2, EP300, KRAS, NCOR1, PIK3CA, TP53, ZFHX3</t>
  </si>
  <si>
    <t>BRCA2, CDKN2A, CHD4, CTNNB1, EP300, KRAS, NCOR1, NF1, PIK3CA, SMARCA4, XIRP2</t>
  </si>
  <si>
    <t>CDKN2A, MYC, NRAS</t>
  </si>
  <si>
    <t>MYC, PIK3R1, TP53</t>
  </si>
  <si>
    <t>Stomach</t>
  </si>
  <si>
    <t>ARID1A, KRAS, LRP1B, SMAD4</t>
  </si>
  <si>
    <t>EP300, SPEN, TP53</t>
  </si>
  <si>
    <t>CDKN2A, NRAS</t>
  </si>
  <si>
    <t>Connective tissue</t>
  </si>
  <si>
    <t>CTNNB1, SMARCA4</t>
  </si>
  <si>
    <t>Duodenum</t>
  </si>
  <si>
    <t>ERBB2, PTEN</t>
  </si>
  <si>
    <t>Placenta</t>
  </si>
  <si>
    <t>APC, ARID1A, CDKN2A, CREBBP, FAT1, FBXW7, PTEN, SMARCA4, TP53</t>
  </si>
  <si>
    <t>ABL-driven, CDKN2A, TP53</t>
  </si>
  <si>
    <t>NOTCH1</t>
  </si>
  <si>
    <t>CCNE1, FBXW7, KRAS, TP53</t>
  </si>
  <si>
    <t>ABL-driven, TP53</t>
  </si>
  <si>
    <t>ATM, BRCA2, PIK3R1, PTEN, SETD2, XIRP2</t>
  </si>
  <si>
    <t>APC, ARID1A, FBXW7, KRAS, SPEN</t>
  </si>
  <si>
    <t>ARID1A, CTNNB1, KRAS, PBRM1, PIK3CA, ZFHX3</t>
  </si>
  <si>
    <t>APC, ARID1A, BRAF, EP300, FBXW7, PTEN, TP53, XIRP2</t>
  </si>
  <si>
    <t>Cecum</t>
  </si>
  <si>
    <t>CDKN2A, EP300, PIK3CA</t>
  </si>
  <si>
    <t>CDKN2A, NF1, TP53, XIRP2</t>
  </si>
  <si>
    <t>CDKN2A, MYC</t>
  </si>
  <si>
    <t>Bone</t>
  </si>
  <si>
    <t>CDKN2A, KRAS, TP53</t>
  </si>
  <si>
    <t>CDKN2A, CHD4, EP300, NOTCH1, NRAS, PTEN, SMARCA4, TP53</t>
  </si>
  <si>
    <t>PTEN, TP53</t>
  </si>
  <si>
    <t>Testis</t>
  </si>
  <si>
    <t>ARID1A, CDKN2A, KRAS, LRP1B, MYC, PIK3CA, STK11</t>
  </si>
  <si>
    <t>CCNE1, TP53</t>
  </si>
  <si>
    <t>MYC</t>
  </si>
  <si>
    <t>HTB-161</t>
  </si>
  <si>
    <t>CCNE1, LRP1B, TP53</t>
  </si>
  <si>
    <t>CRL-1572</t>
  </si>
  <si>
    <t>NRAS</t>
  </si>
  <si>
    <t>MYC, PTEN, TP53</t>
  </si>
  <si>
    <t>CCL-136</t>
  </si>
  <si>
    <t>NF1, NRAS, TP53</t>
  </si>
  <si>
    <t>ARID1A, BRAF, BRCA2, EP300, FAT1, NCOR1, NF1, NSD1, PIK3CA, ZFHX3</t>
  </si>
  <si>
    <t>EP300</t>
  </si>
  <si>
    <t>ARID1A, ATM, BRCA2, EP300, PIK3R1, PTEN, SMARCA4, SPEN, TP53, ZFHX3</t>
  </si>
  <si>
    <t>BRAF, PTEN, TP53</t>
  </si>
  <si>
    <t>CDKN2A, SMARCA4</t>
  </si>
  <si>
    <t>CDKN2A, SMAD4</t>
  </si>
  <si>
    <t>KRAS, TP53</t>
  </si>
  <si>
    <t>CRL-2061</t>
    <phoneticPr fontId="2"/>
  </si>
  <si>
    <t>NRAS, TP53, XIRP2</t>
  </si>
  <si>
    <t>NF1, TP53</t>
  </si>
  <si>
    <t>ARID1A, CDKN2A</t>
  </si>
  <si>
    <t>ERBB2, KRAS, SMARCA4, TP53</t>
  </si>
  <si>
    <t>CDKN2A, ZFHX3</t>
  </si>
  <si>
    <t>CREBBP, TP53</t>
  </si>
  <si>
    <t>CREBBP, EP300, TP53</t>
  </si>
  <si>
    <t>CDKN2A, CHD4, PBRM1, PIK3CA, TP53</t>
  </si>
  <si>
    <t>BRCA2, CTNNB1, EGFR, EP300, FBXW7, NCOR1, SETD2, ZFHX3</t>
  </si>
  <si>
    <t>APC, KRAS, TP53</t>
  </si>
  <si>
    <t>APC, EP300, KRAS, KRAS, MYC, TP53</t>
  </si>
  <si>
    <t>APC, KRAS, SMAD4</t>
  </si>
  <si>
    <t>APC, FBXW7, KRAS, TP53</t>
  </si>
  <si>
    <t>Rectum</t>
  </si>
  <si>
    <t>SW900</t>
  </si>
  <si>
    <t>CDKN2A, FAT1, KRAS, KRAS, NF1, NSD1, TP53</t>
  </si>
  <si>
    <t>APC, ATM, KRAS, PIK3CA, SMAD4, TP53</t>
  </si>
  <si>
    <t>BRAF, CDKN2A</t>
  </si>
  <si>
    <t>EP300, FAT1, TP53</t>
  </si>
  <si>
    <t>CDNK2A, TP53</t>
  </si>
  <si>
    <t>ARID1A, PIK3CA, RB1, TP53</t>
  </si>
  <si>
    <t>ARID1A, CDKN2A, NRAS, PTEN, TP53</t>
  </si>
  <si>
    <t>Thyroid</t>
  </si>
  <si>
    <t>LRP1B</t>
  </si>
  <si>
    <t>CDNK2A, NF1</t>
  </si>
  <si>
    <t>CDNK2A</t>
  </si>
  <si>
    <r>
      <rPr>
        <sz val="22"/>
        <rFont val="Tahoma"/>
        <family val="2"/>
      </rPr>
      <t>GeneNominator™</t>
    </r>
    <r>
      <rPr>
        <sz val="20"/>
        <rFont val="Tahoma"/>
        <family val="2"/>
      </rPr>
      <t xml:space="preserve"> </t>
    </r>
    <r>
      <rPr>
        <sz val="18"/>
        <rFont val="Tahoma"/>
        <family val="2"/>
      </rPr>
      <t>Human Tumor Cell Line Panel Assays</t>
    </r>
    <phoneticPr fontId="3" type="noConversion"/>
  </si>
  <si>
    <t>Special Handling Request</t>
    <phoneticPr fontId="2"/>
  </si>
  <si>
    <t>Name</t>
    <phoneticPr fontId="2"/>
  </si>
  <si>
    <t>No.</t>
    <phoneticPr fontId="2"/>
  </si>
  <si>
    <t>SynergyScreen™</t>
    <phoneticPr fontId="3" type="noConversion"/>
  </si>
  <si>
    <t>Compound</t>
  </si>
  <si>
    <t>Target</t>
  </si>
  <si>
    <t>A-420983</t>
  </si>
  <si>
    <t>Lck</t>
  </si>
  <si>
    <t>abemaciclib</t>
  </si>
  <si>
    <t>LY2835219</t>
  </si>
  <si>
    <t>CDK4/6</t>
  </si>
  <si>
    <t>ABT-737</t>
  </si>
  <si>
    <t>BCL2</t>
  </si>
  <si>
    <t>acalabrutinib</t>
  </si>
  <si>
    <t>ACP-196</t>
  </si>
  <si>
    <t>BTK</t>
  </si>
  <si>
    <t>actinomycin D</t>
  </si>
  <si>
    <t>transcription</t>
  </si>
  <si>
    <t>adavosertib</t>
  </si>
  <si>
    <t>AZD-1775</t>
  </si>
  <si>
    <t>WEE1</t>
  </si>
  <si>
    <t>afatinib</t>
  </si>
  <si>
    <t>BIBW-2992</t>
  </si>
  <si>
    <t>EGFR</t>
  </si>
  <si>
    <t>alectinib</t>
  </si>
  <si>
    <t>CH5424802</t>
  </si>
  <si>
    <t>ALK</t>
  </si>
  <si>
    <t>all-trans retinoic acid</t>
  </si>
  <si>
    <t>ATRA</t>
  </si>
  <si>
    <t>RAR</t>
  </si>
  <si>
    <t>alpelisib</t>
  </si>
  <si>
    <t>BYL719</t>
  </si>
  <si>
    <t>PI3Ka</t>
  </si>
  <si>
    <t>AMG-900</t>
  </si>
  <si>
    <t>Aurora kinases</t>
  </si>
  <si>
    <t>apitolisib</t>
  </si>
  <si>
    <t>GDC-0980</t>
  </si>
  <si>
    <t>PI3K</t>
  </si>
  <si>
    <t>AT7519</t>
  </si>
  <si>
    <t>CDK</t>
  </si>
  <si>
    <t>AT9283</t>
  </si>
  <si>
    <t>JAK2/3</t>
  </si>
  <si>
    <t>avapritinib</t>
  </si>
  <si>
    <t>BLU-285</t>
  </si>
  <si>
    <t>KIT / PDGFRA</t>
  </si>
  <si>
    <t>axitinib</t>
  </si>
  <si>
    <t>AG-013736</t>
  </si>
  <si>
    <t>VEGFR / PDGFR</t>
  </si>
  <si>
    <t>AZD8055</t>
  </si>
  <si>
    <t>mTOR</t>
  </si>
  <si>
    <t>BAY 11-7085</t>
  </si>
  <si>
    <t>NFKB</t>
  </si>
  <si>
    <t>BAY-293</t>
  </si>
  <si>
    <t>KRAS</t>
  </si>
  <si>
    <t>BAY-320</t>
  </si>
  <si>
    <t>BUB1</t>
  </si>
  <si>
    <t>berzosertib</t>
  </si>
  <si>
    <t>VE-822</t>
  </si>
  <si>
    <t>ATR</t>
  </si>
  <si>
    <t>BI 2536</t>
  </si>
  <si>
    <t>PLK1</t>
  </si>
  <si>
    <t>BIIB021</t>
  </si>
  <si>
    <t>HSP90</t>
  </si>
  <si>
    <t>binimetinib</t>
  </si>
  <si>
    <t>ARRY-162</t>
  </si>
  <si>
    <t>MEK</t>
  </si>
  <si>
    <t>BLU9931</t>
  </si>
  <si>
    <t>FGFR4</t>
  </si>
  <si>
    <t>bortezomib</t>
  </si>
  <si>
    <t>PS-341</t>
  </si>
  <si>
    <t>proteasome</t>
  </si>
  <si>
    <t>bosutinib</t>
  </si>
  <si>
    <t>SKI-606</t>
  </si>
  <si>
    <t>ABL</t>
  </si>
  <si>
    <t>brigatinib</t>
  </si>
  <si>
    <t>AP26113</t>
  </si>
  <si>
    <t>ALK/ ROS1</t>
  </si>
  <si>
    <t>brivanib</t>
  </si>
  <si>
    <t>BMS-540215</t>
  </si>
  <si>
    <t>VEGFR</t>
  </si>
  <si>
    <t>buparlisib</t>
  </si>
  <si>
    <t>BKM-120</t>
  </si>
  <si>
    <t>busulfan</t>
  </si>
  <si>
    <t>DNA alkylating</t>
  </si>
  <si>
    <t>cabozantinib</t>
  </si>
  <si>
    <t>XL-184</t>
  </si>
  <si>
    <t>MET / VEGFR</t>
  </si>
  <si>
    <t>camptothecin</t>
  </si>
  <si>
    <t>CPT</t>
  </si>
  <si>
    <t>topoisomerase I</t>
  </si>
  <si>
    <t>capmatinib</t>
  </si>
  <si>
    <t>INC280</t>
  </si>
  <si>
    <t>c-MET</t>
  </si>
  <si>
    <t>carboplatin</t>
  </si>
  <si>
    <t>DNA damage</t>
  </si>
  <si>
    <t>carfilzomib</t>
  </si>
  <si>
    <t>PR-171</t>
  </si>
  <si>
    <t>ceralasertib</t>
  </si>
  <si>
    <t>AZD6738</t>
  </si>
  <si>
    <t>ceritinib</t>
  </si>
  <si>
    <t>LDK-378</t>
  </si>
  <si>
    <t>CHIR-124</t>
  </si>
  <si>
    <t>CHK1</t>
  </si>
  <si>
    <t>cisplatin</t>
  </si>
  <si>
    <t>cobimetinib</t>
  </si>
  <si>
    <t>GDC-0973</t>
  </si>
  <si>
    <t>copanlisib</t>
  </si>
  <si>
    <t>BAY 80-6946</t>
  </si>
  <si>
    <t>crenolanib</t>
  </si>
  <si>
    <t>CP-868596</t>
  </si>
  <si>
    <t>FLT3 / PDGFR a/B</t>
  </si>
  <si>
    <t>crizotinib</t>
  </si>
  <si>
    <t>PF-02341066</t>
  </si>
  <si>
    <t>ALK / MET</t>
  </si>
  <si>
    <t>CYC116</t>
  </si>
  <si>
    <t>cyclophosphamide</t>
  </si>
  <si>
    <t>4-hydroxy cyclophosphamide</t>
  </si>
  <si>
    <t>DNA crosslinking</t>
  </si>
  <si>
    <t>cytarabine</t>
  </si>
  <si>
    <t>nucleoside analog</t>
  </si>
  <si>
    <t>D08</t>
  </si>
  <si>
    <t>2-D08</t>
  </si>
  <si>
    <t>SUMOylation</t>
  </si>
  <si>
    <t>dabrafenib</t>
  </si>
  <si>
    <t>GSK-2118436</t>
  </si>
  <si>
    <t>RAF</t>
  </si>
  <si>
    <t>dacarbazine</t>
  </si>
  <si>
    <t>dacomitinib</t>
  </si>
  <si>
    <t>PF299804, PF299</t>
  </si>
  <si>
    <t>dactolisib</t>
  </si>
  <si>
    <t>BEZ-235</t>
  </si>
  <si>
    <t>PI3K / mTOR</t>
  </si>
  <si>
    <t>danusertib</t>
  </si>
  <si>
    <t>PHA-739358</t>
  </si>
  <si>
    <t>dasatinib</t>
  </si>
  <si>
    <t>BMS-354825</t>
  </si>
  <si>
    <t>ABL / VEGFR</t>
  </si>
  <si>
    <t>daunorubicin</t>
  </si>
  <si>
    <t>topoisomerase II</t>
  </si>
  <si>
    <t>degrasyn</t>
  </si>
  <si>
    <t>WP1130</t>
  </si>
  <si>
    <t>deubiquitinase</t>
  </si>
  <si>
    <t>derazantinib</t>
  </si>
  <si>
    <t>ARQ087/ BAL087</t>
  </si>
  <si>
    <t>FGFR</t>
  </si>
  <si>
    <t>dinaciclib</t>
  </si>
  <si>
    <t>SCH-727965</t>
  </si>
  <si>
    <t>docetaxel</t>
  </si>
  <si>
    <t>RP56976</t>
  </si>
  <si>
    <t>tubulin</t>
  </si>
  <si>
    <t>doxifluridine</t>
  </si>
  <si>
    <t>5-dFdU</t>
  </si>
  <si>
    <t>doxorubicin</t>
  </si>
  <si>
    <t>Adriamycin</t>
  </si>
  <si>
    <t>duvelisib</t>
  </si>
  <si>
    <t>IPI-145</t>
  </si>
  <si>
    <t>encorafenib</t>
  </si>
  <si>
    <t>LGX818</t>
  </si>
  <si>
    <t>BRAF</t>
  </si>
  <si>
    <t>entinostat</t>
  </si>
  <si>
    <t>MS-275</t>
  </si>
  <si>
    <t>HDAC</t>
  </si>
  <si>
    <t>entrectinib</t>
  </si>
  <si>
    <t>TRK</t>
  </si>
  <si>
    <t>epirubicin</t>
  </si>
  <si>
    <t>pharmorubicin</t>
  </si>
  <si>
    <t>eprenetapopt</t>
  </si>
  <si>
    <t>APR-246/ PRIMA-1MET</t>
  </si>
  <si>
    <t>erdafitinib</t>
  </si>
  <si>
    <t>JNJ-42756493</t>
  </si>
  <si>
    <t>eribulin</t>
  </si>
  <si>
    <t>erlotinib</t>
  </si>
  <si>
    <t>OSI-774</t>
  </si>
  <si>
    <t>etoposide</t>
  </si>
  <si>
    <t>VP-16</t>
  </si>
  <si>
    <t>everolimus</t>
  </si>
  <si>
    <t>RAD001</t>
  </si>
  <si>
    <t>fenebrutinib</t>
  </si>
  <si>
    <t>GDC-0853</t>
  </si>
  <si>
    <t>fluorouracil</t>
  </si>
  <si>
    <t>5-FU</t>
  </si>
  <si>
    <t>fostamatinib</t>
  </si>
  <si>
    <t>SYK</t>
  </si>
  <si>
    <t>fulvestrant</t>
  </si>
  <si>
    <t>ZD 9238</t>
  </si>
  <si>
    <t>ESR</t>
  </si>
  <si>
    <t>GDC-0152</t>
  </si>
  <si>
    <t>XIAP / IAP</t>
  </si>
  <si>
    <t>gefitinib</t>
  </si>
  <si>
    <t>ZD-1839</t>
  </si>
  <si>
    <t>gemcitabine</t>
  </si>
  <si>
    <t>LY-188011</t>
  </si>
  <si>
    <t>gilteritinib</t>
  </si>
  <si>
    <t>ASP2215</t>
  </si>
  <si>
    <t>FLT3</t>
  </si>
  <si>
    <t>GSK1070916</t>
  </si>
  <si>
    <t>GSK126</t>
  </si>
  <si>
    <t>EZH2</t>
  </si>
  <si>
    <t>GSK1838705A</t>
  </si>
  <si>
    <t>IGF1R</t>
  </si>
  <si>
    <t>GSK343</t>
  </si>
  <si>
    <t>GSK461364</t>
  </si>
  <si>
    <t>Herceptin</t>
  </si>
  <si>
    <t>trastuzumab</t>
  </si>
  <si>
    <t>HER2/neu</t>
  </si>
  <si>
    <t>ibrutinib</t>
  </si>
  <si>
    <t>PCI-32765</t>
  </si>
  <si>
    <t>ICG-001</t>
  </si>
  <si>
    <t>Wnt-pathway</t>
  </si>
  <si>
    <t>idelalisib</t>
  </si>
  <si>
    <t>CAL-101</t>
  </si>
  <si>
    <t>imatinib</t>
  </si>
  <si>
    <t>STI-571</t>
  </si>
  <si>
    <t>infigratinib</t>
  </si>
  <si>
    <t>NVP-BGJ398</t>
  </si>
  <si>
    <t>ipatasertib</t>
  </si>
  <si>
    <t>GDC-0068</t>
  </si>
  <si>
    <t>AKT</t>
  </si>
  <si>
    <t>irinotecan</t>
  </si>
  <si>
    <t>CPT-11</t>
  </si>
  <si>
    <t>JQ1</t>
  </si>
  <si>
    <t>BET</t>
  </si>
  <si>
    <t>Kadcyla</t>
  </si>
  <si>
    <t>T-DM1</t>
  </si>
  <si>
    <t>KU-60019</t>
  </si>
  <si>
    <t>ATM</t>
  </si>
  <si>
    <t>lapatinib</t>
  </si>
  <si>
    <t>GSK-572016</t>
  </si>
  <si>
    <t>LB42708</t>
  </si>
  <si>
    <t>farnesyltransferase</t>
  </si>
  <si>
    <t>lenvatinib</t>
  </si>
  <si>
    <t>E7080</t>
  </si>
  <si>
    <t>LGK974</t>
  </si>
  <si>
    <t>WNT974</t>
  </si>
  <si>
    <t>PORCN</t>
  </si>
  <si>
    <t>lorlatinib</t>
  </si>
  <si>
    <t>PF-6463922</t>
  </si>
  <si>
    <t>LY3295668</t>
  </si>
  <si>
    <t>AK-01</t>
  </si>
  <si>
    <t>masitinib</t>
  </si>
  <si>
    <t>AB-1010</t>
  </si>
  <si>
    <t>KIT</t>
  </si>
  <si>
    <t>melphalan</t>
  </si>
  <si>
    <t>mercaptopurine</t>
  </si>
  <si>
    <t>6-MP</t>
  </si>
  <si>
    <t>methotrexate</t>
  </si>
  <si>
    <t>MTX</t>
  </si>
  <si>
    <t>folate synthesis</t>
  </si>
  <si>
    <t>MG-132</t>
  </si>
  <si>
    <t>midostaurin</t>
  </si>
  <si>
    <t>PKC412</t>
  </si>
  <si>
    <t>miransertib</t>
  </si>
  <si>
    <t>ARQ-092</t>
  </si>
  <si>
    <t>mitomycin C</t>
  </si>
  <si>
    <t>mitoxantrone</t>
  </si>
  <si>
    <t>MK-2206</t>
  </si>
  <si>
    <t>MK-5108</t>
  </si>
  <si>
    <t>VX-689</t>
  </si>
  <si>
    <t>ML-792</t>
  </si>
  <si>
    <t>SAE</t>
  </si>
  <si>
    <t>MLN7243</t>
  </si>
  <si>
    <t>ubiquitin E1 enzyme</t>
  </si>
  <si>
    <t>MLN8054</t>
  </si>
  <si>
    <t>molibresib</t>
  </si>
  <si>
    <t>I-BET-762, GSK-525762</t>
  </si>
  <si>
    <t>momelotinib</t>
  </si>
  <si>
    <t>CYT-387</t>
  </si>
  <si>
    <t>TBK1</t>
  </si>
  <si>
    <t>MPI-0479605</t>
  </si>
  <si>
    <t>TTK</t>
  </si>
  <si>
    <t>Mps1-IN-1</t>
  </si>
  <si>
    <t>MRK-560</t>
  </si>
  <si>
    <t>gamma-secretase</t>
  </si>
  <si>
    <t>mubritinib</t>
  </si>
  <si>
    <t>TAK-165</t>
  </si>
  <si>
    <t>HER2 / ErbB-2</t>
  </si>
  <si>
    <t>navitoclax</t>
  </si>
  <si>
    <t>ABT-263</t>
  </si>
  <si>
    <t>neratinib</t>
  </si>
  <si>
    <t>HKI-272</t>
  </si>
  <si>
    <t>nilotinib</t>
  </si>
  <si>
    <t>AMN-107</t>
  </si>
  <si>
    <t>nintedanib</t>
  </si>
  <si>
    <t>BIBF-1120</t>
  </si>
  <si>
    <t>VEGFR / FGFR</t>
  </si>
  <si>
    <t>niraparib</t>
  </si>
  <si>
    <t>MK-4827</t>
  </si>
  <si>
    <t>PARP</t>
  </si>
  <si>
    <t>NMS-P715</t>
  </si>
  <si>
    <t>nutlin-3a</t>
  </si>
  <si>
    <t>MDM2</t>
  </si>
  <si>
    <t>NVP-ADW742</t>
  </si>
  <si>
    <t>obatoclax</t>
  </si>
  <si>
    <t>GX15-070</t>
  </si>
  <si>
    <t>olaparib</t>
  </si>
  <si>
    <t>AZD2281</t>
  </si>
  <si>
    <t>osimertinib</t>
  </si>
  <si>
    <t>AZD9291</t>
  </si>
  <si>
    <t>paclitaxel</t>
  </si>
  <si>
    <t>NSC 125973</t>
  </si>
  <si>
    <t>palbociclib</t>
  </si>
  <si>
    <t>PD-0332991</t>
  </si>
  <si>
    <t>panobinostat</t>
  </si>
  <si>
    <t>LBH589</t>
  </si>
  <si>
    <t>patupilone</t>
  </si>
  <si>
    <t>epothilone B</t>
  </si>
  <si>
    <t>pazopanib</t>
  </si>
  <si>
    <t>GW-786034</t>
  </si>
  <si>
    <t>PD0325901</t>
  </si>
  <si>
    <t>pelitinib</t>
  </si>
  <si>
    <t>EKB-569</t>
  </si>
  <si>
    <t>pemigatinib</t>
  </si>
  <si>
    <t>INCB054828</t>
  </si>
  <si>
    <t>pevonedistat</t>
  </si>
  <si>
    <t>MLN4924</t>
  </si>
  <si>
    <t>NEDD8</t>
  </si>
  <si>
    <t>pexidartinib</t>
  </si>
  <si>
    <t>PLX3397</t>
  </si>
  <si>
    <t>CSF-1R</t>
  </si>
  <si>
    <t>PHA-793887</t>
  </si>
  <si>
    <t>pictilisib</t>
  </si>
  <si>
    <t>GDC-0941</t>
  </si>
  <si>
    <t>pirtobrutinib</t>
  </si>
  <si>
    <t>LOXO-305</t>
  </si>
  <si>
    <t>ponatinib</t>
  </si>
  <si>
    <t>AP-24534</t>
  </si>
  <si>
    <t>pralsetinib</t>
  </si>
  <si>
    <t>BLU-667</t>
  </si>
  <si>
    <t>RET</t>
  </si>
  <si>
    <t>prednisolone</t>
  </si>
  <si>
    <t>NR3C1</t>
  </si>
  <si>
    <t>quizartinib</t>
  </si>
  <si>
    <t>AC-220</t>
  </si>
  <si>
    <t>regorafenib</t>
  </si>
  <si>
    <t>BAY-73-4506</t>
  </si>
  <si>
    <t>reversine</t>
  </si>
  <si>
    <t>ribociclib</t>
  </si>
  <si>
    <t>LEE011</t>
  </si>
  <si>
    <t>ripretinib</t>
  </si>
  <si>
    <t>DCC-2618</t>
  </si>
  <si>
    <t>rucaparib</t>
  </si>
  <si>
    <t>PF-01367338</t>
  </si>
  <si>
    <t>ruxolitinib</t>
  </si>
  <si>
    <t>INCB-18424</t>
  </si>
  <si>
    <t>SCH900776</t>
  </si>
  <si>
    <t>MK-8776</t>
  </si>
  <si>
    <t>selpercatinib</t>
  </si>
  <si>
    <t>LOXO-292</t>
  </si>
  <si>
    <t>selumetinib</t>
  </si>
  <si>
    <t>AZD-6244</t>
  </si>
  <si>
    <t>SN-38</t>
  </si>
  <si>
    <t>irinotecan metab.</t>
  </si>
  <si>
    <t>sorafenib</t>
  </si>
  <si>
    <t>BAY 43-9006</t>
  </si>
  <si>
    <t>sotorasib</t>
  </si>
  <si>
    <t>AMG-510</t>
  </si>
  <si>
    <t>S-trityl-L-cysteine</t>
  </si>
  <si>
    <t>kinesin Eg5</t>
  </si>
  <si>
    <t>sunitinib</t>
  </si>
  <si>
    <t>SU-11248</t>
  </si>
  <si>
    <t>talazoparib</t>
  </si>
  <si>
    <t>BMN 673</t>
  </si>
  <si>
    <t>tamatinib</t>
  </si>
  <si>
    <t>Fostamatinib metab.</t>
  </si>
  <si>
    <t>taselisib</t>
  </si>
  <si>
    <t>GDC-0032</t>
  </si>
  <si>
    <t>EPZ-6438</t>
  </si>
  <si>
    <t>temsirolimus</t>
  </si>
  <si>
    <t>CCI-779</t>
  </si>
  <si>
    <t>TGX-221</t>
  </si>
  <si>
    <t>TH588</t>
  </si>
  <si>
    <t>thioguanine</t>
  </si>
  <si>
    <t>tivozanib</t>
  </si>
  <si>
    <t>AV-951</t>
  </si>
  <si>
    <t>VEGF</t>
  </si>
  <si>
    <t>tofacitinib</t>
  </si>
  <si>
    <t>CP-690550</t>
  </si>
  <si>
    <t>JAK</t>
  </si>
  <si>
    <t>tomivosertib</t>
  </si>
  <si>
    <t>eFT-508</t>
  </si>
  <si>
    <t>MNK1/2</t>
  </si>
  <si>
    <t>topotecan</t>
  </si>
  <si>
    <t>tozasertib</t>
  </si>
  <si>
    <t>VX-680 / MK-0457</t>
  </si>
  <si>
    <t>trametinib</t>
  </si>
  <si>
    <t>GSK-1120212</t>
  </si>
  <si>
    <t>tucatinib</t>
  </si>
  <si>
    <t>ARRY-380</t>
  </si>
  <si>
    <t>ulixertinib</t>
  </si>
  <si>
    <t>BVD-523</t>
  </si>
  <si>
    <t>ERK1/ ERK2</t>
  </si>
  <si>
    <t>UMI-77</t>
  </si>
  <si>
    <t>MCL-1</t>
  </si>
  <si>
    <t>UNC1999</t>
  </si>
  <si>
    <t>EZH1 / EZH2</t>
  </si>
  <si>
    <t>vandetanib</t>
  </si>
  <si>
    <t>ZD-6474</t>
  </si>
  <si>
    <t>vecabrutinib</t>
  </si>
  <si>
    <t>SNS-062</t>
  </si>
  <si>
    <t>vemurafenib</t>
  </si>
  <si>
    <t>PLX-4032</t>
  </si>
  <si>
    <t>venetoclax</t>
  </si>
  <si>
    <t>ABT-199</t>
  </si>
  <si>
    <t>vinblastine</t>
  </si>
  <si>
    <t>vincristine</t>
  </si>
  <si>
    <t>Leurocristine</t>
  </si>
  <si>
    <t>vinflunine</t>
  </si>
  <si>
    <t>volasertib</t>
  </si>
  <si>
    <t>BI-6727</t>
  </si>
  <si>
    <t>vorinostat</t>
  </si>
  <si>
    <t>SAHA / MK-0683</t>
  </si>
  <si>
    <t>XAV939</t>
  </si>
  <si>
    <t>TNKS (tankyrase)</t>
  </si>
  <si>
    <t>zanubrutinib</t>
  </si>
  <si>
    <t>BGB-3111</t>
  </si>
  <si>
    <t>Pre-profiled anti-cancer drugs</t>
  </si>
  <si>
    <t>Synonym</t>
    <phoneticPr fontId="2"/>
  </si>
  <si>
    <t>Oncolines study</t>
    <phoneticPr fontId="2"/>
  </si>
  <si>
    <t>Name of compounds</t>
    <phoneticPr fontId="2"/>
  </si>
  <si>
    <r>
      <t>Storage Temp.</t>
    </r>
    <r>
      <rPr>
        <sz val="9"/>
        <color rgb="FFFF0000"/>
        <rFont val="Tahoma"/>
        <family val="2"/>
      </rPr>
      <t>*</t>
    </r>
    <phoneticPr fontId="2"/>
  </si>
  <si>
    <t>Room temp.</t>
    <phoneticPr fontId="2"/>
  </si>
  <si>
    <t>Other</t>
    <phoneticPr fontId="2"/>
  </si>
  <si>
    <t>Freeze</t>
    <phoneticPr fontId="2"/>
  </si>
  <si>
    <t>Anti-cancer drug</t>
    <phoneticPr fontId="2"/>
  </si>
  <si>
    <t>Numbers</t>
    <phoneticPr fontId="2"/>
  </si>
  <si>
    <t>Total</t>
    <phoneticPr fontId="2"/>
  </si>
  <si>
    <t>anti-cancer drugs selected</t>
    <phoneticPr fontId="2"/>
  </si>
  <si>
    <r>
      <t xml:space="preserve">Follow-up study? </t>
    </r>
    <r>
      <rPr>
        <b/>
        <sz val="12"/>
        <color rgb="FFFF0000"/>
        <rFont val="Tahoma"/>
        <family val="2"/>
      </rPr>
      <t>*</t>
    </r>
    <phoneticPr fontId="2"/>
  </si>
  <si>
    <r>
      <t>Others</t>
    </r>
    <r>
      <rPr>
        <sz val="9"/>
        <rFont val="Tahoma"/>
        <family val="2"/>
      </rPr>
      <t xml:space="preserve"> </t>
    </r>
    <r>
      <rPr>
        <sz val="9"/>
        <rFont val="ＭＳ Ｐゴシック"/>
        <family val="2"/>
        <charset val="128"/>
      </rPr>
      <t>（詳細は</t>
    </r>
    <r>
      <rPr>
        <sz val="9"/>
        <rFont val="Tahoma"/>
        <family val="2"/>
      </rPr>
      <t>Additional Information</t>
    </r>
    <r>
      <rPr>
        <sz val="9"/>
        <rFont val="ＭＳ Ｐゴシック"/>
        <family val="2"/>
        <charset val="128"/>
      </rPr>
      <t>にご記載ください）</t>
    </r>
    <rPh sb="8" eb="10">
      <t>ショウサイ</t>
    </rPh>
    <rPh sb="35" eb="37">
      <t>キサイ</t>
    </rPh>
    <phoneticPr fontId="2"/>
  </si>
  <si>
    <t>As a default, the incubation time is 3 days, except for the epigenetic modulators, which are incubated for 5 days.</t>
    <phoneticPr fontId="2"/>
  </si>
  <si>
    <t>adagrasib</t>
  </si>
  <si>
    <t>MRTX849</t>
  </si>
  <si>
    <t>KRAS G12C</t>
  </si>
  <si>
    <t>nemtabrutinib</t>
  </si>
  <si>
    <t>ARQ 531/MK-1026</t>
  </si>
  <si>
    <t>ART558</t>
  </si>
  <si>
    <t>polymerase theta</t>
  </si>
  <si>
    <t>BAY 1217389</t>
  </si>
  <si>
    <t>belvarafenib</t>
  </si>
  <si>
    <t>HM95573</t>
  </si>
  <si>
    <t>pan-RAF</t>
  </si>
  <si>
    <t>BOS172722</t>
  </si>
  <si>
    <t>elimusertib</t>
  </si>
  <si>
    <t>BAY-1895344</t>
  </si>
  <si>
    <t>enasidenib</t>
  </si>
  <si>
    <t>AG-221</t>
  </si>
  <si>
    <t>IDH2</t>
  </si>
  <si>
    <t>futibatinib</t>
  </si>
  <si>
    <t>TAS-120</t>
  </si>
  <si>
    <t>ivosidenib</t>
  </si>
  <si>
    <t>AG-120</t>
  </si>
  <si>
    <t>IDH1</t>
  </si>
  <si>
    <t>mirdametinib</t>
  </si>
  <si>
    <t>naporafenib</t>
  </si>
  <si>
    <t>LXH254</t>
  </si>
  <si>
    <t>BRAF/CRAF</t>
  </si>
  <si>
    <t>NSC 2382</t>
  </si>
  <si>
    <t>rebastinib</t>
  </si>
  <si>
    <t>DCC-2036</t>
  </si>
  <si>
    <t>revumenib</t>
  </si>
  <si>
    <t>SNDX-5613</t>
  </si>
  <si>
    <t>menin-MLL</t>
  </si>
  <si>
    <t>sapanisertib</t>
  </si>
  <si>
    <t>MLN0128</t>
  </si>
  <si>
    <t>saruparib</t>
  </si>
  <si>
    <t>AZD5305</t>
  </si>
  <si>
    <t>PARP1</t>
  </si>
  <si>
    <t>tamoxifen</t>
  </si>
  <si>
    <t>ICI 46474</t>
  </si>
  <si>
    <t>ER</t>
  </si>
  <si>
    <t>CFI-402257</t>
  </si>
  <si>
    <t>MRTX1133</t>
  </si>
  <si>
    <t>KRAS G12D</t>
  </si>
  <si>
    <t>Highest Test Conc.</t>
    <phoneticPr fontId="2"/>
  </si>
  <si>
    <t>31.6 µM</t>
    <phoneticPr fontId="2"/>
  </si>
  <si>
    <t>10 µM</t>
    <phoneticPr fontId="2"/>
  </si>
  <si>
    <t>3.16 µM</t>
    <phoneticPr fontId="2"/>
  </si>
  <si>
    <r>
      <rPr>
        <sz val="22"/>
        <rFont val="Tahoma"/>
        <family val="2"/>
      </rPr>
      <t>Oncolines™</t>
    </r>
    <r>
      <rPr>
        <sz val="20"/>
        <rFont val="Tahoma"/>
        <family val="2"/>
      </rPr>
      <t xml:space="preserve"> </t>
    </r>
    <r>
      <rPr>
        <sz val="18"/>
        <rFont val="Tahoma"/>
        <family val="2"/>
      </rPr>
      <t>Human Tumor Cell Line Panel Assays</t>
    </r>
    <phoneticPr fontId="2"/>
  </si>
  <si>
    <t xml:space="preserve">No. (Oncolines™ Proliferation assay only.)   </t>
    <phoneticPr fontId="2"/>
  </si>
  <si>
    <t xml:space="preserve">Yes, BioMarker Analysis after Oncolines™. </t>
    <phoneticPr fontId="2"/>
  </si>
  <si>
    <t xml:space="preserve">Yes, BioMarker Analysis &amp; GeneNominator™ after Oncolines™. </t>
    <phoneticPr fontId="2"/>
  </si>
  <si>
    <t xml:space="preserve">Yes, SynergyFinder™ after Oncolines™. </t>
    <phoneticPr fontId="2"/>
  </si>
  <si>
    <t>Oncolines™ study</t>
    <phoneticPr fontId="2"/>
  </si>
  <si>
    <t>Name of Cell Lines</t>
    <phoneticPr fontId="2"/>
  </si>
  <si>
    <t>https://www.carnabio.com/japanese/product/oncolines-list.html</t>
    <phoneticPr fontId="2"/>
  </si>
  <si>
    <t>refer to the list at</t>
    <phoneticPr fontId="2"/>
  </si>
  <si>
    <t>SynergyFinder™</t>
    <phoneticPr fontId="3" type="noConversion"/>
  </si>
  <si>
    <r>
      <t>Oncolines</t>
    </r>
    <r>
      <rPr>
        <vertAlign val="superscript"/>
        <sz val="10"/>
        <rFont val="Tahoma"/>
        <family val="2"/>
      </rPr>
      <t>™</t>
    </r>
    <r>
      <rPr>
        <sz val="10"/>
        <rFont val="Tahoma"/>
        <family val="2"/>
      </rPr>
      <t xml:space="preserve"> report No.</t>
    </r>
    <phoneticPr fontId="2"/>
  </si>
  <si>
    <t>SynergyScreen™ 
report No.</t>
    <phoneticPr fontId="2"/>
  </si>
  <si>
    <t>Oncolines™ report No.</t>
    <phoneticPr fontId="2"/>
  </si>
  <si>
    <t>SynergyScreen™ study</t>
    <phoneticPr fontId="2"/>
  </si>
  <si>
    <t>SynergyScreen study</t>
    <phoneticPr fontId="2"/>
  </si>
  <si>
    <r>
      <rPr>
        <sz val="24"/>
        <rFont val="Tahoma"/>
        <family val="2"/>
      </rPr>
      <t xml:space="preserve">Oncolines™
Full Panel 
</t>
    </r>
    <r>
      <rPr>
        <sz val="12"/>
        <rFont val="Tahoma"/>
        <family val="2"/>
      </rPr>
      <t>(102 cell lines)</t>
    </r>
    <phoneticPr fontId="2"/>
  </si>
  <si>
    <r>
      <t>After Oncolines™</t>
    </r>
    <r>
      <rPr>
        <sz val="12"/>
        <rFont val="ＭＳ Ｐゴシック"/>
        <family val="2"/>
        <charset val="128"/>
      </rPr>
      <t>：</t>
    </r>
    <phoneticPr fontId="2"/>
  </si>
  <si>
    <t>Name of Anti-cancer drugs</t>
    <phoneticPr fontId="2"/>
  </si>
  <si>
    <t>Anti-cancer drugs List</t>
    <phoneticPr fontId="2"/>
  </si>
  <si>
    <r>
      <rPr>
        <b/>
        <u/>
        <sz val="9"/>
        <rFont val="ＭＳ Ｐゴシック"/>
        <family val="3"/>
        <charset val="128"/>
      </rPr>
      <t>納期</t>
    </r>
    <rPh sb="0" eb="2">
      <t>ノウキ</t>
    </rPh>
    <phoneticPr fontId="2"/>
  </si>
  <si>
    <r>
      <rPr>
        <sz val="9"/>
        <rFont val="ＭＳ Ｐゴシック"/>
        <family val="3"/>
        <charset val="128"/>
      </rPr>
      <t>納期は試験開始後、約</t>
    </r>
    <r>
      <rPr>
        <sz val="9"/>
        <rFont val="Tahoma"/>
        <family val="2"/>
      </rPr>
      <t>6</t>
    </r>
    <r>
      <rPr>
        <sz val="9"/>
        <rFont val="ＭＳ Ｐゴシック"/>
        <family val="3"/>
        <charset val="128"/>
      </rPr>
      <t>週間です（</t>
    </r>
    <r>
      <rPr>
        <sz val="9"/>
        <rFont val="Tahoma"/>
        <family val="2"/>
      </rPr>
      <t xml:space="preserve">Oncolines™/SynergyScreen™ </t>
    </r>
    <r>
      <rPr>
        <sz val="9"/>
        <rFont val="ＭＳ Ｐゴシック"/>
        <family val="3"/>
        <charset val="128"/>
      </rPr>
      <t>等、他サービス試験期間含まず）。</t>
    </r>
    <phoneticPr fontId="2"/>
  </si>
  <si>
    <r>
      <rPr>
        <b/>
        <u/>
        <sz val="9"/>
        <rFont val="ＭＳ Ｐゴシック"/>
        <family val="3"/>
        <charset val="128"/>
      </rPr>
      <t>本サービスのご利用について</t>
    </r>
    <rPh sb="0" eb="1">
      <t>ホン</t>
    </rPh>
    <rPh sb="7" eb="9">
      <t>リヨウ</t>
    </rPh>
    <phoneticPr fontId="2"/>
  </si>
  <si>
    <r>
      <rPr>
        <sz val="9"/>
        <rFont val="ＭＳ Ｐゴシック"/>
        <family val="2"/>
        <charset val="128"/>
      </rPr>
      <t>ご利用には</t>
    </r>
    <r>
      <rPr>
        <sz val="9"/>
        <rFont val="Tahoma"/>
        <family val="2"/>
      </rPr>
      <t xml:space="preserve">Oncolines™  </t>
    </r>
    <r>
      <rPr>
        <sz val="9"/>
        <rFont val="ＭＳ Ｐゴシック"/>
        <family val="2"/>
        <charset val="128"/>
      </rPr>
      <t>ヒト腫瘍細胞株増殖アッセイ</t>
    </r>
    <r>
      <rPr>
        <sz val="9"/>
        <rFont val="Tahoma"/>
        <family val="2"/>
      </rPr>
      <t>102</t>
    </r>
    <r>
      <rPr>
        <sz val="9"/>
        <rFont val="ＭＳ Ｐゴシック"/>
        <family val="2"/>
        <charset val="128"/>
      </rPr>
      <t>種細胞株フルパネルでの化合物評価結果および</t>
    </r>
    <r>
      <rPr>
        <sz val="9"/>
        <rFont val="Tahoma"/>
        <family val="2"/>
      </rPr>
      <t xml:space="preserve">SynergyScreen™ </t>
    </r>
    <r>
      <rPr>
        <sz val="9"/>
        <rFont val="ＭＳ Ｐゴシック"/>
        <family val="2"/>
        <charset val="128"/>
      </rPr>
      <t>薬剤併用スクリーニングサービス</t>
    </r>
    <phoneticPr fontId="2"/>
  </si>
  <si>
    <r>
      <rPr>
        <sz val="9"/>
        <rFont val="ＭＳ Ｐゴシック"/>
        <family val="2"/>
        <charset val="128"/>
      </rPr>
      <t>を活用されることをお勧め致します。</t>
    </r>
    <phoneticPr fontId="2"/>
  </si>
  <si>
    <r>
      <rPr>
        <sz val="9"/>
        <rFont val="ＭＳ Ｐゴシック"/>
        <family val="2"/>
        <charset val="128"/>
      </rPr>
      <t>・</t>
    </r>
    <r>
      <rPr>
        <sz val="9"/>
        <rFont val="Tahoma"/>
        <family val="2"/>
      </rPr>
      <t xml:space="preserve">Oncolines™  </t>
    </r>
    <r>
      <rPr>
        <sz val="9"/>
        <rFont val="ＭＳ Ｐゴシック"/>
        <family val="2"/>
        <charset val="128"/>
      </rPr>
      <t>ヒト腫瘍細胞株増殖アッセイ：</t>
    </r>
    <r>
      <rPr>
        <sz val="9"/>
        <rFont val="Tahoma"/>
        <family val="2"/>
      </rPr>
      <t>https://www.carnabio.com/japanese/product/oncolines.html</t>
    </r>
    <phoneticPr fontId="2"/>
  </si>
  <si>
    <r>
      <rPr>
        <b/>
        <u/>
        <sz val="9"/>
        <rFont val="ＭＳ Ｐゴシック"/>
        <family val="3"/>
        <charset val="128"/>
      </rPr>
      <t>被験物質</t>
    </r>
  </si>
  <si>
    <r>
      <rPr>
        <sz val="9"/>
        <rFont val="ＭＳ Ｐゴシック"/>
        <family val="3"/>
        <charset val="128"/>
      </rPr>
      <t>被験物質を再送、もしくは</t>
    </r>
    <r>
      <rPr>
        <sz val="9"/>
        <rFont val="Tahoma"/>
        <family val="2"/>
      </rPr>
      <t>Oncolines™</t>
    </r>
    <r>
      <rPr>
        <sz val="9"/>
        <rFont val="ＭＳ Ｐゴシック"/>
        <family val="3"/>
        <charset val="128"/>
      </rPr>
      <t>や</t>
    </r>
    <r>
      <rPr>
        <sz val="9"/>
        <rFont val="Tahoma"/>
        <family val="2"/>
      </rPr>
      <t xml:space="preserve">SynergyScreen™ </t>
    </r>
    <r>
      <rPr>
        <sz val="9"/>
        <rFont val="ＭＳ Ｐゴシック"/>
        <family val="3"/>
        <charset val="128"/>
      </rPr>
      <t>を実施せず当該サービスを実施されるために被験物質をお送り頂くは原則、室温輸送可能な粉体にて</t>
    </r>
    <phoneticPr fontId="2"/>
  </si>
  <si>
    <r>
      <rPr>
        <sz val="9"/>
        <rFont val="ＭＳ Ｐゴシック"/>
        <family val="3"/>
        <charset val="128"/>
      </rPr>
      <t>ご提出ください。必要な粉体量および濃度は試験内容によって変動しますので、お問い合わせください。</t>
    </r>
    <phoneticPr fontId="2"/>
  </si>
  <si>
    <r>
      <t>Oncolines</t>
    </r>
    <r>
      <rPr>
        <sz val="9"/>
        <rFont val="ＭＳ Ｐゴシック"/>
        <family val="3"/>
        <charset val="128"/>
      </rPr>
      <t>社では化合物の秤量は実施しておりませんので、各被験物質はご提出前に正確に秤量頂き、分子量・重量・純度を正しく申込書にご記入下さい。</t>
    </r>
    <phoneticPr fontId="2"/>
  </si>
  <si>
    <r>
      <rPr>
        <sz val="9"/>
        <rFont val="ＭＳ Ｐゴシック"/>
        <family val="3"/>
        <charset val="128"/>
      </rPr>
      <t>各被験物質は調整に必要な</t>
    </r>
    <r>
      <rPr>
        <sz val="9"/>
        <rFont val="Tahoma"/>
        <family val="2"/>
      </rPr>
      <t>DMSO</t>
    </r>
    <r>
      <rPr>
        <sz val="9"/>
        <rFont val="ＭＳ Ｐゴシック"/>
        <family val="3"/>
        <charset val="128"/>
      </rPr>
      <t>溶液を直接注入できる容量の個別容器にてご提出ください。多量の粉体化合物をご依頼される場合は調整費用として</t>
    </r>
    <phoneticPr fontId="2"/>
  </si>
  <si>
    <r>
      <rPr>
        <sz val="9"/>
        <rFont val="ＭＳ Ｐゴシック"/>
        <family val="3"/>
        <charset val="128"/>
      </rPr>
      <t>別途料金を頂く場合がございます。</t>
    </r>
    <phoneticPr fontId="2"/>
  </si>
  <si>
    <r>
      <rPr>
        <sz val="9"/>
        <rFont val="ＭＳ Ｐゴシック"/>
        <family val="3"/>
        <charset val="128"/>
      </rPr>
      <t>粉末ではなく溶液にての被験物質ご提出、</t>
    </r>
    <r>
      <rPr>
        <sz val="9"/>
        <rFont val="Tahoma"/>
        <family val="2"/>
      </rPr>
      <t>DMSO</t>
    </r>
    <r>
      <rPr>
        <sz val="9"/>
        <rFont val="ＭＳ Ｐゴシック"/>
        <family val="3"/>
        <charset val="128"/>
      </rPr>
      <t>以外の溶媒ご希望など特別なご要望につきましては事前にご相談ください。</t>
    </r>
    <phoneticPr fontId="2"/>
  </si>
  <si>
    <r>
      <t>Oncolines</t>
    </r>
    <r>
      <rPr>
        <sz val="9"/>
        <rFont val="ＭＳ Ｐゴシック"/>
        <family val="3"/>
        <charset val="128"/>
      </rPr>
      <t>社への直送して頂くことも可能ですので、その場合も事前にご連絡ください。</t>
    </r>
    <phoneticPr fontId="2"/>
  </si>
  <si>
    <r>
      <rPr>
        <b/>
        <u/>
        <sz val="9"/>
        <rFont val="ＭＳ Ｐゴシック"/>
        <family val="3"/>
        <charset val="128"/>
      </rPr>
      <t>送付</t>
    </r>
    <phoneticPr fontId="2"/>
  </si>
  <si>
    <r>
      <rPr>
        <sz val="9"/>
        <rFont val="ＭＳ Ｐゴシック"/>
        <family val="3"/>
        <charset val="128"/>
      </rPr>
      <t>弊社へ被験物質をお送り頂く場合、適切な輸送方法にて下記宛にお送り下さい。</t>
    </r>
    <r>
      <rPr>
        <sz val="9"/>
        <rFont val="Tahoma"/>
        <family val="2"/>
      </rPr>
      <t xml:space="preserve"> </t>
    </r>
    <rPh sb="0" eb="2">
      <t>ヘイシャ</t>
    </rPh>
    <rPh sb="3" eb="7">
      <t>ヒケンブッシツ</t>
    </rPh>
    <rPh sb="9" eb="10">
      <t>オク</t>
    </rPh>
    <rPh sb="11" eb="12">
      <t>イタダ</t>
    </rPh>
    <rPh sb="13" eb="15">
      <t>バアイ</t>
    </rPh>
    <phoneticPr fontId="2"/>
  </si>
  <si>
    <r>
      <rPr>
        <sz val="9"/>
        <rFont val="ＭＳ Ｐゴシック"/>
        <family val="3"/>
        <charset val="128"/>
      </rPr>
      <t>〒</t>
    </r>
    <r>
      <rPr>
        <sz val="9"/>
        <rFont val="Tahoma"/>
        <family val="2"/>
      </rPr>
      <t>650-0047</t>
    </r>
  </si>
  <si>
    <r>
      <rPr>
        <sz val="9"/>
        <rFont val="ＭＳ Ｐゴシック"/>
        <family val="3"/>
        <charset val="128"/>
      </rPr>
      <t>神戸市中央区港島南町</t>
    </r>
    <r>
      <rPr>
        <sz val="9"/>
        <rFont val="Tahoma"/>
        <family val="2"/>
      </rPr>
      <t>1</t>
    </r>
    <r>
      <rPr>
        <sz val="9"/>
        <rFont val="ＭＳ Ｐゴシック"/>
        <family val="3"/>
        <charset val="128"/>
      </rPr>
      <t>丁目</t>
    </r>
    <r>
      <rPr>
        <sz val="9"/>
        <rFont val="Tahoma"/>
        <family val="2"/>
      </rPr>
      <t>5</t>
    </r>
    <r>
      <rPr>
        <sz val="9"/>
        <rFont val="ＭＳ Ｐゴシック"/>
        <family val="3"/>
        <charset val="128"/>
      </rPr>
      <t>番</t>
    </r>
    <r>
      <rPr>
        <sz val="9"/>
        <rFont val="Tahoma"/>
        <family val="2"/>
      </rPr>
      <t>5</t>
    </r>
    <r>
      <rPr>
        <sz val="9"/>
        <rFont val="ＭＳ Ｐゴシック"/>
        <family val="3"/>
        <charset val="128"/>
      </rPr>
      <t>号</t>
    </r>
    <r>
      <rPr>
        <sz val="9"/>
        <rFont val="Tahoma"/>
        <family val="2"/>
      </rPr>
      <t xml:space="preserve"> BMA 3F</t>
    </r>
  </si>
  <si>
    <r>
      <rPr>
        <sz val="9"/>
        <rFont val="ＭＳ Ｐゴシック"/>
        <family val="3"/>
        <charset val="128"/>
      </rPr>
      <t>カルナバイオサイエンス</t>
    </r>
    <r>
      <rPr>
        <sz val="9"/>
        <rFont val="Tahoma"/>
        <family val="2"/>
      </rPr>
      <t>(</t>
    </r>
    <r>
      <rPr>
        <sz val="9"/>
        <rFont val="ＭＳ Ｐゴシック"/>
        <family val="3"/>
        <charset val="128"/>
      </rPr>
      <t>株</t>
    </r>
    <r>
      <rPr>
        <sz val="9"/>
        <rFont val="Tahoma"/>
        <family val="2"/>
      </rPr>
      <t xml:space="preserve">) </t>
    </r>
    <r>
      <rPr>
        <sz val="9"/>
        <rFont val="ＭＳ Ｐゴシック"/>
        <family val="3"/>
        <charset val="128"/>
      </rPr>
      <t>営業部</t>
    </r>
    <r>
      <rPr>
        <sz val="9"/>
        <rFont val="Tahoma"/>
        <family val="2"/>
      </rPr>
      <t xml:space="preserve"> </t>
    </r>
    <r>
      <rPr>
        <sz val="9"/>
        <rFont val="ＭＳ Ｐゴシック"/>
        <family val="3"/>
        <charset val="128"/>
      </rPr>
      <t>宛て</t>
    </r>
    <phoneticPr fontId="2"/>
  </si>
  <si>
    <r>
      <t>TEL</t>
    </r>
    <r>
      <rPr>
        <sz val="9"/>
        <rFont val="ＭＳ Ｐゴシック"/>
        <family val="3"/>
        <charset val="128"/>
      </rPr>
      <t>：</t>
    </r>
    <r>
      <rPr>
        <sz val="9"/>
        <rFont val="Tahoma"/>
        <family val="2"/>
      </rPr>
      <t xml:space="preserve"> 078-302-7091 </t>
    </r>
    <phoneticPr fontId="2"/>
  </si>
  <si>
    <r>
      <t>FAX</t>
    </r>
    <r>
      <rPr>
        <sz val="9"/>
        <rFont val="ＭＳ Ｐゴシック"/>
        <family val="3"/>
        <charset val="128"/>
      </rPr>
      <t>：</t>
    </r>
    <r>
      <rPr>
        <sz val="9"/>
        <rFont val="Tahoma"/>
        <family val="2"/>
      </rPr>
      <t xml:space="preserve"> 078-302-7086 </t>
    </r>
  </si>
  <si>
    <r>
      <rPr>
        <sz val="9"/>
        <rFont val="ＭＳ Ｐゴシック"/>
        <family val="2"/>
        <charset val="128"/>
      </rPr>
      <t>弊社宛輸送中における破損など被験物質のトラブルに関して弊社では責任を負いかねますのでご発送の際梱包には十分にご注意ください。</t>
    </r>
    <rPh sb="0" eb="2">
      <t>ヘイシャ</t>
    </rPh>
    <rPh sb="2" eb="3">
      <t>アテ</t>
    </rPh>
    <rPh sb="10" eb="12">
      <t>ハソン</t>
    </rPh>
    <rPh sb="43" eb="45">
      <t>ハッソウ</t>
    </rPh>
    <rPh sb="46" eb="47">
      <t>サイ</t>
    </rPh>
    <phoneticPr fontId="2"/>
  </si>
  <si>
    <r>
      <rPr>
        <sz val="9"/>
        <rFont val="ＭＳ Ｐゴシック"/>
        <family val="2"/>
        <charset val="128"/>
      </rPr>
      <t>お預かりした被験物質は適切に梱包の上、弊社より</t>
    </r>
    <r>
      <rPr>
        <sz val="9"/>
        <rFont val="Tahoma"/>
        <family val="2"/>
      </rPr>
      <t>Oncolines</t>
    </r>
    <r>
      <rPr>
        <sz val="9"/>
        <rFont val="ＭＳ Ｐゴシック"/>
        <family val="2"/>
        <charset val="128"/>
      </rPr>
      <t>社に発送いたします。</t>
    </r>
    <r>
      <rPr>
        <sz val="9"/>
        <rFont val="Tahoma"/>
        <family val="2"/>
      </rPr>
      <t xml:space="preserve"> </t>
    </r>
    <phoneticPr fontId="2"/>
  </si>
  <si>
    <r>
      <rPr>
        <b/>
        <u/>
        <sz val="9"/>
        <rFont val="ＭＳ Ｐゴシック"/>
        <family val="3"/>
        <charset val="128"/>
      </rPr>
      <t>保管</t>
    </r>
  </si>
  <si>
    <r>
      <rPr>
        <sz val="9"/>
        <rFont val="ＭＳ Ｐゴシック"/>
        <family val="3"/>
        <charset val="128"/>
      </rPr>
      <t>特にご指示のない限り、被験物質は</t>
    </r>
    <r>
      <rPr>
        <sz val="9"/>
        <rFont val="Tahoma"/>
        <family val="2"/>
      </rPr>
      <t>DMSO</t>
    </r>
    <r>
      <rPr>
        <sz val="9"/>
        <rFont val="ＭＳ Ｐゴシック"/>
        <family val="3"/>
        <charset val="128"/>
      </rPr>
      <t>溶解調整後もご発送頂いた時の輸送温度で</t>
    </r>
    <r>
      <rPr>
        <sz val="9"/>
        <rFont val="Tahoma"/>
        <family val="2"/>
      </rPr>
      <t>Oncolines</t>
    </r>
    <r>
      <rPr>
        <sz val="9"/>
        <rFont val="ＭＳ Ｐゴシック"/>
        <family val="3"/>
        <charset val="128"/>
      </rPr>
      <t>社にて保管いたします。</t>
    </r>
    <rPh sb="11" eb="15">
      <t>ヒケンブッシツ</t>
    </rPh>
    <rPh sb="20" eb="22">
      <t>ヨウカイ</t>
    </rPh>
    <rPh sb="22" eb="24">
      <t>チョウセイ</t>
    </rPh>
    <rPh sb="24" eb="25">
      <t>アト</t>
    </rPh>
    <rPh sb="27" eb="29">
      <t>ハッソウ</t>
    </rPh>
    <rPh sb="29" eb="30">
      <t>イタダ</t>
    </rPh>
    <rPh sb="32" eb="33">
      <t>トキ</t>
    </rPh>
    <rPh sb="34" eb="36">
      <t>ユソウ</t>
    </rPh>
    <rPh sb="36" eb="38">
      <t>オンド</t>
    </rPh>
    <rPh sb="48" eb="49">
      <t>シャ</t>
    </rPh>
    <phoneticPr fontId="2"/>
  </si>
  <si>
    <r>
      <rPr>
        <sz val="9"/>
        <rFont val="ＭＳ Ｐゴシック"/>
        <family val="3"/>
        <charset val="128"/>
      </rPr>
      <t>被験物質の保管に関しまして、特別な取り扱いが必要な場合には、事前にご相談ください。</t>
    </r>
    <phoneticPr fontId="2"/>
  </si>
  <si>
    <r>
      <rPr>
        <b/>
        <u/>
        <sz val="9"/>
        <rFont val="ＭＳ Ｐゴシック"/>
        <family val="3"/>
        <charset val="128"/>
      </rPr>
      <t>廃棄</t>
    </r>
    <r>
      <rPr>
        <b/>
        <u/>
        <sz val="9"/>
        <rFont val="Tahoma"/>
        <family val="2"/>
      </rPr>
      <t xml:space="preserve"> / </t>
    </r>
    <r>
      <rPr>
        <b/>
        <u/>
        <sz val="9"/>
        <rFont val="ＭＳ Ｐゴシック"/>
        <family val="3"/>
        <charset val="128"/>
      </rPr>
      <t>返却</t>
    </r>
    <rPh sb="5" eb="7">
      <t>ヘンキャク</t>
    </rPh>
    <phoneticPr fontId="2"/>
  </si>
  <si>
    <r>
      <rPr>
        <sz val="9"/>
        <rFont val="ＭＳ Ｐゴシック"/>
        <family val="3"/>
        <charset val="128"/>
      </rPr>
      <t>お預かりしました被験物質は、原則、最終報告書提出日を起点とした</t>
    </r>
    <r>
      <rPr>
        <sz val="9"/>
        <rFont val="Tahoma"/>
        <family val="2"/>
      </rPr>
      <t>3</t>
    </r>
    <r>
      <rPr>
        <sz val="9"/>
        <rFont val="ＭＳ Ｐゴシック"/>
        <family val="3"/>
        <charset val="128"/>
      </rPr>
      <t xml:space="preserve">ヵ月後に廃棄させていただきます。
</t>
    </r>
    <rPh sb="24" eb="25">
      <t>ビ</t>
    </rPh>
    <rPh sb="26" eb="28">
      <t>キテン</t>
    </rPh>
    <phoneticPr fontId="2"/>
  </si>
  <si>
    <r>
      <rPr>
        <sz val="9"/>
        <rFont val="ＭＳ Ｐゴシック"/>
        <family val="2"/>
        <charset val="128"/>
      </rPr>
      <t>・</t>
    </r>
    <r>
      <rPr>
        <sz val="9"/>
        <rFont val="Tahoma"/>
        <family val="2"/>
      </rPr>
      <t xml:space="preserve">SynergyScreen™  </t>
    </r>
    <r>
      <rPr>
        <sz val="9"/>
        <rFont val="ＭＳ Ｐゴシック"/>
        <family val="2"/>
        <charset val="128"/>
      </rPr>
      <t>薬剤併用スクリーニングサービス：</t>
    </r>
    <r>
      <rPr>
        <sz val="9"/>
        <rFont val="Tahoma"/>
        <family val="2"/>
      </rPr>
      <t>https://www.carnabio.com/japanese/product/synergy-screen.html</t>
    </r>
    <phoneticPr fontId="2"/>
  </si>
  <si>
    <r>
      <t xml:space="preserve">Compound and Assay Information  </t>
    </r>
    <r>
      <rPr>
        <sz val="10"/>
        <color theme="1"/>
        <rFont val="Tahoma"/>
        <family val="2"/>
      </rPr>
      <t xml:space="preserve"> </t>
    </r>
    <r>
      <rPr>
        <sz val="10"/>
        <color theme="1"/>
        <rFont val="Yu Gothic"/>
        <family val="2"/>
        <charset val="128"/>
      </rPr>
      <t>（記載された内容に基づいて報告書を試験を実施いたします</t>
    </r>
    <r>
      <rPr>
        <sz val="10"/>
        <color theme="1"/>
        <rFont val="Tahoma"/>
        <family val="2"/>
      </rPr>
      <t>)</t>
    </r>
    <rPh sb="50" eb="52">
      <t>ｼｹﾝ</t>
    </rPh>
    <rPh sb="53" eb="55">
      <t>ｼﾞｯｼ</t>
    </rPh>
    <phoneticPr fontId="3" type="noConversion"/>
  </si>
  <si>
    <r>
      <t>Report No. (</t>
    </r>
    <r>
      <rPr>
        <sz val="9"/>
        <rFont val="Yu Gothic UI"/>
        <family val="3"/>
        <charset val="128"/>
      </rPr>
      <t>既に実施済の場合はご記入お願いいたします</t>
    </r>
    <r>
      <rPr>
        <sz val="9"/>
        <rFont val="Tahoma"/>
        <family val="2"/>
      </rPr>
      <t>)</t>
    </r>
    <rPh sb="22" eb="24">
      <t>キニュウ</t>
    </rPh>
    <rPh sb="25" eb="26">
      <t>ネガ</t>
    </rPh>
    <phoneticPr fontId="2"/>
  </si>
  <si>
    <r>
      <rPr>
        <sz val="9"/>
        <color rgb="FFFF0000"/>
        <rFont val="Tahoma"/>
        <family val="2"/>
      </rPr>
      <t>*</t>
    </r>
    <r>
      <rPr>
        <sz val="9"/>
        <rFont val="Tahoma"/>
        <family val="2"/>
      </rPr>
      <t xml:space="preserve"> Strage Temp</t>
    </r>
    <r>
      <rPr>
        <sz val="9"/>
        <rFont val="ＭＳ Ｐゴシック"/>
        <family val="3"/>
        <charset val="128"/>
      </rPr>
      <t>は輸送・</t>
    </r>
    <r>
      <rPr>
        <sz val="9"/>
        <rFont val="Tahoma"/>
        <family val="2"/>
      </rPr>
      <t>Oncolines</t>
    </r>
    <r>
      <rPr>
        <sz val="9"/>
        <rFont val="ＭＳ Ｐゴシック"/>
        <family val="3"/>
        <charset val="128"/>
      </rPr>
      <t>社到着後保管時の温度、</t>
    </r>
    <r>
      <rPr>
        <sz val="9"/>
        <rFont val="Tahoma"/>
        <family val="2"/>
      </rPr>
      <t>Strage Temp. after preparation</t>
    </r>
    <r>
      <rPr>
        <sz val="9"/>
        <rFont val="ＭＳ Ｐゴシック"/>
        <family val="3"/>
        <charset val="128"/>
      </rPr>
      <t>は溶媒にて調整後の温度をご指定下さい。</t>
    </r>
    <rPh sb="14" eb="16">
      <t>ユソウ</t>
    </rPh>
    <rPh sb="26" eb="27">
      <t>シャ</t>
    </rPh>
    <rPh sb="27" eb="30">
      <t>トウチャクゴ</t>
    </rPh>
    <rPh sb="30" eb="32">
      <t>ホカン</t>
    </rPh>
    <rPh sb="32" eb="33">
      <t>トキ</t>
    </rPh>
    <rPh sb="34" eb="36">
      <t>オンド</t>
    </rPh>
    <rPh sb="68" eb="70">
      <t>ヨウバイ</t>
    </rPh>
    <rPh sb="72" eb="75">
      <t>チョウセイゴ</t>
    </rPh>
    <rPh sb="74" eb="75">
      <t>ゴ</t>
    </rPh>
    <rPh sb="76" eb="78">
      <t>オンド</t>
    </rPh>
    <rPh sb="80" eb="82">
      <t>シテイ</t>
    </rPh>
    <rPh sb="82" eb="83">
      <t>クダ</t>
    </rPh>
    <phoneticPr fontId="2"/>
  </si>
  <si>
    <r>
      <t>Customer Information</t>
    </r>
    <r>
      <rPr>
        <b/>
        <sz val="12"/>
        <color theme="1"/>
        <rFont val="Yu Gothic"/>
        <family val="2"/>
        <charset val="128"/>
      </rPr>
      <t>　</t>
    </r>
    <r>
      <rPr>
        <sz val="10"/>
        <color theme="1"/>
        <rFont val="Yu Gothic"/>
        <family val="3"/>
        <charset val="128"/>
      </rPr>
      <t>（記載された内容に基づいて</t>
    </r>
    <r>
      <rPr>
        <sz val="10"/>
        <color theme="1"/>
        <rFont val="Tahoma"/>
        <family val="2"/>
      </rPr>
      <t>Oncolines</t>
    </r>
    <r>
      <rPr>
        <sz val="10"/>
        <color theme="1"/>
        <rFont val="Yu Gothic"/>
        <family val="3"/>
        <charset val="128"/>
      </rPr>
      <t>社にて報告書を作成いたします為、英語表記にてご記入お願いいたします）</t>
    </r>
    <rPh sb="43" eb="44">
      <t>ｼｬ</t>
    </rPh>
    <phoneticPr fontId="3" type="noConversion"/>
  </si>
  <si>
    <r>
      <rPr>
        <sz val="9"/>
        <rFont val="ＭＳ Ｐゴシック"/>
        <family val="3"/>
        <charset val="128"/>
      </rPr>
      <t>納期は試験開始後、約</t>
    </r>
    <r>
      <rPr>
        <sz val="9"/>
        <rFont val="Tahoma"/>
        <family val="2"/>
      </rPr>
      <t>10</t>
    </r>
    <r>
      <rPr>
        <sz val="9"/>
        <rFont val="ＭＳ Ｐゴシック"/>
        <family val="3"/>
        <charset val="128"/>
      </rPr>
      <t>週間です（</t>
    </r>
    <r>
      <rPr>
        <sz val="9"/>
        <rFont val="Tahoma"/>
        <family val="2"/>
      </rPr>
      <t xml:space="preserve">Oncolines™/SynergyFinder™ </t>
    </r>
    <r>
      <rPr>
        <sz val="9"/>
        <rFont val="ＭＳ Ｐゴシック"/>
        <family val="3"/>
        <charset val="128"/>
      </rPr>
      <t>等、他サービス試験期間含まず）。</t>
    </r>
    <phoneticPr fontId="2"/>
  </si>
  <si>
    <r>
      <rPr>
        <sz val="9"/>
        <rFont val="ＭＳ Ｐゴシック"/>
        <family val="2"/>
        <charset val="128"/>
      </rPr>
      <t>ご利用には</t>
    </r>
    <r>
      <rPr>
        <sz val="9"/>
        <rFont val="Tahoma"/>
        <family val="2"/>
      </rPr>
      <t xml:space="preserve">Oncolines™ </t>
    </r>
    <r>
      <rPr>
        <sz val="9"/>
        <rFont val="ＭＳ Ｐゴシック"/>
        <family val="2"/>
        <charset val="128"/>
      </rPr>
      <t>ヒト腫瘍細胞株増殖アッセイ</t>
    </r>
    <r>
      <rPr>
        <sz val="9"/>
        <rFont val="Tahoma"/>
        <family val="2"/>
      </rPr>
      <t>102</t>
    </r>
    <r>
      <rPr>
        <sz val="9"/>
        <rFont val="ＭＳ Ｐゴシック"/>
        <family val="2"/>
        <charset val="128"/>
      </rPr>
      <t>種細胞株フルパネルでの化合物評価結果を活用されることをお勧め致します。</t>
    </r>
    <phoneticPr fontId="2"/>
  </si>
  <si>
    <r>
      <rPr>
        <sz val="9"/>
        <rFont val="ＭＳ Ｐゴシック"/>
        <family val="2"/>
        <charset val="128"/>
      </rPr>
      <t>・</t>
    </r>
    <r>
      <rPr>
        <sz val="9"/>
        <rFont val="Tahoma"/>
        <family val="2"/>
      </rPr>
      <t xml:space="preserve">Oncolines™ </t>
    </r>
    <r>
      <rPr>
        <sz val="9"/>
        <rFont val="ＭＳ Ｐゴシック"/>
        <family val="2"/>
        <charset val="128"/>
      </rPr>
      <t>ヒト腫瘍細胞株増殖アッセイ：</t>
    </r>
    <r>
      <rPr>
        <sz val="9"/>
        <rFont val="Tahoma"/>
        <family val="2"/>
      </rPr>
      <t>https://www.carnabio.com/japanese/product/oncolines.html</t>
    </r>
    <phoneticPr fontId="2"/>
  </si>
  <si>
    <r>
      <rPr>
        <sz val="9"/>
        <rFont val="ＭＳ Ｐゴシック"/>
        <family val="3"/>
        <charset val="128"/>
      </rPr>
      <t>被験物質を再送、もしくは</t>
    </r>
    <r>
      <rPr>
        <sz val="9"/>
        <rFont val="Tahoma"/>
        <family val="2"/>
      </rPr>
      <t xml:space="preserve">Oncolines™ </t>
    </r>
    <r>
      <rPr>
        <sz val="9"/>
        <rFont val="ＭＳ Ｐゴシック"/>
        <family val="3"/>
        <charset val="128"/>
      </rPr>
      <t>を実施せず当該サービスを実施されるために被験物質をお送り頂くは原則、室温輸送可能な粉体にてご提出ください。</t>
    </r>
    <phoneticPr fontId="2"/>
  </si>
  <si>
    <r>
      <rPr>
        <sz val="9"/>
        <rFont val="ＭＳ Ｐゴシック"/>
        <family val="3"/>
        <charset val="128"/>
      </rPr>
      <t>必要な粉体量および濃度は試験内容によって変動しますので、お問い合わせください。</t>
    </r>
    <phoneticPr fontId="2"/>
  </si>
  <si>
    <r>
      <t xml:space="preserve">Compound Information  </t>
    </r>
    <r>
      <rPr>
        <sz val="10"/>
        <color theme="1"/>
        <rFont val="Tahoma"/>
        <family val="2"/>
      </rPr>
      <t xml:space="preserve"> </t>
    </r>
    <r>
      <rPr>
        <sz val="10"/>
        <color theme="1"/>
        <rFont val="Yu Gothic"/>
        <family val="2"/>
        <charset val="128"/>
      </rPr>
      <t>（記載された内容に基づいて報告書を作成いたします</t>
    </r>
    <r>
      <rPr>
        <sz val="10"/>
        <color theme="1"/>
        <rFont val="Tahoma"/>
        <family val="2"/>
      </rPr>
      <t>)</t>
    </r>
    <phoneticPr fontId="3" type="noConversion"/>
  </si>
  <si>
    <r>
      <t xml:space="preserve">Oncolines™ report number </t>
    </r>
    <r>
      <rPr>
        <sz val="9"/>
        <rFont val="Tahoma"/>
        <family val="2"/>
      </rPr>
      <t>(</t>
    </r>
    <r>
      <rPr>
        <sz val="9"/>
        <rFont val="Yu Gothic UI"/>
        <family val="3"/>
        <charset val="128"/>
      </rPr>
      <t>既に実施済の場合）</t>
    </r>
    <phoneticPr fontId="2"/>
  </si>
  <si>
    <r>
      <rPr>
        <sz val="9"/>
        <rFont val="ＭＳ Ｐゴシック"/>
        <family val="3"/>
        <charset val="128"/>
      </rPr>
      <t>納期は試験開始後、約</t>
    </r>
    <r>
      <rPr>
        <sz val="9"/>
        <rFont val="Tahoma"/>
        <family val="2"/>
      </rPr>
      <t>2</t>
    </r>
    <r>
      <rPr>
        <sz val="9"/>
        <rFont val="ＭＳ Ｐゴシック"/>
        <family val="3"/>
        <charset val="128"/>
      </rPr>
      <t>週間です（</t>
    </r>
    <r>
      <rPr>
        <sz val="9"/>
        <rFont val="Tahoma"/>
        <family val="2"/>
      </rPr>
      <t xml:space="preserve">Oncolines™ </t>
    </r>
    <r>
      <rPr>
        <sz val="9"/>
        <rFont val="ＭＳ Ｐゴシック"/>
        <family val="3"/>
        <charset val="128"/>
      </rPr>
      <t>を含まず）。</t>
    </r>
    <phoneticPr fontId="2"/>
  </si>
  <si>
    <r>
      <rPr>
        <sz val="10"/>
        <rFont val="ＭＳ Ｐゴシック"/>
        <family val="2"/>
        <charset val="128"/>
      </rPr>
      <t>ご利用には</t>
    </r>
    <r>
      <rPr>
        <sz val="10"/>
        <rFont val="Tahoma"/>
        <family val="2"/>
      </rPr>
      <t xml:space="preserve">Oncolines™ </t>
    </r>
    <r>
      <rPr>
        <sz val="10"/>
        <rFont val="ＭＳ Ｐゴシック"/>
        <family val="2"/>
        <charset val="128"/>
      </rPr>
      <t>ヒト腫瘍細胞株増殖アッセイ</t>
    </r>
    <r>
      <rPr>
        <sz val="10"/>
        <rFont val="Tahoma"/>
        <family val="2"/>
      </rPr>
      <t>102</t>
    </r>
    <r>
      <rPr>
        <sz val="10"/>
        <rFont val="ＭＳ Ｐゴシック"/>
        <family val="2"/>
        <charset val="128"/>
      </rPr>
      <t>種細胞株フルパネルでの化合物評価結果を活用されることをお勧め致します。
・</t>
    </r>
    <r>
      <rPr>
        <sz val="10"/>
        <rFont val="Tahoma"/>
        <family val="2"/>
      </rPr>
      <t xml:space="preserve">Oncolines™ </t>
    </r>
    <r>
      <rPr>
        <sz val="10"/>
        <rFont val="ＭＳ Ｐゴシック"/>
        <family val="2"/>
        <charset val="128"/>
      </rPr>
      <t>ヒト腫瘍細胞株増殖アッセイ：</t>
    </r>
    <r>
      <rPr>
        <sz val="10"/>
        <rFont val="Tahoma"/>
        <family val="2"/>
      </rPr>
      <t>https://www.carnabio.com/japanese/product/oncolines.html</t>
    </r>
    <phoneticPr fontId="2"/>
  </si>
  <si>
    <r>
      <rPr>
        <b/>
        <sz val="9"/>
        <color theme="0"/>
        <rFont val="ＭＳ Ｐゴシック"/>
        <family val="3"/>
        <charset val="128"/>
      </rPr>
      <t>セルライン名</t>
    </r>
    <rPh sb="5" eb="6">
      <t>メイ</t>
    </rPh>
    <phoneticPr fontId="53"/>
  </si>
  <si>
    <r>
      <rPr>
        <b/>
        <sz val="9"/>
        <color indexed="9"/>
        <rFont val="ＭＳ Ｐゴシック"/>
        <family val="3"/>
        <charset val="128"/>
      </rPr>
      <t>変異遺伝子</t>
    </r>
    <r>
      <rPr>
        <b/>
        <sz val="9"/>
        <color indexed="9"/>
        <rFont val="Tahoma"/>
        <family val="2"/>
      </rPr>
      <t>*</t>
    </r>
    <rPh sb="0" eb="2">
      <t>ヘンイ</t>
    </rPh>
    <rPh sb="2" eb="5">
      <t>イデンシ</t>
    </rPh>
    <phoneticPr fontId="53"/>
  </si>
  <si>
    <r>
      <rPr>
        <b/>
        <sz val="9"/>
        <color theme="0"/>
        <rFont val="ＭＳ Ｐゴシック"/>
        <family val="3"/>
        <charset val="128"/>
      </rPr>
      <t>組織由来</t>
    </r>
    <rPh sb="0" eb="2">
      <t>ソシキ</t>
    </rPh>
    <rPh sb="2" eb="4">
      <t>ユライ</t>
    </rPh>
    <phoneticPr fontId="53"/>
  </si>
  <si>
    <r>
      <t xml:space="preserve">Assay Information  </t>
    </r>
    <r>
      <rPr>
        <sz val="10"/>
        <color theme="1"/>
        <rFont val="Tahoma"/>
        <family val="2"/>
      </rPr>
      <t xml:space="preserve"> </t>
    </r>
    <r>
      <rPr>
        <sz val="10"/>
        <color theme="1"/>
        <rFont val="Yu Gothic"/>
        <family val="2"/>
        <charset val="128"/>
      </rPr>
      <t>（記載された内容に基づいて報告書を作成いたします</t>
    </r>
    <r>
      <rPr>
        <sz val="10"/>
        <color theme="1"/>
        <rFont val="Tahoma"/>
        <family val="2"/>
      </rPr>
      <t>)</t>
    </r>
    <phoneticPr fontId="3" type="noConversion"/>
  </si>
  <si>
    <r>
      <rPr>
        <sz val="10"/>
        <rFont val="ＭＳ Ｐゴシック"/>
        <family val="3"/>
        <charset val="128"/>
      </rPr>
      <t>ラジオボタンを編集した際には再表示して確認すること。</t>
    </r>
    <rPh sb="7" eb="9">
      <t>ヘンシュウ</t>
    </rPh>
    <rPh sb="11" eb="12">
      <t>サイ</t>
    </rPh>
    <rPh sb="14" eb="17">
      <t>サイヒョウジ</t>
    </rPh>
    <rPh sb="19" eb="21">
      <t>カクニン</t>
    </rPh>
    <phoneticPr fontId="2"/>
  </si>
  <si>
    <r>
      <rPr>
        <sz val="9"/>
        <color rgb="FFFF0000"/>
        <rFont val="Tahoma"/>
        <family val="2"/>
      </rPr>
      <t>*</t>
    </r>
    <r>
      <rPr>
        <sz val="9"/>
        <rFont val="Tahoma"/>
        <family val="2"/>
      </rPr>
      <t xml:space="preserve"> </t>
    </r>
    <r>
      <rPr>
        <sz val="9"/>
        <rFont val="ＭＳ Ｐゴシック"/>
        <family val="3"/>
        <charset val="128"/>
      </rPr>
      <t>必ずチェックをお願い致します。</t>
    </r>
    <rPh sb="2" eb="3">
      <t>カナラ</t>
    </rPh>
    <rPh sb="10" eb="11">
      <t>ネガ</t>
    </rPh>
    <rPh sb="12" eb="13">
      <t>イタ</t>
    </rPh>
    <phoneticPr fontId="2"/>
  </si>
  <si>
    <r>
      <rPr>
        <sz val="11"/>
        <color theme="0"/>
        <rFont val="ＭＳ Ｐゴシック"/>
        <family val="3"/>
        <charset val="128"/>
      </rPr>
      <t>試験の反応条件について</t>
    </r>
    <rPh sb="0" eb="2">
      <t>シケン</t>
    </rPh>
    <rPh sb="3" eb="5">
      <t>ハンノウ</t>
    </rPh>
    <rPh sb="5" eb="7">
      <t>ジョウケン</t>
    </rPh>
    <phoneticPr fontId="2"/>
  </si>
  <si>
    <r>
      <rPr>
        <sz val="9"/>
        <rFont val="ＭＳ Ｐゴシック"/>
        <family val="3"/>
        <charset val="128"/>
      </rPr>
      <t>各キナーゼの反応条件につきましては</t>
    </r>
    <r>
      <rPr>
        <sz val="9"/>
        <rFont val="Tahoma"/>
        <family val="2"/>
      </rPr>
      <t>Kinase Profiling Book</t>
    </r>
    <r>
      <rPr>
        <sz val="9"/>
        <rFont val="ＭＳ Ｐゴシック"/>
        <family val="3"/>
        <charset val="128"/>
      </rPr>
      <t>をご覧ください。</t>
    </r>
    <rPh sb="0" eb="1">
      <t>カク</t>
    </rPh>
    <rPh sb="6" eb="8">
      <t>ハンノウ</t>
    </rPh>
    <rPh sb="8" eb="10">
      <t>ジョウケン</t>
    </rPh>
    <rPh sb="40" eb="41">
      <t>ラン</t>
    </rPh>
    <phoneticPr fontId="2"/>
  </si>
  <si>
    <r>
      <rPr>
        <u/>
        <sz val="10"/>
        <color indexed="12"/>
        <rFont val="ＭＳ Ｐゴシック"/>
        <family val="3"/>
        <charset val="128"/>
      </rPr>
      <t>（</t>
    </r>
    <r>
      <rPr>
        <u/>
        <sz val="10"/>
        <color indexed="12"/>
        <rFont val="Tahoma"/>
        <family val="2"/>
      </rPr>
      <t>http://www.carnabio.com/output/pdf/ProfilingProfilingBook_ja.pdf)</t>
    </r>
  </si>
  <si>
    <r>
      <rPr>
        <b/>
        <sz val="11"/>
        <rFont val="ＭＳ Ｐゴシック"/>
        <family val="3"/>
        <charset val="128"/>
      </rPr>
      <t>被験物質の取り扱いについて</t>
    </r>
  </si>
  <si>
    <r>
      <rPr>
        <sz val="9"/>
        <rFont val="ＭＳ Ｐゴシック"/>
        <family val="3"/>
        <charset val="128"/>
      </rPr>
      <t>被験物質は原則、室温輸送可能な粉体にてご提出ください。必要な粉体量は、試験トップ濃度の</t>
    </r>
    <r>
      <rPr>
        <sz val="9"/>
        <rFont val="Tahoma"/>
        <family val="2"/>
      </rPr>
      <t>316</t>
    </r>
    <r>
      <rPr>
        <sz val="9"/>
        <rFont val="ＭＳ Ｐゴシック"/>
        <family val="3"/>
        <charset val="128"/>
      </rPr>
      <t>倍濃度</t>
    </r>
    <r>
      <rPr>
        <sz val="9"/>
        <rFont val="Tahoma"/>
        <family val="2"/>
      </rPr>
      <t>DMSO</t>
    </r>
    <r>
      <rPr>
        <sz val="9"/>
        <rFont val="ＭＳ Ｐゴシック"/>
        <family val="3"/>
        <charset val="128"/>
      </rPr>
      <t>溶液を、</t>
    </r>
    <r>
      <rPr>
        <sz val="9"/>
        <rFont val="Tahoma"/>
        <family val="2"/>
      </rPr>
      <t>35</t>
    </r>
    <r>
      <rPr>
        <sz val="9"/>
        <rFont val="ＭＳ Ｐゴシック"/>
        <family val="3"/>
        <charset val="128"/>
      </rPr>
      <t>細胞株までの場合は</t>
    </r>
    <r>
      <rPr>
        <sz val="9"/>
        <rFont val="Tahoma"/>
        <family val="2"/>
      </rPr>
      <t>200 uL</t>
    </r>
    <r>
      <rPr>
        <sz val="9"/>
        <rFont val="ＭＳ Ｐゴシック"/>
        <family val="3"/>
        <charset val="128"/>
      </rPr>
      <t>、</t>
    </r>
    <rPh sb="8" eb="10">
      <t>シツオン</t>
    </rPh>
    <rPh sb="10" eb="12">
      <t>ユソウ</t>
    </rPh>
    <rPh sb="12" eb="13">
      <t>カ</t>
    </rPh>
    <rPh sb="13" eb="14">
      <t>ノウ</t>
    </rPh>
    <rPh sb="15" eb="17">
      <t>フンタイ</t>
    </rPh>
    <rPh sb="20" eb="22">
      <t>テイシュツ</t>
    </rPh>
    <rPh sb="27" eb="29">
      <t>ヒツヨウ</t>
    </rPh>
    <rPh sb="30" eb="32">
      <t>フンタイ</t>
    </rPh>
    <rPh sb="32" eb="33">
      <t>リョウ</t>
    </rPh>
    <rPh sb="59" eb="62">
      <t>サイボウカブ</t>
    </rPh>
    <rPh sb="65" eb="67">
      <t>バアイ</t>
    </rPh>
    <phoneticPr fontId="2"/>
  </si>
  <si>
    <r>
      <t>36</t>
    </r>
    <r>
      <rPr>
        <sz val="9"/>
        <rFont val="ＭＳ Ｐゴシック"/>
        <family val="3"/>
        <charset val="128"/>
      </rPr>
      <t>細胞株以上の場合は</t>
    </r>
    <r>
      <rPr>
        <sz val="9"/>
        <rFont val="Tahoma"/>
        <family val="2"/>
      </rPr>
      <t>500 uL</t>
    </r>
    <r>
      <rPr>
        <sz val="9"/>
        <rFont val="ＭＳ Ｐゴシック"/>
        <family val="3"/>
        <charset val="128"/>
      </rPr>
      <t xml:space="preserve">調製可能な量となります。
</t>
    </r>
    <r>
      <rPr>
        <sz val="9"/>
        <rFont val="Tahoma"/>
        <family val="2"/>
      </rPr>
      <t>Oncolines</t>
    </r>
    <r>
      <rPr>
        <sz val="9"/>
        <rFont val="ＭＳ Ｐゴシック"/>
        <family val="3"/>
        <charset val="128"/>
      </rPr>
      <t>社では化合物の秤量は実施しておりませんので、各被験物質はご提出前に正確に秤量頂き、</t>
    </r>
    <phoneticPr fontId="2"/>
  </si>
  <si>
    <r>
      <rPr>
        <sz val="9"/>
        <rFont val="ＭＳ Ｐゴシック"/>
        <family val="3"/>
        <charset val="128"/>
      </rPr>
      <t>分子量・重量・純度を正しく申込書にご記入下さい。各被験物質は調整に必要な</t>
    </r>
    <r>
      <rPr>
        <sz val="9"/>
        <rFont val="Tahoma"/>
        <family val="2"/>
      </rPr>
      <t>DMSO</t>
    </r>
    <r>
      <rPr>
        <sz val="9"/>
        <rFont val="ＭＳ Ｐゴシック"/>
        <family val="3"/>
        <charset val="128"/>
      </rPr>
      <t>溶液を直接注入できる容量の個別容器にてご提出ください。</t>
    </r>
    <phoneticPr fontId="2"/>
  </si>
  <si>
    <r>
      <rPr>
        <sz val="9"/>
        <rFont val="ＭＳ Ｐゴシック"/>
        <family val="3"/>
        <charset val="128"/>
      </rPr>
      <t>多量の粉体化合物をご依頼される場合は調整費用として別途料金を頂く場合がございます。</t>
    </r>
    <phoneticPr fontId="2"/>
  </si>
  <si>
    <r>
      <rPr>
        <sz val="9"/>
        <rFont val="ＭＳ Ｐゴシック"/>
        <family val="3"/>
        <charset val="128"/>
      </rPr>
      <t>弊社へ被験物質をお送り頂く場合、適切な輸送方法にて下記宛にお送り下さい。</t>
    </r>
    <r>
      <rPr>
        <sz val="9"/>
        <rFont val="Tahoma"/>
        <family val="2"/>
      </rPr>
      <t xml:space="preserve"> </t>
    </r>
  </si>
  <si>
    <r>
      <rPr>
        <sz val="9"/>
        <rFont val="ＭＳ Ｐゴシック"/>
        <family val="2"/>
        <charset val="128"/>
      </rPr>
      <t>弊社宛輸送中における破損など被験物質のトラブルに関して弊社では責任を負いかねますのでご発送の際梱包には十分にご注意ください。</t>
    </r>
    <phoneticPr fontId="2"/>
  </si>
  <si>
    <r>
      <rPr>
        <sz val="9"/>
        <rFont val="ＭＳ Ｐゴシック"/>
        <family val="3"/>
        <charset val="128"/>
      </rPr>
      <t>特にご指示のない限り、被験物質は</t>
    </r>
    <r>
      <rPr>
        <sz val="9"/>
        <rFont val="Tahoma"/>
        <family val="2"/>
      </rPr>
      <t>DMSO</t>
    </r>
    <r>
      <rPr>
        <sz val="9"/>
        <rFont val="ＭＳ Ｐゴシック"/>
        <family val="3"/>
        <charset val="128"/>
      </rPr>
      <t>溶解調整後もご発送頂いた時の輸送温度で</t>
    </r>
    <r>
      <rPr>
        <sz val="9"/>
        <rFont val="Tahoma"/>
        <family val="2"/>
      </rPr>
      <t>Oncolines</t>
    </r>
    <r>
      <rPr>
        <sz val="9"/>
        <rFont val="ＭＳ Ｐゴシック"/>
        <family val="3"/>
        <charset val="128"/>
      </rPr>
      <t>社にて保管いたします。</t>
    </r>
    <phoneticPr fontId="2"/>
  </si>
  <si>
    <r>
      <rPr>
        <sz val="9"/>
        <color rgb="FFFF0000"/>
        <rFont val="Tahoma"/>
        <family val="2"/>
      </rPr>
      <t>*</t>
    </r>
    <r>
      <rPr>
        <sz val="9"/>
        <rFont val="Tahoma"/>
        <family val="2"/>
      </rPr>
      <t xml:space="preserve"> Strage Temp</t>
    </r>
    <r>
      <rPr>
        <sz val="9"/>
        <rFont val="ＭＳ Ｐゴシック"/>
        <family val="3"/>
        <charset val="128"/>
      </rPr>
      <t>は輸送・</t>
    </r>
    <r>
      <rPr>
        <sz val="9"/>
        <rFont val="Tahoma"/>
        <family val="2"/>
      </rPr>
      <t xml:space="preserve">Oncolines </t>
    </r>
    <r>
      <rPr>
        <sz val="9"/>
        <rFont val="ＭＳ Ｐゴシック"/>
        <family val="3"/>
        <charset val="128"/>
      </rPr>
      <t>社到着後保管時の温度、</t>
    </r>
    <r>
      <rPr>
        <sz val="9"/>
        <rFont val="Tahoma"/>
        <family val="2"/>
      </rPr>
      <t>Strage Temp. after preparation</t>
    </r>
    <r>
      <rPr>
        <sz val="9"/>
        <rFont val="ＭＳ Ｐゴシック"/>
        <family val="3"/>
        <charset val="128"/>
      </rPr>
      <t>は溶媒にて調整後の温度をご指定下さい。</t>
    </r>
  </si>
  <si>
    <t>Anti cancer drugs list for OncolinesProfiler™, GeneNominator™ and SynergyFinder™</t>
    <phoneticPr fontId="2"/>
  </si>
  <si>
    <t>被験物質の保管に関しまして、特別な取り扱いが必要な場合には、事前にご相談ください。</t>
    <phoneticPr fontId="2"/>
  </si>
  <si>
    <t>**</t>
    <phoneticPr fontId="2"/>
  </si>
  <si>
    <t xml:space="preserve">info@carnabio.com </t>
    <phoneticPr fontId="2"/>
  </si>
  <si>
    <r>
      <rPr>
        <sz val="22"/>
        <rFont val="Tahoma"/>
        <family val="2"/>
      </rPr>
      <t>ProteomicsProfiler™</t>
    </r>
    <r>
      <rPr>
        <sz val="20"/>
        <rFont val="Tahoma"/>
        <family val="2"/>
      </rPr>
      <t xml:space="preserve"> </t>
    </r>
    <r>
      <rPr>
        <sz val="18"/>
        <rFont val="Tahoma"/>
        <family val="2"/>
      </rPr>
      <t>Human Tumor Cell Line Panel Assays</t>
    </r>
    <phoneticPr fontId="3" type="noConversion"/>
  </si>
  <si>
    <t>Rev. 2402</t>
    <phoneticPr fontId="2"/>
  </si>
  <si>
    <r>
      <t>Sotrage Temp. after preparation</t>
    </r>
    <r>
      <rPr>
        <sz val="9"/>
        <color rgb="FFFF0000"/>
        <rFont val="Tahoma"/>
        <family val="2"/>
      </rPr>
      <t>*</t>
    </r>
    <phoneticPr fontId="2"/>
  </si>
  <si>
    <t>NMS-P153</t>
  </si>
  <si>
    <t>novobiocin</t>
  </si>
  <si>
    <t>tazemetostat</t>
  </si>
  <si>
    <r>
      <t>Customer Information</t>
    </r>
    <r>
      <rPr>
        <b/>
        <sz val="12"/>
        <rFont val="Yu Gothic"/>
        <family val="2"/>
        <charset val="128"/>
      </rPr>
      <t>　</t>
    </r>
    <r>
      <rPr>
        <sz val="10"/>
        <rFont val="Yu Gothic"/>
        <family val="3"/>
        <charset val="128"/>
      </rPr>
      <t>（記載された内容に基づいて</t>
    </r>
    <r>
      <rPr>
        <sz val="10"/>
        <rFont val="Tahoma"/>
        <family val="2"/>
      </rPr>
      <t>Oncolines</t>
    </r>
    <r>
      <rPr>
        <sz val="10"/>
        <rFont val="Yu Gothic"/>
        <family val="3"/>
        <charset val="128"/>
      </rPr>
      <t>社にて報告書を作成いたします為、英語表記にてご記入お願いいたします）</t>
    </r>
    <rPh sb="43" eb="44">
      <t>ｼｬ</t>
    </rPh>
    <phoneticPr fontId="3" type="noConversion"/>
  </si>
  <si>
    <r>
      <t xml:space="preserve">Compound Information  </t>
    </r>
    <r>
      <rPr>
        <sz val="10"/>
        <rFont val="Tahoma"/>
        <family val="2"/>
      </rPr>
      <t xml:space="preserve"> </t>
    </r>
    <r>
      <rPr>
        <sz val="10"/>
        <rFont val="Yu Gothic"/>
        <family val="2"/>
        <charset val="128"/>
      </rPr>
      <t>（記載された内容に基づいて報告書を作成いたします</t>
    </r>
    <r>
      <rPr>
        <sz val="10"/>
        <rFont val="Tahoma"/>
        <family val="2"/>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</si>
</sst>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86">
    <font>
      <sz val="10"/>
      <name val="Arial"/>
      <family val="2"/>
    </font>
    <font>
      <sz val="10"/>
      <name val="Arial"/>
      <family val="2"/>
    </font>
    <font>
      <sz val="6"/>
      <name val="ＭＳ Ｐゴシック"/>
      <family val="3"/>
      <charset val="128"/>
    </font>
    <font>
      <sz val="8"/>
      <name val="Arial"/>
      <family val="2"/>
    </font>
    <font>
      <b/>
      <sz val="20"/>
      <color rgb="FF000080"/>
      <name val="Arial"/>
      <family val="2"/>
    </font>
    <font>
      <sz val="12"/>
      <name val="ＭＳ Ｐゴシック"/>
      <family val="3"/>
      <charset val="128"/>
    </font>
    <font>
      <sz val="10"/>
      <color indexed="10"/>
      <name val="ＭＳ Ｐゴシック"/>
      <family val="3"/>
      <charset val="128"/>
    </font>
    <font>
      <sz val="10"/>
      <name val="ＭＳ Ｐゴシック"/>
      <family val="3"/>
      <charset val="128"/>
    </font>
    <font>
      <sz val="11"/>
      <name val="ＭＳ Ｐゴシック"/>
      <family val="3"/>
      <charset val="128"/>
    </font>
    <font>
      <sz val="9"/>
      <name val="Arial"/>
      <family val="2"/>
    </font>
    <font>
      <sz val="9"/>
      <name val="ＭＳ Ｐゴシック"/>
      <family val="3"/>
      <charset val="128"/>
    </font>
    <font>
      <u/>
      <sz val="10"/>
      <color indexed="12"/>
      <name val="Arial"/>
      <family val="2"/>
    </font>
    <font>
      <u/>
      <sz val="10"/>
      <color indexed="12"/>
      <name val="ＭＳ Ｐゴシック"/>
      <family val="3"/>
      <charset val="128"/>
    </font>
    <font>
      <sz val="10"/>
      <name val="ＭＳ Ｐゴシック"/>
      <family val="2"/>
      <charset val="128"/>
    </font>
    <font>
      <sz val="20"/>
      <name val="Tahoma"/>
      <family val="2"/>
    </font>
    <font>
      <sz val="22"/>
      <name val="Tahoma"/>
      <family val="2"/>
    </font>
    <font>
      <sz val="18"/>
      <name val="Tahoma"/>
      <family val="2"/>
    </font>
    <font>
      <sz val="14"/>
      <color rgb="FFFF0000"/>
      <name val="Tahoma"/>
      <family val="2"/>
    </font>
    <font>
      <sz val="10"/>
      <name val="Tahoma"/>
      <family val="2"/>
    </font>
    <font>
      <sz val="12"/>
      <name val="Tahoma"/>
      <family val="2"/>
    </font>
    <font>
      <b/>
      <sz val="18"/>
      <color indexed="10"/>
      <name val="Tahoma"/>
      <family val="2"/>
    </font>
    <font>
      <sz val="11"/>
      <name val="Tahoma"/>
      <family val="2"/>
    </font>
    <font>
      <b/>
      <sz val="12"/>
      <color theme="1"/>
      <name val="Tahoma"/>
      <family val="2"/>
    </font>
    <font>
      <sz val="10"/>
      <color theme="1"/>
      <name val="Tahoma"/>
      <family val="2"/>
    </font>
    <font>
      <sz val="10"/>
      <name val="Tahoma"/>
      <family val="3"/>
    </font>
    <font>
      <sz val="12"/>
      <color rgb="FFFF0000"/>
      <name val="Tahoma"/>
      <family val="2"/>
    </font>
    <font>
      <sz val="12"/>
      <color rgb="FFFF0000"/>
      <name val="ＭＳ Ｐゴシック"/>
      <family val="3"/>
      <charset val="128"/>
    </font>
    <font>
      <b/>
      <sz val="12"/>
      <name val="Tahoma"/>
      <family val="2"/>
    </font>
    <font>
      <sz val="14"/>
      <name val="Tahoma"/>
      <family val="2"/>
    </font>
    <font>
      <vertAlign val="subscript"/>
      <sz val="14"/>
      <name val="Tahoma"/>
      <family val="2"/>
    </font>
    <font>
      <sz val="11"/>
      <color theme="0"/>
      <name val="ＭＳ Ｐゴシック"/>
      <family val="3"/>
      <charset val="128"/>
    </font>
    <font>
      <sz val="9"/>
      <name val="ＭＳ Ｐゴシック"/>
      <family val="2"/>
      <charset val="128"/>
    </font>
    <font>
      <b/>
      <sz val="11"/>
      <name val="ＭＳ Ｐゴシック"/>
      <family val="3"/>
      <charset val="128"/>
    </font>
    <font>
      <sz val="9"/>
      <name val="Tahoma"/>
      <family val="2"/>
    </font>
    <font>
      <b/>
      <u/>
      <sz val="9"/>
      <name val="ＭＳ Ｐゴシック"/>
      <family val="3"/>
      <charset val="128"/>
    </font>
    <font>
      <sz val="10"/>
      <color rgb="FF0070C0"/>
      <name val="Tahoma"/>
      <family val="2"/>
    </font>
    <font>
      <sz val="10"/>
      <color indexed="8"/>
      <name val="Tahoma"/>
      <family val="2"/>
    </font>
    <font>
      <sz val="8"/>
      <name val="Tahoma"/>
      <family val="2"/>
    </font>
    <font>
      <sz val="16"/>
      <name val="Tahoma"/>
      <family val="2"/>
    </font>
    <font>
      <sz val="24"/>
      <name val="Tahoma"/>
      <family val="2"/>
    </font>
    <font>
      <sz val="16"/>
      <color indexed="10"/>
      <name val="Tahoma"/>
      <family val="2"/>
    </font>
    <font>
      <sz val="14"/>
      <color indexed="10"/>
      <name val="Tahoma"/>
      <family val="2"/>
    </font>
    <font>
      <sz val="9"/>
      <color rgb="FFFF0000"/>
      <name val="Tahoma"/>
      <family val="2"/>
    </font>
    <font>
      <b/>
      <sz val="12"/>
      <color theme="1"/>
      <name val="Yu Gothic"/>
      <family val="2"/>
      <charset val="128"/>
    </font>
    <font>
      <sz val="10"/>
      <color theme="1"/>
      <name val="Yu Gothic"/>
      <family val="3"/>
      <charset val="128"/>
    </font>
    <font>
      <sz val="10"/>
      <color theme="1"/>
      <name val="Yu Gothic"/>
      <family val="2"/>
      <charset val="128"/>
    </font>
    <font>
      <b/>
      <sz val="12"/>
      <color rgb="FFFF0000"/>
      <name val="Yu Gothic"/>
      <family val="2"/>
      <charset val="128"/>
    </font>
    <font>
      <b/>
      <sz val="12"/>
      <color rgb="FFFF0000"/>
      <name val="Tahoma"/>
      <family val="2"/>
    </font>
    <font>
      <b/>
      <sz val="12"/>
      <color rgb="FFFF0000"/>
      <name val="Tahoma"/>
      <family val="2"/>
      <charset val="128"/>
    </font>
    <font>
      <sz val="10"/>
      <color theme="1"/>
      <name val="Tahoma"/>
      <family val="3"/>
    </font>
    <font>
      <sz val="10"/>
      <name val="Yu Gothic"/>
      <family val="3"/>
      <charset val="128"/>
    </font>
    <font>
      <sz val="10"/>
      <name val="Yu Gothic UI"/>
      <family val="3"/>
      <charset val="128"/>
    </font>
    <font>
      <b/>
      <sz val="9"/>
      <color theme="0"/>
      <name val="ＭＳ Ｐゴシック"/>
      <family val="3"/>
      <charset val="128"/>
    </font>
    <font>
      <sz val="6"/>
      <name val="Arial"/>
      <family val="2"/>
    </font>
    <font>
      <b/>
      <sz val="9"/>
      <color indexed="9"/>
      <name val="ＭＳ Ｐゴシック"/>
      <family val="3"/>
      <charset val="128"/>
    </font>
    <font>
      <sz val="8"/>
      <color indexed="8"/>
      <name val="Tahoma"/>
      <family val="2"/>
    </font>
    <font>
      <sz val="9"/>
      <name val="Yu Gothic UI"/>
      <family val="3"/>
      <charset val="128"/>
    </font>
    <font>
      <b/>
      <sz val="11"/>
      <color rgb="FFFFFFFF"/>
      <name val="Tahoma"/>
      <family val="2"/>
    </font>
    <font>
      <b/>
      <sz val="14"/>
      <color rgb="FF312A66"/>
      <name val="Tahoma"/>
      <family val="2"/>
    </font>
    <font>
      <b/>
      <sz val="11"/>
      <color theme="1"/>
      <name val="Tahoma"/>
      <family val="2"/>
    </font>
    <font>
      <sz val="10"/>
      <color theme="0"/>
      <name val="Tahoma"/>
      <family val="2"/>
    </font>
    <font>
      <sz val="12"/>
      <name val="ＭＳ Ｐゴシック"/>
      <family val="2"/>
      <charset val="128"/>
    </font>
    <font>
      <vertAlign val="superscript"/>
      <sz val="10"/>
      <name val="Tahoma"/>
      <family val="2"/>
    </font>
    <font>
      <sz val="9"/>
      <color rgb="FF000000"/>
      <name val="MS UI Gothic"/>
      <family val="3"/>
      <charset val="128"/>
    </font>
    <font>
      <sz val="9"/>
      <color rgb="FF000000"/>
      <name val="Meiryo UI"/>
      <family val="3"/>
      <charset val="128"/>
    </font>
    <font>
      <b/>
      <sz val="9"/>
      <name val="Tahoma"/>
      <family val="2"/>
    </font>
    <font>
      <b/>
      <u/>
      <sz val="9"/>
      <name val="Tahoma"/>
      <family val="2"/>
    </font>
    <font>
      <u/>
      <sz val="10"/>
      <color indexed="12"/>
      <name val="Tahoma"/>
      <family val="2"/>
    </font>
    <font>
      <sz val="9"/>
      <name val="Tahoma"/>
      <family val="2"/>
      <charset val="128"/>
    </font>
    <font>
      <b/>
      <sz val="9"/>
      <color indexed="10"/>
      <name val="Tahoma"/>
      <family val="2"/>
    </font>
    <font>
      <u/>
      <sz val="8"/>
      <color indexed="12"/>
      <name val="Tahoma"/>
      <family val="2"/>
    </font>
    <font>
      <b/>
      <sz val="9"/>
      <color theme="0"/>
      <name val="Tahoma"/>
      <family val="2"/>
    </font>
    <font>
      <b/>
      <sz val="9"/>
      <color indexed="9"/>
      <name val="Tahoma"/>
      <family val="2"/>
    </font>
    <font>
      <sz val="10"/>
      <color indexed="9"/>
      <name val="Tahoma"/>
      <family val="2"/>
    </font>
    <font>
      <b/>
      <sz val="20"/>
      <color rgb="FF000080"/>
      <name val="Tahoma"/>
      <family val="2"/>
    </font>
    <font>
      <sz val="10"/>
      <color indexed="10"/>
      <name val="Tahoma"/>
      <family val="2"/>
    </font>
    <font>
      <sz val="11"/>
      <color theme="0"/>
      <name val="Tahoma"/>
      <family val="2"/>
    </font>
    <font>
      <b/>
      <sz val="11"/>
      <name val="Tahoma"/>
      <family val="2"/>
    </font>
    <font>
      <b/>
      <sz val="10"/>
      <name val="Tahoma"/>
      <family val="2"/>
    </font>
    <font>
      <b/>
      <sz val="10"/>
      <color indexed="10"/>
      <name val="Tahoma"/>
      <family val="2"/>
    </font>
    <font>
      <b/>
      <i/>
      <sz val="12"/>
      <name val="Tahoma"/>
      <family val="2"/>
    </font>
    <font>
      <b/>
      <sz val="9"/>
      <color rgb="FFFF0000"/>
      <name val="Tahoma"/>
      <family val="2"/>
    </font>
    <font>
      <sz val="12"/>
      <color theme="0"/>
      <name val="Tahoma"/>
      <family val="2"/>
    </font>
    <font>
      <b/>
      <sz val="10"/>
      <color theme="0"/>
      <name val="Tahoma"/>
      <family val="2"/>
    </font>
    <font>
      <b/>
      <sz val="12"/>
      <name val="Yu Gothic"/>
      <family val="2"/>
      <charset val="128"/>
    </font>
    <font>
      <sz val="10"/>
      <name val="Yu Gothic"/>
      <family val="2"/>
      <charset val="128"/>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CCCCFF"/>
        <bgColor indexed="64"/>
      </patternFill>
    </fill>
    <fill>
      <patternFill patternType="solid">
        <fgColor rgb="FF6600FF"/>
        <bgColor indexed="64"/>
      </patternFill>
    </fill>
    <fill>
      <patternFill patternType="solid">
        <fgColor rgb="FF33CCCC"/>
        <bgColor indexed="64"/>
      </patternFill>
    </fill>
    <fill>
      <patternFill patternType="solid">
        <fgColor rgb="FFFFC000"/>
        <bgColor indexed="64"/>
      </patternFill>
    </fill>
    <fill>
      <patternFill patternType="solid">
        <fgColor rgb="FF312A66"/>
        <bgColor indexed="64"/>
      </patternFill>
    </fill>
    <fill>
      <patternFill patternType="solid">
        <fgColor theme="7"/>
        <bgColor indexed="64"/>
      </patternFill>
    </fill>
    <fill>
      <patternFill patternType="solid">
        <fgColor rgb="FFFF7C80"/>
        <bgColor indexed="64"/>
      </patternFill>
    </fill>
    <fill>
      <patternFill patternType="solid">
        <fgColor rgb="FF009999"/>
        <bgColor indexed="64"/>
      </patternFill>
    </fill>
  </fills>
  <borders count="8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theme="0" tint="-0.499984740745262"/>
      </left>
      <right style="thin">
        <color theme="0" tint="-0.499984740745262"/>
      </right>
      <top style="thin">
        <color theme="0" tint="-0.499984740745262"/>
      </top>
      <bottom/>
      <diagonal/>
    </border>
  </borders>
  <cellStyleXfs count="5">
    <xf numFmtId="0" fontId="0" fillId="0" borderId="0"/>
    <xf numFmtId="0" fontId="11" fillId="0" borderId="0" applyNumberFormat="0" applyFill="0" applyBorder="0" applyAlignment="0" applyProtection="0">
      <alignment vertical="top"/>
      <protection locked="0"/>
    </xf>
    <xf numFmtId="0" fontId="1" fillId="0" borderId="0"/>
    <xf numFmtId="0" fontId="9" fillId="0" borderId="0">
      <alignment vertical="center"/>
    </xf>
    <xf numFmtId="0" fontId="9" fillId="0" borderId="0">
      <alignment vertical="center"/>
    </xf>
  </cellStyleXfs>
  <cellXfs count="638">
    <xf numFmtId="0" fontId="0" fillId="0" borderId="0" xfId="0"/>
    <xf numFmtId="0" fontId="1" fillId="2" borderId="0" xfId="0" applyFont="1" applyFill="1"/>
    <xf numFmtId="0" fontId="1" fillId="0" borderId="0" xfId="0" applyFont="1"/>
    <xf numFmtId="0" fontId="4" fillId="2" borderId="0" xfId="0" applyFont="1" applyFill="1" applyAlignment="1">
      <alignment horizontal="center" vertical="center"/>
    </xf>
    <xf numFmtId="0" fontId="18" fillId="2" borderId="0" xfId="0" applyFont="1" applyFill="1" applyAlignment="1">
      <alignment horizontal="right"/>
    </xf>
    <xf numFmtId="0" fontId="9" fillId="2" borderId="0" xfId="0" applyFont="1" applyFill="1"/>
    <xf numFmtId="0" fontId="18" fillId="2" borderId="0" xfId="0" applyFont="1" applyFill="1"/>
    <xf numFmtId="0" fontId="18" fillId="0" borderId="0" xfId="0" applyFont="1" applyProtection="1">
      <protection locked="0"/>
    </xf>
    <xf numFmtId="0" fontId="18" fillId="3" borderId="0" xfId="0" applyFont="1" applyFill="1" applyProtection="1">
      <protection locked="0"/>
    </xf>
    <xf numFmtId="0" fontId="18" fillId="0" borderId="0" xfId="0" applyFont="1"/>
    <xf numFmtId="49" fontId="18" fillId="0" borderId="0" xfId="0" applyNumberFormat="1" applyFont="1" applyProtection="1">
      <protection locked="0"/>
    </xf>
    <xf numFmtId="0" fontId="20" fillId="2" borderId="0" xfId="0" applyFont="1" applyFill="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center"/>
      <protection locked="0"/>
    </xf>
    <xf numFmtId="14" fontId="18" fillId="0" borderId="0" xfId="0" applyNumberFormat="1" applyFont="1" applyProtection="1">
      <protection locked="0"/>
    </xf>
    <xf numFmtId="0" fontId="38" fillId="0" borderId="0" xfId="0" applyFont="1" applyAlignment="1">
      <alignment vertical="center" wrapText="1"/>
    </xf>
    <xf numFmtId="0" fontId="35" fillId="2" borderId="0" xfId="0" applyFont="1" applyFill="1"/>
    <xf numFmtId="0" fontId="36" fillId="0" borderId="0" xfId="0" applyFont="1"/>
    <xf numFmtId="0" fontId="35" fillId="0" borderId="0" xfId="0" applyFont="1"/>
    <xf numFmtId="0" fontId="37" fillId="0" borderId="0" xfId="0" applyFont="1" applyAlignment="1">
      <alignment horizontal="left" vertical="center"/>
    </xf>
    <xf numFmtId="0" fontId="35" fillId="0" borderId="0" xfId="0" applyFont="1" applyAlignment="1">
      <alignment vertical="center"/>
    </xf>
    <xf numFmtId="0" fontId="18" fillId="0" borderId="0" xfId="0" applyFont="1" applyAlignment="1">
      <alignment vertical="center"/>
    </xf>
    <xf numFmtId="0" fontId="18" fillId="2" borderId="0" xfId="0" applyFont="1" applyFill="1" applyAlignment="1">
      <alignment vertical="center"/>
    </xf>
    <xf numFmtId="0" fontId="18" fillId="2" borderId="0" xfId="0" applyFont="1" applyFill="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horizontal="left" vertical="top"/>
    </xf>
    <xf numFmtId="0" fontId="35" fillId="0" borderId="0" xfId="0" applyFont="1" applyAlignment="1">
      <alignment horizontal="left"/>
    </xf>
    <xf numFmtId="0" fontId="41" fillId="2" borderId="0" xfId="0" applyFont="1" applyFill="1" applyAlignment="1">
      <alignment vertical="center"/>
    </xf>
    <xf numFmtId="0" fontId="40" fillId="2" borderId="35" xfId="0" applyFont="1" applyFill="1" applyBorder="1" applyAlignment="1">
      <alignment vertical="center"/>
    </xf>
    <xf numFmtId="0" fontId="40" fillId="2" borderId="38" xfId="0" applyFont="1" applyFill="1" applyBorder="1" applyAlignment="1">
      <alignment vertical="center"/>
    </xf>
    <xf numFmtId="0" fontId="27" fillId="0" borderId="17" xfId="0" applyFont="1" applyBorder="1" applyAlignment="1">
      <alignment horizontal="left" vertical="center"/>
    </xf>
    <xf numFmtId="0" fontId="27" fillId="0" borderId="0" xfId="0" applyFont="1" applyAlignment="1">
      <alignment horizontal="left" vertical="center"/>
    </xf>
    <xf numFmtId="0" fontId="27" fillId="0" borderId="18" xfId="0" applyFont="1" applyBorder="1" applyAlignment="1">
      <alignment horizontal="left" vertical="center"/>
    </xf>
    <xf numFmtId="0" fontId="55" fillId="0" borderId="0" xfId="4" applyFont="1">
      <alignment vertical="center"/>
    </xf>
    <xf numFmtId="0" fontId="18" fillId="0" borderId="39" xfId="0" applyFont="1" applyBorder="1" applyAlignment="1">
      <alignment horizontal="left" vertical="center"/>
    </xf>
    <xf numFmtId="0" fontId="18" fillId="0" borderId="39" xfId="0" applyFont="1" applyBorder="1" applyAlignment="1">
      <alignment vertical="center"/>
    </xf>
    <xf numFmtId="0" fontId="37" fillId="0" borderId="0" xfId="4" applyFont="1">
      <alignment vertical="center"/>
    </xf>
    <xf numFmtId="0" fontId="37" fillId="0" borderId="0" xfId="4" applyFont="1" applyAlignment="1">
      <alignment vertical="center" shrinkToFit="1"/>
    </xf>
    <xf numFmtId="0" fontId="21" fillId="0" borderId="0" xfId="0" applyFont="1"/>
    <xf numFmtId="0" fontId="58" fillId="0" borderId="0" xfId="0" applyFont="1"/>
    <xf numFmtId="0" fontId="57" fillId="9" borderId="67" xfId="0" applyFont="1" applyFill="1" applyBorder="1" applyAlignment="1">
      <alignment vertical="center" wrapText="1"/>
    </xf>
    <xf numFmtId="0" fontId="18" fillId="0" borderId="0" xfId="0" applyFont="1" applyAlignment="1">
      <alignment horizontal="left" vertical="center" indent="3"/>
    </xf>
    <xf numFmtId="0" fontId="18" fillId="0" borderId="18" xfId="0" applyFont="1" applyBorder="1" applyAlignment="1">
      <alignment horizontal="left" vertical="center" indent="3"/>
    </xf>
    <xf numFmtId="0" fontId="18" fillId="0" borderId="3" xfId="0" applyFont="1" applyBorder="1" applyAlignment="1">
      <alignment vertical="center"/>
    </xf>
    <xf numFmtId="0" fontId="18" fillId="0" borderId="4" xfId="0" applyFont="1" applyBorder="1" applyAlignment="1">
      <alignment vertical="center"/>
    </xf>
    <xf numFmtId="0" fontId="18" fillId="0" borderId="18" xfId="0" applyFont="1" applyBorder="1" applyAlignment="1">
      <alignment vertical="center"/>
    </xf>
    <xf numFmtId="0" fontId="18" fillId="0" borderId="1" xfId="0" applyFont="1" applyBorder="1" applyAlignment="1">
      <alignment vertical="center"/>
    </xf>
    <xf numFmtId="0" fontId="18" fillId="0" borderId="20" xfId="0" applyFont="1" applyBorder="1" applyAlignment="1">
      <alignment vertical="center"/>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0" borderId="32" xfId="0" applyFont="1" applyBorder="1" applyAlignment="1">
      <alignment vertical="center" wrapText="1"/>
    </xf>
    <xf numFmtId="0" fontId="18" fillId="0" borderId="3" xfId="0" applyFont="1" applyBorder="1"/>
    <xf numFmtId="0" fontId="18" fillId="0" borderId="1" xfId="0" applyFont="1" applyBorder="1"/>
    <xf numFmtId="0" fontId="25" fillId="2" borderId="0" xfId="0" applyFont="1" applyFill="1"/>
    <xf numFmtId="0" fontId="25" fillId="2" borderId="6" xfId="0" applyFont="1" applyFill="1" applyBorder="1"/>
    <xf numFmtId="0" fontId="41" fillId="2" borderId="6" xfId="0" applyFont="1" applyFill="1" applyBorder="1" applyAlignment="1">
      <alignment vertical="center"/>
    </xf>
    <xf numFmtId="0" fontId="18" fillId="0" borderId="19" xfId="0" applyFont="1" applyBorder="1" applyAlignment="1">
      <alignment horizontal="left" vertical="center" indent="1"/>
    </xf>
    <xf numFmtId="0" fontId="18" fillId="0" borderId="58" xfId="0" applyFont="1" applyBorder="1" applyAlignment="1">
      <alignment vertical="center"/>
    </xf>
    <xf numFmtId="0" fontId="18" fillId="0" borderId="79" xfId="0" applyFont="1" applyBorder="1" applyAlignment="1">
      <alignment vertical="center"/>
    </xf>
    <xf numFmtId="0" fontId="18" fillId="0" borderId="67" xfId="0" applyFont="1" applyBorder="1" applyAlignment="1">
      <alignment vertical="center" wrapText="1"/>
    </xf>
    <xf numFmtId="0" fontId="33" fillId="0" borderId="51" xfId="0" applyFont="1" applyBorder="1" applyAlignment="1">
      <alignment horizontal="center" vertical="center"/>
    </xf>
    <xf numFmtId="0" fontId="33" fillId="0" borderId="52" xfId="0" applyFont="1" applyBorder="1" applyAlignment="1">
      <alignment horizontal="center" vertical="center"/>
    </xf>
    <xf numFmtId="49" fontId="18" fillId="0" borderId="0" xfId="0" applyNumberFormat="1" applyFont="1"/>
    <xf numFmtId="0" fontId="20" fillId="0" borderId="0" xfId="0" applyFont="1" applyAlignment="1">
      <alignment horizontal="center" vertical="center"/>
    </xf>
    <xf numFmtId="0" fontId="0" fillId="0" borderId="15" xfId="0" applyBorder="1"/>
    <xf numFmtId="0" fontId="18" fillId="0" borderId="0" xfId="0" applyFont="1" applyAlignment="1">
      <alignment horizontal="left" vertical="center"/>
    </xf>
    <xf numFmtId="0" fontId="33" fillId="2" borderId="0" xfId="0" applyFont="1" applyFill="1" applyAlignment="1">
      <alignment horizontal="center" vertical="center" wrapText="1"/>
    </xf>
    <xf numFmtId="0" fontId="18" fillId="0" borderId="17" xfId="0" applyFont="1" applyBorder="1"/>
    <xf numFmtId="0" fontId="66" fillId="2" borderId="0" xfId="0" applyFont="1" applyFill="1"/>
    <xf numFmtId="0" fontId="33" fillId="2" borderId="0" xfId="0" applyFont="1" applyFill="1"/>
    <xf numFmtId="0" fontId="33" fillId="2" borderId="18" xfId="0" applyFont="1" applyFill="1" applyBorder="1"/>
    <xf numFmtId="0" fontId="33" fillId="2" borderId="17" xfId="0" applyFont="1" applyFill="1" applyBorder="1"/>
    <xf numFmtId="0" fontId="33" fillId="2" borderId="0" xfId="0" applyFont="1" applyFill="1" applyAlignment="1">
      <alignment vertical="center"/>
    </xf>
    <xf numFmtId="0" fontId="33" fillId="2" borderId="0" xfId="0" applyFont="1" applyFill="1" applyAlignment="1">
      <alignment vertical="center" wrapText="1"/>
    </xf>
    <xf numFmtId="0" fontId="18" fillId="2" borderId="0" xfId="0" applyFont="1" applyFill="1" applyAlignment="1">
      <alignment vertical="center" wrapText="1"/>
    </xf>
    <xf numFmtId="0" fontId="33" fillId="2" borderId="0" xfId="0" applyFont="1" applyFill="1" applyAlignment="1">
      <alignment wrapText="1"/>
    </xf>
    <xf numFmtId="0" fontId="33" fillId="2" borderId="18" xfId="0" applyFont="1" applyFill="1" applyBorder="1" applyAlignment="1">
      <alignment wrapText="1"/>
    </xf>
    <xf numFmtId="0" fontId="18" fillId="2" borderId="0" xfId="0" applyFont="1" applyFill="1" applyAlignment="1">
      <alignment horizontal="left" vertical="center" wrapText="1"/>
    </xf>
    <xf numFmtId="0" fontId="33" fillId="0" borderId="0" xfId="0" applyFont="1" applyAlignment="1">
      <alignment vertical="center"/>
    </xf>
    <xf numFmtId="0" fontId="33" fillId="2" borderId="0" xfId="0" applyFont="1" applyFill="1" applyAlignment="1">
      <alignment horizontal="left" wrapText="1"/>
    </xf>
    <xf numFmtId="0" fontId="33" fillId="2" borderId="18" xfId="0" applyFont="1" applyFill="1" applyBorder="1" applyAlignment="1">
      <alignment vertical="center" wrapText="1"/>
    </xf>
    <xf numFmtId="0" fontId="33" fillId="2" borderId="0" xfId="0" applyFont="1" applyFill="1" applyAlignment="1">
      <alignment vertical="top"/>
    </xf>
    <xf numFmtId="0" fontId="33" fillId="2" borderId="18" xfId="0" applyFont="1" applyFill="1" applyBorder="1" applyAlignment="1">
      <alignment vertical="top"/>
    </xf>
    <xf numFmtId="0" fontId="33" fillId="2" borderId="19" xfId="0" applyFont="1" applyFill="1" applyBorder="1"/>
    <xf numFmtId="0" fontId="33" fillId="2" borderId="1" xfId="0" applyFont="1" applyFill="1" applyBorder="1"/>
    <xf numFmtId="0" fontId="33" fillId="2" borderId="20" xfId="0" applyFont="1" applyFill="1" applyBorder="1"/>
    <xf numFmtId="0" fontId="68" fillId="2" borderId="0" xfId="0" applyFont="1" applyFill="1" applyAlignment="1">
      <alignment vertical="center"/>
    </xf>
    <xf numFmtId="0" fontId="33" fillId="0" borderId="0" xfId="0" applyFont="1" applyAlignment="1">
      <alignment horizontal="center" vertical="center"/>
    </xf>
    <xf numFmtId="49" fontId="33" fillId="0" borderId="0" xfId="0" applyNumberFormat="1" applyFont="1" applyAlignment="1">
      <alignment vertical="center"/>
    </xf>
    <xf numFmtId="49" fontId="33" fillId="0" borderId="0" xfId="0" applyNumberFormat="1" applyFont="1" applyAlignment="1">
      <alignment horizontal="left" vertical="center" shrinkToFit="1"/>
    </xf>
    <xf numFmtId="0" fontId="33" fillId="0" borderId="0" xfId="0" applyFont="1" applyAlignment="1">
      <alignment horizontal="center" vertical="center" shrinkToFit="1"/>
    </xf>
    <xf numFmtId="0" fontId="37" fillId="0" borderId="0" xfId="0" applyFont="1" applyAlignment="1">
      <alignment horizontal="center" vertical="center" wrapText="1"/>
    </xf>
    <xf numFmtId="49" fontId="33" fillId="0" borderId="0" xfId="0" applyNumberFormat="1" applyFont="1" applyAlignment="1">
      <alignment vertical="center" shrinkToFit="1"/>
    </xf>
    <xf numFmtId="0" fontId="33" fillId="0" borderId="0" xfId="0" applyFont="1" applyAlignment="1">
      <alignment horizontal="left" vertical="center" shrinkToFit="1"/>
    </xf>
    <xf numFmtId="0" fontId="69" fillId="0" borderId="0" xfId="0" applyFont="1" applyAlignment="1">
      <alignment horizontal="left" vertical="center" wrapText="1"/>
    </xf>
    <xf numFmtId="0" fontId="33" fillId="0" borderId="72" xfId="0" applyFont="1" applyBorder="1" applyAlignment="1">
      <alignment horizontal="left" vertical="center" indent="1"/>
    </xf>
    <xf numFmtId="0" fontId="18" fillId="0" borderId="15" xfId="0" applyFont="1" applyBorder="1"/>
    <xf numFmtId="0" fontId="33" fillId="2" borderId="0" xfId="0" applyFont="1" applyFill="1" applyAlignment="1">
      <alignment horizontal="left" vertical="center" wrapText="1"/>
    </xf>
    <xf numFmtId="0" fontId="71" fillId="6" borderId="39" xfId="0" applyFont="1" applyFill="1" applyBorder="1" applyAlignment="1">
      <alignment horizontal="center" vertical="center"/>
    </xf>
    <xf numFmtId="0" fontId="73" fillId="2" borderId="0" xfId="0" applyFont="1" applyFill="1"/>
    <xf numFmtId="0" fontId="74" fillId="2" borderId="0" xfId="0" applyFont="1" applyFill="1" applyAlignment="1">
      <alignment horizontal="center" vertical="center"/>
    </xf>
    <xf numFmtId="0" fontId="75" fillId="2" borderId="0" xfId="0" applyFont="1" applyFill="1" applyAlignment="1">
      <alignment vertical="top"/>
    </xf>
    <xf numFmtId="49" fontId="33" fillId="0" borderId="0" xfId="0" applyNumberFormat="1" applyFont="1" applyAlignment="1" applyProtection="1">
      <alignment vertical="center"/>
      <protection locked="0"/>
    </xf>
    <xf numFmtId="0" fontId="76" fillId="2" borderId="2" xfId="0" applyFont="1" applyFill="1" applyBorder="1" applyProtection="1">
      <protection locked="0"/>
    </xf>
    <xf numFmtId="0" fontId="33" fillId="2" borderId="3" xfId="0" applyFont="1" applyFill="1" applyBorder="1" applyProtection="1">
      <protection locked="0"/>
    </xf>
    <xf numFmtId="0" fontId="33" fillId="2" borderId="4" xfId="0" applyFont="1" applyFill="1" applyBorder="1" applyProtection="1">
      <protection locked="0"/>
    </xf>
    <xf numFmtId="0" fontId="33" fillId="2" borderId="17" xfId="0" applyFont="1" applyFill="1" applyBorder="1" applyProtection="1">
      <protection locked="0"/>
    </xf>
    <xf numFmtId="0" fontId="33" fillId="2" borderId="0" xfId="0" applyFont="1" applyFill="1" applyProtection="1">
      <protection locked="0"/>
    </xf>
    <xf numFmtId="0" fontId="33" fillId="2" borderId="18" xfId="0" applyFont="1" applyFill="1" applyBorder="1" applyProtection="1">
      <protection locked="0"/>
    </xf>
    <xf numFmtId="0" fontId="77" fillId="2" borderId="17" xfId="0" applyFont="1" applyFill="1" applyBorder="1" applyProtection="1">
      <protection locked="0"/>
    </xf>
    <xf numFmtId="0" fontId="18" fillId="2" borderId="0" xfId="0" applyFont="1" applyFill="1" applyProtection="1">
      <protection locked="0"/>
    </xf>
    <xf numFmtId="0" fontId="33" fillId="0" borderId="0" xfId="0" applyFont="1" applyAlignment="1" applyProtection="1">
      <alignment horizontal="left" vertical="center"/>
      <protection locked="0"/>
    </xf>
    <xf numFmtId="0" fontId="33" fillId="0" borderId="0" xfId="0" applyFont="1" applyAlignment="1" applyProtection="1">
      <alignment vertical="center"/>
      <protection locked="0"/>
    </xf>
    <xf numFmtId="0" fontId="33" fillId="0" borderId="0" xfId="0" applyFont="1" applyAlignment="1" applyProtection="1">
      <alignment horizontal="center" vertical="center" wrapText="1"/>
      <protection locked="0"/>
    </xf>
    <xf numFmtId="0" fontId="33" fillId="2" borderId="0" xfId="0" applyFont="1" applyFill="1" applyAlignment="1">
      <alignment horizontal="left" vertical="center"/>
    </xf>
    <xf numFmtId="0" fontId="33" fillId="0" borderId="0" xfId="0" applyFont="1" applyAlignment="1">
      <alignment horizontal="left" vertical="center"/>
    </xf>
    <xf numFmtId="0" fontId="33"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33" fillId="0" borderId="0" xfId="0" applyFont="1" applyAlignment="1" applyProtection="1">
      <alignment horizontal="center" vertical="center" shrinkToFit="1"/>
      <protection locked="0"/>
    </xf>
    <xf numFmtId="0" fontId="78" fillId="0" borderId="0" xfId="0" applyFont="1" applyAlignment="1" applyProtection="1">
      <alignment vertical="top"/>
      <protection locked="0"/>
    </xf>
    <xf numFmtId="0" fontId="18" fillId="2" borderId="17" xfId="0" applyFont="1" applyFill="1" applyBorder="1"/>
    <xf numFmtId="0" fontId="79" fillId="2" borderId="0" xfId="0" applyFont="1" applyFill="1"/>
    <xf numFmtId="0" fontId="18" fillId="2" borderId="18" xfId="0" applyFont="1" applyFill="1" applyBorder="1"/>
    <xf numFmtId="0" fontId="80" fillId="2" borderId="0" xfId="0" applyFont="1" applyFill="1" applyAlignment="1">
      <alignment horizontal="left"/>
    </xf>
    <xf numFmtId="0" fontId="27" fillId="2" borderId="17" xfId="0" applyFont="1" applyFill="1" applyBorder="1" applyAlignment="1">
      <alignment horizontal="left"/>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left"/>
      <protection locked="0"/>
    </xf>
    <xf numFmtId="0" fontId="18" fillId="2" borderId="0" xfId="2" applyFont="1" applyFill="1"/>
    <xf numFmtId="0" fontId="18" fillId="0" borderId="0" xfId="0" quotePrefix="1" applyFont="1" applyProtection="1">
      <protection locked="0"/>
    </xf>
    <xf numFmtId="0" fontId="18" fillId="2" borderId="0" xfId="0" applyFont="1" applyFill="1" applyAlignment="1">
      <alignment horizontal="left"/>
    </xf>
    <xf numFmtId="0" fontId="19" fillId="0" borderId="0" xfId="0" applyFont="1"/>
    <xf numFmtId="0" fontId="19" fillId="0" borderId="6" xfId="0" applyFont="1" applyBorder="1"/>
    <xf numFmtId="0" fontId="18" fillId="0" borderId="6" xfId="0" applyFont="1" applyBorder="1"/>
    <xf numFmtId="0" fontId="81" fillId="0" borderId="6" xfId="0" applyFont="1" applyBorder="1"/>
    <xf numFmtId="0" fontId="18" fillId="4" borderId="17" xfId="0" applyFont="1" applyFill="1" applyBorder="1"/>
    <xf numFmtId="0" fontId="18" fillId="4" borderId="0" xfId="2" applyFont="1" applyFill="1"/>
    <xf numFmtId="0" fontId="18" fillId="4" borderId="0" xfId="0" applyFont="1" applyFill="1" applyAlignment="1">
      <alignment horizontal="left" vertical="center"/>
    </xf>
    <xf numFmtId="0" fontId="18" fillId="4" borderId="0" xfId="0" applyFont="1" applyFill="1" applyAlignment="1">
      <alignment vertical="center"/>
    </xf>
    <xf numFmtId="0" fontId="78" fillId="4" borderId="0" xfId="0" applyFont="1" applyFill="1" applyAlignment="1">
      <alignment horizontal="left" vertical="center"/>
    </xf>
    <xf numFmtId="0" fontId="18" fillId="4" borderId="0" xfId="0" applyFont="1" applyFill="1"/>
    <xf numFmtId="0" fontId="18" fillId="2" borderId="0" xfId="0" applyFont="1" applyFill="1" applyAlignment="1">
      <alignment horizontal="center"/>
    </xf>
    <xf numFmtId="0" fontId="27" fillId="4" borderId="0" xfId="0" applyFont="1" applyFill="1" applyAlignment="1">
      <alignment vertical="center"/>
    </xf>
    <xf numFmtId="0" fontId="35" fillId="2" borderId="0" xfId="0" applyFont="1" applyFill="1" applyAlignment="1">
      <alignment horizontal="left"/>
    </xf>
    <xf numFmtId="0" fontId="78" fillId="2" borderId="0" xfId="0" applyFont="1" applyFill="1" applyAlignment="1">
      <alignment horizontal="left" vertical="center"/>
    </xf>
    <xf numFmtId="0" fontId="78" fillId="4" borderId="0" xfId="0" applyFont="1" applyFill="1" applyAlignment="1">
      <alignment horizontal="left"/>
    </xf>
    <xf numFmtId="0" fontId="78" fillId="2" borderId="0" xfId="0" applyFont="1" applyFill="1" applyAlignment="1">
      <alignment vertical="center"/>
    </xf>
    <xf numFmtId="0" fontId="21" fillId="2" borderId="0" xfId="0" applyFont="1" applyFill="1"/>
    <xf numFmtId="0" fontId="21" fillId="4" borderId="0" xfId="0" applyFont="1" applyFill="1"/>
    <xf numFmtId="0" fontId="18" fillId="0" borderId="0" xfId="0" applyFont="1" applyAlignment="1" applyProtection="1">
      <alignment horizontal="left"/>
      <protection locked="0"/>
    </xf>
    <xf numFmtId="0" fontId="78" fillId="2" borderId="18" xfId="0" applyFont="1" applyFill="1" applyBorder="1"/>
    <xf numFmtId="0" fontId="37" fillId="0" borderId="0" xfId="0" applyFont="1" applyAlignment="1" applyProtection="1">
      <alignment vertical="top"/>
      <protection locked="0"/>
    </xf>
    <xf numFmtId="0" fontId="37" fillId="0" borderId="0" xfId="3" applyFont="1" applyAlignment="1" applyProtection="1">
      <alignment vertical="top"/>
      <protection locked="0"/>
    </xf>
    <xf numFmtId="0" fontId="33" fillId="0" borderId="0" xfId="3" applyFont="1" applyProtection="1">
      <alignment vertical="center"/>
      <protection locked="0"/>
    </xf>
    <xf numFmtId="0" fontId="78" fillId="2" borderId="0" xfId="0" quotePrefix="1" applyFont="1" applyFill="1"/>
    <xf numFmtId="0" fontId="78" fillId="2" borderId="0" xfId="0" applyFont="1" applyFill="1"/>
    <xf numFmtId="0" fontId="21" fillId="2" borderId="0" xfId="0" applyFont="1" applyFill="1" applyAlignment="1">
      <alignment horizontal="center"/>
    </xf>
    <xf numFmtId="0" fontId="77" fillId="2" borderId="0" xfId="0" applyFont="1" applyFill="1"/>
    <xf numFmtId="0" fontId="77" fillId="2" borderId="0" xfId="0" applyFont="1" applyFill="1" applyAlignment="1">
      <alignment horizontal="left" vertical="center"/>
    </xf>
    <xf numFmtId="0" fontId="78" fillId="2" borderId="0" xfId="0" applyFont="1" applyFill="1" applyAlignment="1">
      <alignment horizontal="left"/>
    </xf>
    <xf numFmtId="0" fontId="78" fillId="2" borderId="18" xfId="0" applyFont="1" applyFill="1" applyBorder="1" applyAlignment="1">
      <alignment horizontal="left"/>
    </xf>
    <xf numFmtId="0" fontId="37" fillId="0" borderId="0" xfId="0" applyFont="1" applyAlignment="1" applyProtection="1">
      <alignment horizontal="left" vertical="top"/>
      <protection locked="0"/>
    </xf>
    <xf numFmtId="0" fontId="78" fillId="2" borderId="0" xfId="0" applyFont="1" applyFill="1" applyAlignment="1">
      <alignment horizontal="left" vertical="top"/>
    </xf>
    <xf numFmtId="0" fontId="77" fillId="2" borderId="0" xfId="0" applyFont="1" applyFill="1" applyAlignment="1">
      <alignment horizontal="left" vertical="top"/>
    </xf>
    <xf numFmtId="0" fontId="78" fillId="2" borderId="0" xfId="0" applyFont="1" applyFill="1" applyAlignment="1">
      <alignment horizontal="left" vertical="center" wrapText="1"/>
    </xf>
    <xf numFmtId="0" fontId="78" fillId="2" borderId="18" xfId="0" applyFont="1" applyFill="1" applyBorder="1" applyAlignment="1">
      <alignment horizontal="left" vertical="top"/>
    </xf>
    <xf numFmtId="0" fontId="27" fillId="2" borderId="19" xfId="0" applyFont="1" applyFill="1" applyBorder="1"/>
    <xf numFmtId="0" fontId="78" fillId="2" borderId="1" xfId="0" applyFont="1" applyFill="1" applyBorder="1"/>
    <xf numFmtId="0" fontId="78" fillId="2" borderId="1" xfId="0" applyFont="1" applyFill="1" applyBorder="1" applyAlignment="1">
      <alignment horizontal="left" vertical="center"/>
    </xf>
    <xf numFmtId="0" fontId="78" fillId="0" borderId="1" xfId="0" applyFont="1" applyBorder="1" applyAlignment="1">
      <alignment horizontal="left" vertical="center"/>
    </xf>
    <xf numFmtId="0" fontId="78" fillId="2" borderId="1" xfId="0" applyFont="1" applyFill="1" applyBorder="1" applyAlignment="1">
      <alignment horizontal="left"/>
    </xf>
    <xf numFmtId="0" fontId="78" fillId="2" borderId="20" xfId="0" applyFont="1" applyFill="1" applyBorder="1" applyAlignment="1">
      <alignment horizontal="left"/>
    </xf>
    <xf numFmtId="0" fontId="27" fillId="2" borderId="0" xfId="0" applyFont="1" applyFill="1"/>
    <xf numFmtId="0" fontId="78" fillId="0" borderId="0" xfId="0" applyFont="1" applyAlignment="1">
      <alignment horizontal="left"/>
    </xf>
    <xf numFmtId="0" fontId="27" fillId="2" borderId="0" xfId="0" applyFont="1" applyFill="1" applyAlignment="1">
      <alignment horizontal="left"/>
    </xf>
    <xf numFmtId="0" fontId="18" fillId="2" borderId="0" xfId="0" applyFont="1" applyFill="1" applyAlignment="1">
      <alignment horizontal="center" vertical="center"/>
    </xf>
    <xf numFmtId="0" fontId="78" fillId="0" borderId="0" xfId="0" applyFont="1"/>
    <xf numFmtId="0" fontId="78" fillId="0" borderId="0" xfId="0" applyFont="1" applyProtection="1">
      <protection locked="0"/>
    </xf>
    <xf numFmtId="0" fontId="27" fillId="2" borderId="0" xfId="0" applyFont="1" applyFill="1" applyAlignment="1">
      <alignment horizontal="left" vertical="center"/>
    </xf>
    <xf numFmtId="0" fontId="77" fillId="2" borderId="0" xfId="0" applyFont="1" applyFill="1" applyAlignment="1">
      <alignment vertical="center"/>
    </xf>
    <xf numFmtId="0" fontId="27" fillId="2" borderId="0" xfId="0" applyFont="1" applyFill="1" applyAlignment="1">
      <alignment vertical="center"/>
    </xf>
    <xf numFmtId="0" fontId="78" fillId="2" borderId="0" xfId="0" applyFont="1" applyFill="1" applyAlignment="1">
      <alignment vertical="top"/>
    </xf>
    <xf numFmtId="0" fontId="18" fillId="0" borderId="0" xfId="0" applyFont="1" applyAlignment="1" applyProtection="1">
      <alignment horizontal="right"/>
      <protection locked="0"/>
    </xf>
    <xf numFmtId="0" fontId="78" fillId="4" borderId="0" xfId="0" applyFont="1" applyFill="1"/>
    <xf numFmtId="0" fontId="78" fillId="4" borderId="0" xfId="0" applyFont="1" applyFill="1" applyAlignment="1">
      <alignment vertical="top"/>
    </xf>
    <xf numFmtId="0" fontId="78" fillId="4" borderId="0" xfId="0" applyFont="1" applyFill="1" applyAlignment="1">
      <alignment horizontal="left" vertical="top"/>
    </xf>
    <xf numFmtId="0" fontId="78" fillId="0" borderId="0" xfId="0" applyFont="1" applyAlignment="1" applyProtection="1">
      <alignment horizontal="left" vertical="top"/>
      <protection locked="0"/>
    </xf>
    <xf numFmtId="0" fontId="33" fillId="4" borderId="0" xfId="3" applyFont="1" applyFill="1" applyProtection="1">
      <alignment vertical="center"/>
      <protection locked="0"/>
    </xf>
    <xf numFmtId="0" fontId="18" fillId="4" borderId="0" xfId="0" applyFont="1" applyFill="1" applyProtection="1">
      <protection locked="0"/>
    </xf>
    <xf numFmtId="0" fontId="33" fillId="0" borderId="3" xfId="0" applyFont="1" applyBorder="1" applyAlignment="1">
      <alignment vertical="center"/>
    </xf>
    <xf numFmtId="0" fontId="33" fillId="0" borderId="4" xfId="0" applyFont="1" applyBorder="1" applyAlignment="1">
      <alignment vertical="center"/>
    </xf>
    <xf numFmtId="0" fontId="60" fillId="2" borderId="0" xfId="0" applyFont="1" applyFill="1" applyProtection="1">
      <protection locked="0"/>
    </xf>
    <xf numFmtId="0" fontId="18" fillId="2" borderId="0" xfId="0" applyFont="1" applyFill="1" applyAlignment="1" applyProtection="1">
      <alignment vertical="center"/>
      <protection locked="0"/>
    </xf>
    <xf numFmtId="0" fontId="78" fillId="2" borderId="0" xfId="0" applyFont="1" applyFill="1" applyProtection="1">
      <protection locked="0"/>
    </xf>
    <xf numFmtId="0" fontId="78" fillId="2" borderId="0" xfId="0" applyFont="1" applyFill="1" applyAlignment="1" applyProtection="1">
      <alignment vertical="top"/>
      <protection locked="0"/>
    </xf>
    <xf numFmtId="0" fontId="10" fillId="2" borderId="0" xfId="0" applyFont="1" applyFill="1" applyAlignment="1">
      <alignment vertical="center"/>
    </xf>
    <xf numFmtId="0" fontId="33" fillId="2" borderId="0" xfId="0" applyFont="1" applyFill="1" applyAlignment="1" applyProtection="1">
      <alignment horizontal="center" vertical="center" wrapText="1"/>
      <protection locked="0"/>
    </xf>
    <xf numFmtId="0" fontId="18" fillId="2" borderId="0" xfId="0" applyFont="1" applyFill="1" applyAlignment="1" applyProtection="1">
      <alignment horizontal="left"/>
      <protection locked="0"/>
    </xf>
    <xf numFmtId="0" fontId="60" fillId="0" borderId="0" xfId="0" applyFont="1" applyProtection="1">
      <protection locked="0"/>
    </xf>
    <xf numFmtId="0" fontId="60" fillId="0" borderId="0" xfId="0" applyFont="1" applyAlignment="1" applyProtection="1">
      <alignment horizontal="center" vertical="center"/>
      <protection locked="0"/>
    </xf>
    <xf numFmtId="0" fontId="60" fillId="0" borderId="0" xfId="0" applyFont="1" applyAlignment="1" applyProtection="1">
      <alignment horizontal="center" vertical="center" wrapText="1"/>
      <protection locked="0"/>
    </xf>
    <xf numFmtId="0" fontId="82" fillId="0" borderId="0" xfId="0" applyFont="1" applyAlignment="1" applyProtection="1">
      <alignment horizontal="left" vertical="center"/>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left" vertical="top"/>
      <protection locked="0"/>
    </xf>
    <xf numFmtId="0" fontId="60" fillId="0" borderId="0" xfId="0" applyFont="1" applyAlignment="1" applyProtection="1">
      <alignment horizontal="left" vertical="center" wrapText="1"/>
      <protection locked="0"/>
    </xf>
    <xf numFmtId="0" fontId="83" fillId="0" borderId="0" xfId="0" applyFont="1" applyProtection="1">
      <protection locked="0"/>
    </xf>
    <xf numFmtId="0" fontId="83" fillId="0" borderId="0" xfId="0" applyFont="1" applyAlignment="1" applyProtection="1">
      <alignment horizontal="left" vertical="center"/>
      <protection locked="0"/>
    </xf>
    <xf numFmtId="0" fontId="83" fillId="0" borderId="0" xfId="0" applyFont="1" applyAlignment="1" applyProtection="1">
      <alignment horizontal="left"/>
      <protection locked="0"/>
    </xf>
    <xf numFmtId="0" fontId="83" fillId="0" borderId="0" xfId="0" applyFont="1" applyAlignment="1" applyProtection="1">
      <alignment horizontal="left" vertical="top"/>
      <protection locked="0"/>
    </xf>
    <xf numFmtId="0" fontId="0" fillId="0" borderId="0" xfId="0" applyProtection="1">
      <protection locked="0"/>
    </xf>
    <xf numFmtId="0" fontId="18" fillId="0" borderId="82" xfId="0" applyFont="1" applyBorder="1" applyAlignment="1">
      <alignment vertical="center" wrapText="1"/>
    </xf>
    <xf numFmtId="0" fontId="18" fillId="0" borderId="67" xfId="0" applyFont="1" applyBorder="1"/>
    <xf numFmtId="0" fontId="37" fillId="0" borderId="8" xfId="0" applyFont="1" applyBorder="1" applyAlignment="1" applyProtection="1">
      <alignment horizontal="center" vertical="center" wrapText="1"/>
      <protection locked="0"/>
    </xf>
    <xf numFmtId="0" fontId="37" fillId="0" borderId="9"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49" fontId="22" fillId="5" borderId="2" xfId="0" applyNumberFormat="1" applyFont="1" applyFill="1" applyBorder="1" applyAlignment="1">
      <alignment vertical="center"/>
    </xf>
    <xf numFmtId="49" fontId="22" fillId="5" borderId="3" xfId="0" applyNumberFormat="1" applyFont="1" applyFill="1" applyBorder="1" applyAlignment="1">
      <alignment vertical="center"/>
    </xf>
    <xf numFmtId="49" fontId="22" fillId="5" borderId="4" xfId="0" applyNumberFormat="1" applyFont="1" applyFill="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49" fontId="21" fillId="0" borderId="5" xfId="0" applyNumberFormat="1" applyFont="1" applyBorder="1" applyAlignment="1" applyProtection="1">
      <alignment horizontal="left" vertical="center"/>
      <protection locked="0"/>
    </xf>
    <xf numFmtId="49" fontId="21" fillId="0" borderId="6" xfId="0" applyNumberFormat="1" applyFont="1" applyBorder="1" applyAlignment="1" applyProtection="1">
      <alignment horizontal="left" vertical="center"/>
      <protection locked="0"/>
    </xf>
    <xf numFmtId="49" fontId="21" fillId="0" borderId="7" xfId="0" applyNumberFormat="1" applyFont="1" applyBorder="1" applyAlignment="1" applyProtection="1">
      <alignment horizontal="left" vertical="center"/>
      <protection locked="0"/>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49" fontId="21" fillId="0" borderId="8" xfId="0" applyNumberFormat="1" applyFont="1" applyBorder="1" applyAlignment="1" applyProtection="1">
      <alignment horizontal="left" vertical="center"/>
      <protection locked="0"/>
    </xf>
    <xf numFmtId="49" fontId="21" fillId="0" borderId="9" xfId="0" applyNumberFormat="1" applyFont="1" applyBorder="1" applyAlignment="1" applyProtection="1">
      <alignment horizontal="left" vertical="center"/>
      <protection locked="0"/>
    </xf>
    <xf numFmtId="49" fontId="21" fillId="0" borderId="10" xfId="0" applyNumberFormat="1" applyFont="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center"/>
      <protection locked="0"/>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21" fillId="0" borderId="5" xfId="0" applyFont="1" applyBorder="1" applyAlignment="1">
      <alignment horizontal="left" vertical="center" indent="1"/>
    </xf>
    <xf numFmtId="0" fontId="21" fillId="0" borderId="6" xfId="0" applyFont="1" applyBorder="1" applyAlignment="1">
      <alignment horizontal="left" vertical="center" indent="1"/>
    </xf>
    <xf numFmtId="0" fontId="21" fillId="0" borderId="7" xfId="0" applyFont="1" applyBorder="1" applyAlignment="1">
      <alignment horizontal="left" vertical="center" indent="1"/>
    </xf>
    <xf numFmtId="0" fontId="33" fillId="0" borderId="26" xfId="0" applyFont="1" applyBorder="1" applyAlignment="1" applyProtection="1">
      <alignment horizontal="center" vertical="center"/>
      <protection locked="0"/>
    </xf>
    <xf numFmtId="0" fontId="33" fillId="0" borderId="8"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49" fontId="19" fillId="0" borderId="8" xfId="0" applyNumberFormat="1" applyFont="1" applyBorder="1" applyAlignment="1" applyProtection="1">
      <alignment horizontal="left" vertical="center"/>
      <protection locked="0"/>
    </xf>
    <xf numFmtId="49" fontId="19" fillId="0" borderId="9" xfId="0" applyNumberFormat="1" applyFont="1" applyBorder="1" applyAlignment="1" applyProtection="1">
      <alignment horizontal="left" vertical="center"/>
      <protection locked="0"/>
    </xf>
    <xf numFmtId="49" fontId="19" fillId="0" borderId="10" xfId="0" applyNumberFormat="1" applyFont="1" applyBorder="1" applyAlignment="1" applyProtection="1">
      <alignment horizontal="left" vertical="center"/>
      <protection locked="0"/>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49" fontId="19" fillId="0" borderId="11" xfId="0" applyNumberFormat="1" applyFont="1" applyBorder="1" applyAlignment="1" applyProtection="1">
      <alignment horizontal="left" vertical="center"/>
      <protection locked="0"/>
    </xf>
    <xf numFmtId="49" fontId="19" fillId="0" borderId="12" xfId="0" applyNumberFormat="1" applyFont="1" applyBorder="1" applyAlignment="1" applyProtection="1">
      <alignment horizontal="left" vertical="center"/>
      <protection locked="0"/>
    </xf>
    <xf numFmtId="49" fontId="19" fillId="0" borderId="13" xfId="0" applyNumberFormat="1" applyFont="1" applyBorder="1" applyAlignment="1" applyProtection="1">
      <alignment horizontal="left" vertical="center"/>
      <protection locked="0"/>
    </xf>
    <xf numFmtId="49" fontId="22" fillId="5" borderId="14" xfId="0" applyNumberFormat="1" applyFont="1" applyFill="1" applyBorder="1" applyAlignment="1">
      <alignment vertical="center"/>
    </xf>
    <xf numFmtId="49" fontId="22" fillId="5" borderId="15" xfId="0" applyNumberFormat="1" applyFont="1" applyFill="1" applyBorder="1" applyAlignment="1">
      <alignment vertical="center"/>
    </xf>
    <xf numFmtId="49" fontId="22" fillId="5" borderId="16" xfId="0" applyNumberFormat="1" applyFont="1" applyFill="1" applyBorder="1" applyAlignment="1">
      <alignmen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19" xfId="0" applyFont="1" applyBorder="1" applyAlignment="1">
      <alignment horizontal="center" vertical="center" wrapText="1"/>
    </xf>
    <xf numFmtId="0" fontId="19" fillId="0" borderId="1" xfId="0" applyFont="1" applyBorder="1" applyAlignment="1">
      <alignment horizontal="center" vertical="center" wrapText="1"/>
    </xf>
    <xf numFmtId="0" fontId="27" fillId="5" borderId="27"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30"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32" xfId="0" applyFont="1" applyFill="1" applyBorder="1" applyAlignment="1">
      <alignment horizontal="center" vertical="center" wrapText="1"/>
    </xf>
    <xf numFmtId="0" fontId="19" fillId="2" borderId="5"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21" fillId="0" borderId="11" xfId="0" applyFont="1" applyBorder="1" applyAlignment="1">
      <alignment horizontal="left" vertical="center" indent="1"/>
    </xf>
    <xf numFmtId="0" fontId="21" fillId="0" borderId="12" xfId="0" applyFont="1" applyBorder="1" applyAlignment="1">
      <alignment horizontal="left" vertical="center" indent="1"/>
    </xf>
    <xf numFmtId="0" fontId="21" fillId="0" borderId="13" xfId="0" applyFont="1" applyBorder="1" applyAlignment="1">
      <alignment horizontal="left" vertical="center" indent="1"/>
    </xf>
    <xf numFmtId="0" fontId="19" fillId="2" borderId="11" xfId="0" applyFont="1" applyFill="1" applyBorder="1" applyAlignment="1">
      <alignment vertical="center"/>
    </xf>
    <xf numFmtId="0" fontId="19" fillId="2" borderId="12" xfId="0" applyFont="1" applyFill="1" applyBorder="1" applyAlignment="1">
      <alignment vertical="center"/>
    </xf>
    <xf numFmtId="0" fontId="19" fillId="2" borderId="13" xfId="0" applyFont="1" applyFill="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14"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0" fontId="19" fillId="0" borderId="11"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21" fillId="2" borderId="11" xfId="0" applyFont="1" applyFill="1" applyBorder="1" applyAlignment="1">
      <alignment vertical="center"/>
    </xf>
    <xf numFmtId="0" fontId="21" fillId="2" borderId="12" xfId="0" applyFont="1" applyFill="1" applyBorder="1" applyAlignment="1">
      <alignment vertical="center"/>
    </xf>
    <xf numFmtId="0" fontId="21" fillId="2" borderId="13" xfId="0" applyFont="1" applyFill="1" applyBorder="1" applyAlignment="1">
      <alignment vertical="center"/>
    </xf>
    <xf numFmtId="0" fontId="27" fillId="5" borderId="2" xfId="0" applyFont="1" applyFill="1" applyBorder="1" applyAlignment="1">
      <alignment horizontal="left" vertical="center"/>
    </xf>
    <xf numFmtId="0" fontId="27" fillId="5" borderId="3" xfId="0" applyFont="1" applyFill="1" applyBorder="1" applyAlignment="1">
      <alignment horizontal="left" vertical="center"/>
    </xf>
    <xf numFmtId="0" fontId="27" fillId="5" borderId="4" xfId="0" applyFont="1" applyFill="1" applyBorder="1" applyAlignment="1">
      <alignment horizontal="left" vertical="center"/>
    </xf>
    <xf numFmtId="0" fontId="18" fillId="2" borderId="0" xfId="0" applyFont="1" applyFill="1" applyAlignment="1" applyProtection="1">
      <alignment horizontal="left" vertical="center"/>
      <protection locked="0"/>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37" fillId="0" borderId="24"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18" fillId="2" borderId="8"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18" fillId="2" borderId="10" xfId="0" applyFont="1" applyFill="1" applyBorder="1" applyAlignment="1" applyProtection="1">
      <alignment horizontal="left" vertical="center"/>
      <protection locked="0"/>
    </xf>
    <xf numFmtId="0" fontId="33" fillId="2" borderId="21" xfId="0" applyFont="1" applyFill="1" applyBorder="1" applyAlignment="1">
      <alignment vertical="center"/>
    </xf>
    <xf numFmtId="0" fontId="33" fillId="2" borderId="22" xfId="0" applyFont="1" applyFill="1" applyBorder="1" applyAlignment="1">
      <alignment vertical="center"/>
    </xf>
    <xf numFmtId="0" fontId="33" fillId="2" borderId="17"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8"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18" fillId="2" borderId="19"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18" fillId="2" borderId="20" xfId="0" applyFont="1" applyFill="1" applyBorder="1" applyAlignment="1" applyProtection="1">
      <alignment horizontal="left" vertical="center"/>
      <protection locked="0"/>
    </xf>
    <xf numFmtId="0" fontId="18" fillId="2" borderId="15" xfId="0" applyFont="1" applyFill="1" applyBorder="1" applyAlignment="1" applyProtection="1">
      <alignment horizontal="left" vertical="center"/>
      <protection locked="0"/>
    </xf>
    <xf numFmtId="0" fontId="33" fillId="0" borderId="26" xfId="0" applyFont="1" applyBorder="1" applyAlignment="1">
      <alignment horizontal="center" vertical="center"/>
    </xf>
    <xf numFmtId="14" fontId="33" fillId="0" borderId="26" xfId="0" applyNumberFormat="1" applyFont="1" applyBorder="1" applyAlignment="1" applyProtection="1">
      <alignment horizontal="left" vertical="center" shrinkToFit="1"/>
      <protection locked="0"/>
    </xf>
    <xf numFmtId="0" fontId="33" fillId="0" borderId="26" xfId="0" applyFont="1" applyBorder="1" applyAlignment="1" applyProtection="1">
      <alignment horizontal="left" vertical="center" shrinkToFit="1"/>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21" xfId="0" applyFont="1" applyBorder="1" applyAlignment="1">
      <alignment horizontal="center" vertical="center"/>
    </xf>
    <xf numFmtId="14" fontId="33" fillId="0" borderId="23" xfId="0" applyNumberFormat="1" applyFont="1" applyBorder="1" applyAlignment="1" applyProtection="1">
      <alignment horizontal="left" vertical="center" shrinkToFit="1"/>
      <protection locked="0"/>
    </xf>
    <xf numFmtId="0" fontId="33" fillId="0" borderId="24" xfId="0" applyFont="1" applyBorder="1" applyAlignment="1" applyProtection="1">
      <alignment horizontal="left" vertical="center" shrinkToFit="1"/>
      <protection locked="0"/>
    </xf>
    <xf numFmtId="0" fontId="33" fillId="0" borderId="25" xfId="0" applyFont="1" applyBorder="1" applyAlignment="1" applyProtection="1">
      <alignment horizontal="left" vertical="center" shrinkToFi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49" fontId="33" fillId="0" borderId="23" xfId="0" applyNumberFormat="1" applyFont="1" applyBorder="1" applyAlignment="1" applyProtection="1">
      <alignment horizontal="left" vertical="center" shrinkToFit="1"/>
      <protection locked="0"/>
    </xf>
    <xf numFmtId="49" fontId="33" fillId="0" borderId="24" xfId="0" applyNumberFormat="1" applyFont="1" applyBorder="1" applyAlignment="1" applyProtection="1">
      <alignment horizontal="left" vertical="center" shrinkToFit="1"/>
      <protection locked="0"/>
    </xf>
    <xf numFmtId="49" fontId="33" fillId="0" borderId="25" xfId="0" applyNumberFormat="1" applyFont="1" applyBorder="1" applyAlignment="1" applyProtection="1">
      <alignment horizontal="left" vertical="center" shrinkToFit="1"/>
      <protection locked="0"/>
    </xf>
    <xf numFmtId="49" fontId="33" fillId="0" borderId="8" xfId="0" applyNumberFormat="1" applyFont="1" applyBorder="1" applyAlignment="1" applyProtection="1">
      <alignment horizontal="left" vertical="center" shrinkToFit="1"/>
      <protection locked="0"/>
    </xf>
    <xf numFmtId="49" fontId="33" fillId="0" borderId="9" xfId="0" applyNumberFormat="1" applyFont="1" applyBorder="1" applyAlignment="1" applyProtection="1">
      <alignment horizontal="left" vertical="center" shrinkToFit="1"/>
      <protection locked="0"/>
    </xf>
    <xf numFmtId="49" fontId="33" fillId="0" borderId="10" xfId="0" applyNumberFormat="1" applyFont="1" applyBorder="1" applyAlignment="1" applyProtection="1">
      <alignment horizontal="left" vertical="center" shrinkToFit="1"/>
      <protection locked="0"/>
    </xf>
    <xf numFmtId="0" fontId="37" fillId="0" borderId="23" xfId="0" applyFont="1" applyBorder="1" applyAlignment="1" applyProtection="1">
      <alignment horizontal="center" vertical="center" wrapText="1"/>
      <protection locked="0"/>
    </xf>
    <xf numFmtId="0" fontId="67" fillId="2" borderId="0" xfId="1" applyFont="1" applyFill="1" applyBorder="1" applyAlignment="1" applyProtection="1">
      <protection locked="0"/>
    </xf>
    <xf numFmtId="0" fontId="67" fillId="2" borderId="0" xfId="1" applyFont="1" applyFill="1" applyBorder="1" applyAlignment="1" applyProtection="1"/>
    <xf numFmtId="0" fontId="27" fillId="5" borderId="14" xfId="2" applyFont="1" applyFill="1" applyBorder="1" applyAlignment="1">
      <alignment vertical="center" wrapText="1"/>
    </xf>
    <xf numFmtId="0" fontId="27" fillId="5" borderId="15" xfId="2" applyFont="1" applyFill="1" applyBorder="1" applyAlignment="1">
      <alignment vertical="center" wrapText="1"/>
    </xf>
    <xf numFmtId="0" fontId="27" fillId="5" borderId="16" xfId="2" applyFont="1" applyFill="1" applyBorder="1" applyAlignment="1">
      <alignment vertical="center" wrapText="1"/>
    </xf>
    <xf numFmtId="0" fontId="65" fillId="2" borderId="2" xfId="0" applyFont="1" applyFill="1" applyBorder="1" applyAlignment="1">
      <alignment horizontal="center" vertical="center"/>
    </xf>
    <xf numFmtId="0" fontId="65" fillId="2" borderId="3"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20" xfId="0" applyFont="1" applyFill="1" applyBorder="1" applyAlignment="1">
      <alignment horizontal="center" vertical="center"/>
    </xf>
    <xf numFmtId="0" fontId="33" fillId="2" borderId="2"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15" xfId="0" applyFont="1" applyFill="1" applyBorder="1" applyAlignment="1">
      <alignment horizontal="center" vertical="center"/>
    </xf>
    <xf numFmtId="0" fontId="65" fillId="2" borderId="16" xfId="0" applyFont="1" applyFill="1" applyBorder="1" applyAlignment="1">
      <alignment horizontal="center" vertic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1" xfId="0" applyFont="1" applyBorder="1" applyAlignment="1" applyProtection="1">
      <alignment horizontal="center" vertical="center" wrapText="1"/>
      <protection locked="0"/>
    </xf>
    <xf numFmtId="0" fontId="69" fillId="0" borderId="5" xfId="0" applyFont="1" applyBorder="1" applyAlignment="1">
      <alignment horizontal="left" vertical="center" wrapText="1"/>
    </xf>
    <xf numFmtId="0" fontId="69" fillId="0" borderId="6" xfId="0" applyFont="1" applyBorder="1" applyAlignment="1">
      <alignment horizontal="left" vertical="center" wrapText="1"/>
    </xf>
    <xf numFmtId="0" fontId="69" fillId="0" borderId="7" xfId="0" applyFont="1" applyBorder="1" applyAlignment="1">
      <alignment horizontal="left" vertical="center" wrapText="1"/>
    </xf>
    <xf numFmtId="49" fontId="33" fillId="0" borderId="5" xfId="0" applyNumberFormat="1" applyFont="1" applyBorder="1" applyAlignment="1" applyProtection="1">
      <alignment vertical="center" shrinkToFit="1"/>
      <protection locked="0"/>
    </xf>
    <xf numFmtId="49" fontId="33" fillId="0" borderId="6" xfId="0" applyNumberFormat="1" applyFont="1" applyBorder="1" applyAlignment="1" applyProtection="1">
      <alignment vertical="center" shrinkToFit="1"/>
      <protection locked="0"/>
    </xf>
    <xf numFmtId="49" fontId="33" fillId="0" borderId="7" xfId="0" applyNumberFormat="1" applyFont="1" applyBorder="1" applyAlignment="1" applyProtection="1">
      <alignment vertical="center" shrinkToFit="1"/>
      <protection locked="0"/>
    </xf>
    <xf numFmtId="0" fontId="33" fillId="0" borderId="21" xfId="0" applyFont="1" applyBorder="1" applyAlignment="1" applyProtection="1">
      <alignment horizontal="left" vertical="center" shrinkToFit="1"/>
      <protection locked="0"/>
    </xf>
    <xf numFmtId="0" fontId="33" fillId="0" borderId="21" xfId="0" applyFont="1" applyBorder="1" applyAlignment="1" applyProtection="1">
      <alignment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7" fillId="0" borderId="11"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69" fillId="0" borderId="8" xfId="0" applyFont="1" applyBorder="1" applyAlignment="1">
      <alignment horizontal="left" vertical="center" wrapText="1"/>
    </xf>
    <xf numFmtId="0" fontId="69" fillId="0" borderId="9" xfId="0" applyFont="1" applyBorder="1" applyAlignment="1">
      <alignment horizontal="left" vertical="center" wrapText="1"/>
    </xf>
    <xf numFmtId="0" fontId="69" fillId="0" borderId="10" xfId="0" applyFont="1" applyBorder="1" applyAlignment="1">
      <alignment horizontal="left" vertical="center" wrapText="1"/>
    </xf>
    <xf numFmtId="0" fontId="37" fillId="0" borderId="26" xfId="0" applyFont="1" applyBorder="1" applyAlignment="1" applyProtection="1">
      <alignment horizontal="center" vertical="center" wrapText="1"/>
      <protection locked="0"/>
    </xf>
    <xf numFmtId="0" fontId="33" fillId="0" borderId="22" xfId="0" applyFont="1" applyBorder="1" applyAlignment="1">
      <alignment horizontal="center" vertical="center"/>
    </xf>
    <xf numFmtId="49" fontId="33" fillId="0" borderId="8" xfId="0" applyNumberFormat="1" applyFont="1" applyBorder="1" applyAlignment="1" applyProtection="1">
      <alignment vertical="center" shrinkToFit="1"/>
      <protection locked="0"/>
    </xf>
    <xf numFmtId="49" fontId="33" fillId="0" borderId="9" xfId="0" applyNumberFormat="1" applyFont="1" applyBorder="1" applyAlignment="1" applyProtection="1">
      <alignment vertical="center" shrinkToFit="1"/>
      <protection locked="0"/>
    </xf>
    <xf numFmtId="49" fontId="33" fillId="0" borderId="10" xfId="0" applyNumberFormat="1" applyFont="1" applyBorder="1" applyAlignment="1" applyProtection="1">
      <alignment vertical="center" shrinkToFit="1"/>
      <protection locked="0"/>
    </xf>
    <xf numFmtId="0" fontId="33" fillId="0" borderId="26" xfId="0" applyFont="1" applyBorder="1" applyAlignment="1" applyProtection="1">
      <alignment vertical="center"/>
      <protection locked="0"/>
    </xf>
    <xf numFmtId="0" fontId="33" fillId="0" borderId="22" xfId="0" applyFont="1" applyBorder="1" applyAlignment="1" applyProtection="1">
      <alignment horizontal="left" vertical="center" shrinkToFit="1"/>
      <protection locked="0"/>
    </xf>
    <xf numFmtId="0" fontId="33" fillId="0" borderId="22" xfId="0" applyFont="1" applyBorder="1" applyAlignment="1" applyProtection="1">
      <alignment horizontal="center" vertical="center"/>
      <protection locked="0"/>
    </xf>
    <xf numFmtId="0" fontId="18" fillId="0" borderId="0" xfId="0" applyFont="1" applyAlignment="1">
      <alignment horizontal="left" vertical="center"/>
    </xf>
    <xf numFmtId="0" fontId="18" fillId="0" borderId="17" xfId="2" applyFont="1" applyBorder="1" applyAlignment="1">
      <alignment horizontal="center"/>
    </xf>
    <xf numFmtId="0" fontId="18" fillId="0" borderId="0" xfId="2" applyFont="1" applyAlignment="1">
      <alignment horizontal="center"/>
    </xf>
    <xf numFmtId="0" fontId="37" fillId="0" borderId="5"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7" fillId="0" borderId="22" xfId="0" applyFont="1" applyBorder="1" applyAlignment="1" applyProtection="1">
      <alignment horizontal="center" vertical="center" wrapText="1"/>
      <protection locked="0"/>
    </xf>
    <xf numFmtId="0" fontId="18" fillId="2" borderId="0" xfId="0" applyFont="1" applyFill="1" applyAlignment="1">
      <alignment horizontal="center"/>
    </xf>
    <xf numFmtId="0" fontId="14" fillId="2" borderId="0" xfId="0" applyFont="1" applyFill="1" applyAlignment="1">
      <alignment horizontal="center" vertical="center"/>
    </xf>
    <xf numFmtId="0" fontId="47" fillId="2" borderId="0" xfId="0" applyFont="1" applyFill="1" applyAlignment="1">
      <alignment horizontal="center" vertical="center"/>
    </xf>
    <xf numFmtId="0" fontId="17" fillId="2" borderId="0" xfId="0" applyFont="1" applyFill="1" applyAlignment="1">
      <alignment horizontal="center" vertical="center"/>
    </xf>
    <xf numFmtId="0" fontId="40" fillId="2" borderId="33" xfId="0" applyFont="1" applyFill="1" applyBorder="1" applyAlignment="1">
      <alignment horizontal="right" vertical="center"/>
    </xf>
    <xf numFmtId="0" fontId="40" fillId="2" borderId="34" xfId="0" applyFont="1" applyFill="1" applyBorder="1" applyAlignment="1">
      <alignment horizontal="right" vertical="center"/>
    </xf>
    <xf numFmtId="0" fontId="40" fillId="2" borderId="36" xfId="0" applyFont="1" applyFill="1" applyBorder="1" applyAlignment="1">
      <alignment horizontal="right" vertical="center"/>
    </xf>
    <xf numFmtId="0" fontId="40" fillId="2" borderId="37" xfId="0" applyFont="1" applyFill="1" applyBorder="1" applyAlignment="1">
      <alignment horizontal="right" vertical="center"/>
    </xf>
    <xf numFmtId="0" fontId="28" fillId="2" borderId="0" xfId="0" applyFont="1" applyFill="1" applyAlignment="1">
      <alignment horizontal="center" vertical="center"/>
    </xf>
    <xf numFmtId="0" fontId="27" fillId="5" borderId="14" xfId="0" applyFont="1" applyFill="1" applyBorder="1" applyAlignment="1">
      <alignment horizontal="left" vertical="center"/>
    </xf>
    <xf numFmtId="0" fontId="27" fillId="5" borderId="15" xfId="0" applyFont="1" applyFill="1" applyBorder="1" applyAlignment="1">
      <alignment horizontal="left" vertical="center"/>
    </xf>
    <xf numFmtId="0" fontId="27" fillId="5" borderId="16" xfId="0" applyFont="1" applyFill="1" applyBorder="1" applyAlignment="1">
      <alignment horizontal="left" vertical="center"/>
    </xf>
    <xf numFmtId="49" fontId="33" fillId="0" borderId="11" xfId="0" applyNumberFormat="1" applyFont="1" applyBorder="1" applyAlignment="1" applyProtection="1">
      <alignment vertical="center" shrinkToFit="1"/>
      <protection locked="0"/>
    </xf>
    <xf numFmtId="49" fontId="33" fillId="0" borderId="12" xfId="0" applyNumberFormat="1" applyFont="1" applyBorder="1" applyAlignment="1" applyProtection="1">
      <alignment vertical="center" shrinkToFit="1"/>
      <protection locked="0"/>
    </xf>
    <xf numFmtId="49" fontId="33" fillId="0" borderId="13" xfId="0" applyNumberFormat="1" applyFont="1" applyBorder="1" applyAlignment="1" applyProtection="1">
      <alignment vertical="center" shrinkToFit="1"/>
      <protection locked="0"/>
    </xf>
    <xf numFmtId="0" fontId="33" fillId="0" borderId="22" xfId="0" applyFont="1" applyBorder="1" applyAlignment="1" applyProtection="1">
      <alignment vertical="center"/>
      <protection locked="0"/>
    </xf>
    <xf numFmtId="176" fontId="75" fillId="2" borderId="1" xfId="0" applyNumberFormat="1" applyFont="1" applyFill="1" applyBorder="1" applyAlignment="1" applyProtection="1">
      <alignment horizontal="center"/>
      <protection locked="0"/>
    </xf>
    <xf numFmtId="0" fontId="69" fillId="0" borderId="11" xfId="0" applyFont="1" applyBorder="1" applyAlignment="1">
      <alignment horizontal="left" vertical="center" wrapText="1"/>
    </xf>
    <xf numFmtId="0" fontId="69" fillId="0" borderId="12" xfId="0" applyFont="1" applyBorder="1" applyAlignment="1">
      <alignment horizontal="left" vertical="center" wrapText="1"/>
    </xf>
    <xf numFmtId="0" fontId="69" fillId="0" borderId="13" xfId="0" applyFont="1" applyBorder="1" applyAlignment="1">
      <alignment horizontal="left" vertical="center" wrapText="1"/>
    </xf>
    <xf numFmtId="49" fontId="33" fillId="0" borderId="11" xfId="0" applyNumberFormat="1" applyFont="1" applyBorder="1" applyAlignment="1" applyProtection="1">
      <alignment horizontal="left" vertical="center" shrinkToFit="1"/>
      <protection locked="0"/>
    </xf>
    <xf numFmtId="49" fontId="33" fillId="0" borderId="12" xfId="0" applyNumberFormat="1" applyFont="1" applyBorder="1" applyAlignment="1" applyProtection="1">
      <alignment horizontal="left" vertical="center" shrinkToFit="1"/>
      <protection locked="0"/>
    </xf>
    <xf numFmtId="49" fontId="33" fillId="0" borderId="13" xfId="0" applyNumberFormat="1" applyFont="1" applyBorder="1" applyAlignment="1" applyProtection="1">
      <alignment horizontal="left" vertical="center" shrinkToFit="1"/>
      <protection locked="0"/>
    </xf>
    <xf numFmtId="0" fontId="38" fillId="5" borderId="0" xfId="0" applyFont="1" applyFill="1" applyAlignment="1">
      <alignment horizontal="left"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49" fontId="22" fillId="7" borderId="14" xfId="0" applyNumberFormat="1" applyFont="1" applyFill="1" applyBorder="1" applyAlignment="1">
      <alignment vertical="center"/>
    </xf>
    <xf numFmtId="49" fontId="22" fillId="7" borderId="15" xfId="0" applyNumberFormat="1" applyFont="1" applyFill="1" applyBorder="1" applyAlignment="1">
      <alignment vertical="center"/>
    </xf>
    <xf numFmtId="49" fontId="22" fillId="7" borderId="16" xfId="0" applyNumberFormat="1" applyFont="1" applyFill="1" applyBorder="1" applyAlignment="1">
      <alignment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49" fontId="22" fillId="7" borderId="2" xfId="0" applyNumberFormat="1" applyFont="1" applyFill="1" applyBorder="1" applyAlignment="1">
      <alignment vertical="center"/>
    </xf>
    <xf numFmtId="49" fontId="22" fillId="7" borderId="3" xfId="0" applyNumberFormat="1" applyFont="1" applyFill="1" applyBorder="1" applyAlignment="1">
      <alignment vertical="center"/>
    </xf>
    <xf numFmtId="49" fontId="22" fillId="7" borderId="4" xfId="0" applyNumberFormat="1" applyFont="1" applyFill="1" applyBorder="1" applyAlignment="1">
      <alignment vertical="center"/>
    </xf>
    <xf numFmtId="0" fontId="18" fillId="0" borderId="60" xfId="0" applyFont="1" applyBorder="1" applyAlignment="1">
      <alignment horizontal="center" vertical="center"/>
    </xf>
    <xf numFmtId="0" fontId="18" fillId="0" borderId="63" xfId="0" applyFont="1" applyBorder="1" applyAlignment="1">
      <alignment horizontal="center" vertical="center"/>
    </xf>
    <xf numFmtId="0" fontId="18" fillId="0" borderId="49" xfId="0" applyFont="1" applyBorder="1" applyAlignment="1">
      <alignment horizontal="center" vertical="center"/>
    </xf>
    <xf numFmtId="0" fontId="18" fillId="0" borderId="47" xfId="0" applyFont="1" applyBorder="1" applyAlignment="1">
      <alignment horizontal="center" vertical="center"/>
    </xf>
    <xf numFmtId="0" fontId="18" fillId="0" borderId="15"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pplyProtection="1">
      <alignment horizontal="left" vertical="center"/>
      <protection locked="0"/>
    </xf>
    <xf numFmtId="0" fontId="18" fillId="0" borderId="63" xfId="0" applyFont="1" applyBorder="1" applyAlignment="1" applyProtection="1">
      <alignment horizontal="left" vertical="center"/>
      <protection locked="0"/>
    </xf>
    <xf numFmtId="0" fontId="18" fillId="0" borderId="61" xfId="0" applyFont="1" applyBorder="1" applyAlignment="1" applyProtection="1">
      <alignment horizontal="left" vertical="center"/>
      <protection locked="0"/>
    </xf>
    <xf numFmtId="0" fontId="18" fillId="0" borderId="49" xfId="0" applyFont="1" applyBorder="1" applyAlignment="1" applyProtection="1">
      <alignment horizontal="left" vertical="center"/>
      <protection locked="0"/>
    </xf>
    <xf numFmtId="0" fontId="18" fillId="0" borderId="47" xfId="0" applyFont="1" applyBorder="1" applyAlignment="1" applyProtection="1">
      <alignment horizontal="left" vertical="center"/>
      <protection locked="0"/>
    </xf>
    <xf numFmtId="0" fontId="18" fillId="0" borderId="48" xfId="0" applyFont="1" applyBorder="1" applyAlignment="1" applyProtection="1">
      <alignment horizontal="left" vertical="center"/>
      <protection locked="0"/>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7" xfId="0" applyFont="1" applyBorder="1" applyAlignment="1" applyProtection="1">
      <alignment horizontal="left" vertical="center"/>
      <protection locked="0"/>
    </xf>
    <xf numFmtId="0" fontId="18" fillId="0" borderId="58" xfId="0" applyFont="1" applyBorder="1" applyAlignment="1" applyProtection="1">
      <alignment horizontal="left" vertical="center"/>
      <protection locked="0"/>
    </xf>
    <xf numFmtId="0" fontId="18" fillId="0" borderId="65" xfId="0" applyFont="1" applyBorder="1" applyAlignment="1" applyProtection="1">
      <alignment horizontal="left" vertical="center"/>
      <protection locked="0"/>
    </xf>
    <xf numFmtId="0" fontId="18" fillId="0" borderId="44"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56"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8" fillId="0" borderId="54" xfId="0" applyFont="1" applyBorder="1" applyAlignment="1" applyProtection="1">
      <alignment horizontal="left" vertical="center"/>
      <protection locked="0"/>
    </xf>
    <xf numFmtId="0" fontId="18" fillId="0" borderId="55" xfId="0" applyFont="1" applyBorder="1" applyAlignment="1" applyProtection="1">
      <alignment horizontal="left" vertical="center"/>
      <protection locked="0"/>
    </xf>
    <xf numFmtId="0" fontId="18" fillId="0" borderId="66" xfId="0" applyFont="1" applyBorder="1" applyAlignment="1" applyProtection="1">
      <alignment horizontal="left" vertical="center"/>
      <protection locked="0"/>
    </xf>
    <xf numFmtId="0" fontId="18" fillId="0" borderId="4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2"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33" fillId="2" borderId="0" xfId="0" applyFont="1" applyFill="1" applyAlignment="1">
      <alignment horizontal="left" vertical="center" wrapText="1"/>
    </xf>
    <xf numFmtId="0" fontId="18" fillId="0" borderId="41"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18" fillId="0" borderId="64"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18" fillId="0" borderId="45" xfId="0" applyFont="1" applyBorder="1" applyAlignment="1" applyProtection="1">
      <alignment horizontal="left" vertical="center"/>
      <protection locked="0"/>
    </xf>
    <xf numFmtId="0" fontId="18" fillId="0" borderId="50" xfId="0" applyFont="1" applyBorder="1" applyAlignment="1" applyProtection="1">
      <alignment horizontal="left" vertical="center"/>
      <protection locked="0"/>
    </xf>
    <xf numFmtId="0" fontId="27" fillId="7" borderId="2" xfId="0" applyFont="1" applyFill="1" applyBorder="1" applyAlignment="1">
      <alignment horizontal="left" vertical="center" indent="1"/>
    </xf>
    <xf numFmtId="0" fontId="27" fillId="7" borderId="3" xfId="0" applyFont="1" applyFill="1" applyBorder="1" applyAlignment="1">
      <alignment horizontal="left" vertical="center" indent="1"/>
    </xf>
    <xf numFmtId="0" fontId="27" fillId="7" borderId="4" xfId="0" applyFont="1" applyFill="1" applyBorder="1" applyAlignment="1">
      <alignment horizontal="left" vertical="center" indent="1"/>
    </xf>
    <xf numFmtId="0" fontId="18" fillId="2" borderId="0" xfId="0" applyFont="1" applyFill="1" applyAlignment="1">
      <alignment horizontal="left" vertical="center" wrapText="1"/>
    </xf>
    <xf numFmtId="0" fontId="27" fillId="7" borderId="2" xfId="0" applyFont="1" applyFill="1" applyBorder="1" applyAlignment="1">
      <alignment horizontal="left" vertical="center"/>
    </xf>
    <xf numFmtId="0" fontId="27" fillId="7" borderId="3" xfId="0" applyFont="1" applyFill="1" applyBorder="1" applyAlignment="1">
      <alignment horizontal="left" vertical="center"/>
    </xf>
    <xf numFmtId="0" fontId="27" fillId="7" borderId="4" xfId="0" applyFont="1" applyFill="1" applyBorder="1" applyAlignment="1">
      <alignment horizontal="lef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1" fillId="0" borderId="52" xfId="1" applyBorder="1" applyAlignment="1" applyProtection="1">
      <alignment horizontal="left" vertical="center"/>
      <protection locked="0"/>
    </xf>
    <xf numFmtId="0" fontId="11" fillId="0" borderId="53" xfId="1" applyBorder="1" applyAlignment="1" applyProtection="1">
      <alignment horizontal="left" vertical="center"/>
      <protection locked="0"/>
    </xf>
    <xf numFmtId="0" fontId="33" fillId="0" borderId="44" xfId="0" applyFont="1" applyBorder="1" applyAlignment="1" applyProtection="1">
      <alignment horizontal="center" vertical="center"/>
      <protection locked="0"/>
    </xf>
    <xf numFmtId="0" fontId="33" fillId="0" borderId="47" xfId="0" applyFont="1" applyBorder="1" applyAlignment="1" applyProtection="1">
      <alignment horizontal="center" vertical="center"/>
      <protection locked="0"/>
    </xf>
    <xf numFmtId="0" fontId="33" fillId="0" borderId="48" xfId="0" applyFont="1" applyBorder="1" applyAlignment="1" applyProtection="1">
      <alignment horizontal="center" vertical="center"/>
      <protection locked="0"/>
    </xf>
    <xf numFmtId="0" fontId="33" fillId="0" borderId="64" xfId="0"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0" fontId="33" fillId="0" borderId="49" xfId="0" applyFont="1" applyBorder="1" applyAlignment="1" applyProtection="1">
      <alignment horizontal="center" vertical="center"/>
      <protection locked="0"/>
    </xf>
    <xf numFmtId="0" fontId="18" fillId="0" borderId="44" xfId="0" applyFont="1" applyBorder="1" applyAlignment="1" applyProtection="1">
      <alignment horizontal="center"/>
      <protection locked="0"/>
    </xf>
    <xf numFmtId="0" fontId="18" fillId="0" borderId="47" xfId="0" applyFont="1" applyBorder="1" applyAlignment="1" applyProtection="1">
      <alignment horizontal="center"/>
      <protection locked="0"/>
    </xf>
    <xf numFmtId="0" fontId="18" fillId="0" borderId="48" xfId="0" applyFont="1" applyBorder="1" applyAlignment="1" applyProtection="1">
      <alignment horizontal="center"/>
      <protection locked="0"/>
    </xf>
    <xf numFmtId="0" fontId="33" fillId="0" borderId="44" xfId="0" applyFont="1" applyBorder="1" applyAlignment="1" applyProtection="1">
      <alignment horizontal="left" vertical="center"/>
      <protection locked="0"/>
    </xf>
    <xf numFmtId="0" fontId="33" fillId="0" borderId="47" xfId="0" applyFont="1" applyBorder="1" applyAlignment="1" applyProtection="1">
      <alignment horizontal="left" vertical="center"/>
      <protection locked="0"/>
    </xf>
    <xf numFmtId="0" fontId="33" fillId="0" borderId="74"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33" fillId="0" borderId="56" xfId="0" applyFont="1" applyBorder="1" applyAlignment="1" applyProtection="1">
      <alignment horizontal="center" vertical="center"/>
      <protection locked="0"/>
    </xf>
    <xf numFmtId="0" fontId="33" fillId="0" borderId="58" xfId="0" applyFont="1" applyBorder="1" applyAlignment="1" applyProtection="1">
      <alignment horizontal="center" vertical="center"/>
      <protection locked="0"/>
    </xf>
    <xf numFmtId="0" fontId="33" fillId="0" borderId="65" xfId="0" applyFont="1" applyBorder="1" applyAlignment="1" applyProtection="1">
      <alignment horizontal="center" vertical="center"/>
      <protection locked="0"/>
    </xf>
    <xf numFmtId="0" fontId="18" fillId="0" borderId="56" xfId="0" applyFont="1" applyBorder="1" applyAlignment="1" applyProtection="1">
      <alignment horizontal="center"/>
      <protection locked="0"/>
    </xf>
    <xf numFmtId="0" fontId="18" fillId="0" borderId="58" xfId="0" applyFont="1" applyBorder="1" applyAlignment="1" applyProtection="1">
      <alignment horizontal="center"/>
      <protection locked="0"/>
    </xf>
    <xf numFmtId="0" fontId="18" fillId="0" borderId="65" xfId="0" applyFont="1" applyBorder="1" applyAlignment="1" applyProtection="1">
      <alignment horizontal="center"/>
      <protection locked="0"/>
    </xf>
    <xf numFmtId="0" fontId="27" fillId="10" borderId="46" xfId="0" applyFont="1" applyFill="1" applyBorder="1" applyAlignment="1">
      <alignment horizontal="left" vertical="center"/>
    </xf>
    <xf numFmtId="0" fontId="27" fillId="10" borderId="15" xfId="0" applyFont="1" applyFill="1" applyBorder="1" applyAlignment="1">
      <alignment horizontal="left" vertical="center"/>
    </xf>
    <xf numFmtId="0" fontId="27" fillId="10" borderId="16" xfId="0" applyFont="1" applyFill="1" applyBorder="1" applyAlignment="1">
      <alignment horizontal="left" vertical="center"/>
    </xf>
    <xf numFmtId="0" fontId="33" fillId="0" borderId="72" xfId="0" applyFont="1" applyBorder="1" applyAlignment="1">
      <alignment horizontal="left" vertical="center" wrapText="1" indent="1"/>
    </xf>
    <xf numFmtId="0" fontId="33" fillId="0" borderId="3" xfId="0" applyFont="1" applyBorder="1" applyAlignment="1">
      <alignment horizontal="left" vertical="center" wrapText="1" indent="1"/>
    </xf>
    <xf numFmtId="0" fontId="18" fillId="0" borderId="44" xfId="0" applyFont="1" applyBorder="1" applyAlignment="1" applyProtection="1">
      <alignment horizontal="left" vertical="center" indent="1"/>
      <protection locked="0"/>
    </xf>
    <xf numFmtId="0" fontId="18" fillId="0" borderId="47" xfId="0" applyFont="1" applyBorder="1" applyAlignment="1" applyProtection="1">
      <alignment horizontal="left" vertical="center" indent="1"/>
      <protection locked="0"/>
    </xf>
    <xf numFmtId="0" fontId="33" fillId="0" borderId="44" xfId="0" applyFont="1" applyBorder="1" applyAlignment="1">
      <alignment horizontal="center" vertical="center"/>
    </xf>
    <xf numFmtId="0" fontId="33" fillId="0" borderId="47" xfId="0" applyFont="1" applyBorder="1" applyAlignment="1">
      <alignment horizontal="center" vertical="center"/>
    </xf>
    <xf numFmtId="0" fontId="59" fillId="0" borderId="47" xfId="0" applyFont="1" applyBorder="1" applyAlignment="1" applyProtection="1">
      <alignment horizontal="center" vertical="center"/>
      <protection locked="0"/>
    </xf>
    <xf numFmtId="0" fontId="37" fillId="0" borderId="43" xfId="0" applyFont="1" applyBorder="1" applyAlignment="1">
      <alignment horizontal="right" vertical="center" wrapText="1"/>
    </xf>
    <xf numFmtId="0" fontId="37" fillId="0" borderId="52" xfId="0" applyFont="1" applyBorder="1" applyAlignment="1">
      <alignment horizontal="right" vertical="center" wrapText="1"/>
    </xf>
    <xf numFmtId="0" fontId="33" fillId="0" borderId="47" xfId="0" applyFont="1" applyBorder="1" applyAlignment="1">
      <alignment horizontal="left" vertical="center" wrapText="1"/>
    </xf>
    <xf numFmtId="0" fontId="33" fillId="0" borderId="74" xfId="0" applyFont="1" applyBorder="1" applyAlignment="1">
      <alignment horizontal="left" vertical="center" wrapText="1"/>
    </xf>
    <xf numFmtId="0" fontId="70" fillId="0" borderId="52" xfId="1" applyFont="1" applyBorder="1" applyAlignment="1" applyProtection="1">
      <alignment horizontal="left" vertical="center" wrapText="1"/>
      <protection locked="0"/>
    </xf>
    <xf numFmtId="0" fontId="70" fillId="0" borderId="78" xfId="1" applyFont="1" applyBorder="1" applyAlignment="1" applyProtection="1">
      <alignment horizontal="left" vertical="center" wrapText="1"/>
      <protection locked="0"/>
    </xf>
    <xf numFmtId="0" fontId="27" fillId="10" borderId="14" xfId="0" applyFont="1" applyFill="1" applyBorder="1" applyAlignment="1">
      <alignment horizontal="left" vertical="center"/>
    </xf>
    <xf numFmtId="0" fontId="33" fillId="0" borderId="66" xfId="0" applyFont="1" applyBorder="1" applyAlignment="1" applyProtection="1">
      <alignment horizontal="center" vertical="center"/>
      <protection locked="0"/>
    </xf>
    <xf numFmtId="0" fontId="33" fillId="0" borderId="80" xfId="0" applyFont="1" applyBorder="1" applyAlignment="1" applyProtection="1">
      <alignment horizontal="center" vertical="center"/>
      <protection locked="0"/>
    </xf>
    <xf numFmtId="0" fontId="33" fillId="0" borderId="57" xfId="0" applyFont="1" applyBorder="1" applyAlignment="1" applyProtection="1">
      <alignment horizontal="center" vertical="center"/>
      <protection locked="0"/>
    </xf>
    <xf numFmtId="0" fontId="18" fillId="0" borderId="56" xfId="0" applyFont="1" applyBorder="1" applyAlignment="1" applyProtection="1">
      <alignment horizontal="left" vertical="center"/>
      <protection locked="0"/>
    </xf>
    <xf numFmtId="0" fontId="33" fillId="0" borderId="43" xfId="0" applyFont="1" applyBorder="1" applyAlignment="1" applyProtection="1">
      <alignment horizontal="left" vertical="center"/>
      <protection locked="0"/>
    </xf>
    <xf numFmtId="0" fontId="33" fillId="0" borderId="52" xfId="0" applyFont="1" applyBorder="1" applyAlignment="1" applyProtection="1">
      <alignment horizontal="left" vertical="center"/>
      <protection locked="0"/>
    </xf>
    <xf numFmtId="0" fontId="33" fillId="0" borderId="53" xfId="0" applyFont="1" applyBorder="1" applyAlignment="1" applyProtection="1">
      <alignment horizontal="left" vertical="center"/>
      <protection locked="0"/>
    </xf>
    <xf numFmtId="0" fontId="33" fillId="0" borderId="75"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18" fillId="0" borderId="70" xfId="0" applyFont="1" applyBorder="1" applyAlignment="1">
      <alignment horizontal="center" vertical="center"/>
    </xf>
    <xf numFmtId="0" fontId="33" fillId="0" borderId="43"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6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33" fillId="0" borderId="43"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3" fillId="0" borderId="69"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49" fontId="22" fillId="8" borderId="14" xfId="0" applyNumberFormat="1" applyFont="1" applyFill="1" applyBorder="1" applyAlignment="1">
      <alignment vertical="center"/>
    </xf>
    <xf numFmtId="49" fontId="22" fillId="8" borderId="15" xfId="0" applyNumberFormat="1" applyFont="1" applyFill="1" applyBorder="1" applyAlignment="1">
      <alignment vertical="center"/>
    </xf>
    <xf numFmtId="49" fontId="22" fillId="8" borderId="16" xfId="0" applyNumberFormat="1" applyFont="1" applyFill="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33" fillId="0" borderId="43" xfId="0" applyFont="1" applyBorder="1" applyAlignment="1">
      <alignment horizontal="center" vertical="center"/>
    </xf>
    <xf numFmtId="0" fontId="33" fillId="0" borderId="52" xfId="0" applyFont="1" applyBorder="1" applyAlignment="1">
      <alignment horizontal="center" vertical="center"/>
    </xf>
    <xf numFmtId="0" fontId="33" fillId="0" borderId="78" xfId="0" applyFont="1" applyBorder="1" applyAlignment="1">
      <alignment horizontal="center" vertical="center"/>
    </xf>
    <xf numFmtId="0" fontId="33" fillId="0" borderId="41" xfId="0" applyFont="1" applyBorder="1" applyAlignment="1" applyProtection="1">
      <alignment horizontal="center" vertical="center"/>
      <protection locked="0"/>
    </xf>
    <xf numFmtId="0" fontId="33" fillId="0" borderId="78" xfId="0" applyFont="1" applyBorder="1" applyAlignment="1">
      <alignment horizontal="center" vertical="center" wrapText="1"/>
    </xf>
    <xf numFmtId="49" fontId="23" fillId="0" borderId="14" xfId="0" applyNumberFormat="1" applyFont="1" applyBorder="1" applyAlignment="1">
      <alignment horizontal="left" vertical="center" indent="1"/>
    </xf>
    <xf numFmtId="49" fontId="23" fillId="0" borderId="15" xfId="0" applyNumberFormat="1" applyFont="1" applyBorder="1" applyAlignment="1">
      <alignment horizontal="left" vertical="center" indent="1"/>
    </xf>
    <xf numFmtId="49" fontId="23" fillId="0" borderId="16" xfId="0" applyNumberFormat="1" applyFont="1" applyBorder="1" applyAlignment="1">
      <alignment horizontal="left" vertical="center" indent="1"/>
    </xf>
    <xf numFmtId="49" fontId="22" fillId="0" borderId="14"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51" xfId="0" applyFont="1" applyBorder="1" applyAlignment="1">
      <alignment horizontal="center" vertical="center"/>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61" xfId="0" applyFont="1" applyBorder="1" applyAlignment="1">
      <alignment horizontal="center" vertical="center"/>
    </xf>
    <xf numFmtId="0" fontId="18" fillId="0" borderId="60" xfId="0" applyFont="1" applyBorder="1" applyAlignment="1">
      <alignment horizontal="left" vertical="center" indent="1"/>
    </xf>
    <xf numFmtId="0" fontId="18" fillId="0" borderId="63" xfId="0" applyFont="1" applyBorder="1" applyAlignment="1">
      <alignment horizontal="left" vertical="center" indent="1"/>
    </xf>
    <xf numFmtId="0" fontId="18" fillId="0" borderId="57" xfId="0" applyFont="1" applyBorder="1" applyAlignment="1">
      <alignment horizontal="left" vertical="center" indent="1"/>
    </xf>
    <xf numFmtId="0" fontId="18" fillId="0" borderId="58" xfId="0" applyFont="1" applyBorder="1" applyAlignment="1">
      <alignment horizontal="left" vertical="center" indent="1"/>
    </xf>
    <xf numFmtId="0" fontId="15" fillId="2" borderId="0" xfId="0" applyFont="1" applyFill="1" applyAlignment="1">
      <alignment horizontal="center" vertical="center"/>
    </xf>
    <xf numFmtId="0" fontId="48" fillId="2" borderId="0" xfId="0" applyFont="1" applyFill="1" applyAlignment="1">
      <alignment horizontal="center" vertical="center"/>
    </xf>
    <xf numFmtId="176" fontId="6" fillId="2" borderId="1" xfId="0" applyNumberFormat="1" applyFont="1" applyFill="1" applyBorder="1" applyAlignment="1" applyProtection="1">
      <alignment horizontal="center"/>
      <protection locked="0"/>
    </xf>
    <xf numFmtId="49" fontId="22" fillId="8" borderId="2" xfId="0" applyNumberFormat="1" applyFont="1" applyFill="1" applyBorder="1" applyAlignment="1">
      <alignment vertical="center"/>
    </xf>
    <xf numFmtId="49" fontId="22" fillId="8" borderId="3" xfId="0" applyNumberFormat="1" applyFont="1" applyFill="1" applyBorder="1" applyAlignment="1">
      <alignment vertical="center"/>
    </xf>
    <xf numFmtId="49" fontId="22" fillId="8" borderId="4" xfId="0" applyNumberFormat="1" applyFont="1" applyFill="1" applyBorder="1" applyAlignment="1">
      <alignment vertical="center"/>
    </xf>
    <xf numFmtId="0" fontId="27" fillId="10" borderId="2" xfId="0" applyFont="1" applyFill="1" applyBorder="1" applyAlignment="1">
      <alignment horizontal="left" vertical="center"/>
    </xf>
    <xf numFmtId="0" fontId="27" fillId="10" borderId="3" xfId="0" applyFont="1" applyFill="1" applyBorder="1" applyAlignment="1">
      <alignment horizontal="left" vertical="center"/>
    </xf>
    <xf numFmtId="0" fontId="27" fillId="10" borderId="4" xfId="0" applyFont="1" applyFill="1" applyBorder="1" applyAlignment="1">
      <alignment horizontal="left" vertical="center"/>
    </xf>
    <xf numFmtId="0" fontId="33" fillId="0" borderId="73" xfId="0" applyFont="1" applyBorder="1" applyAlignment="1">
      <alignment horizontal="center" vertical="center"/>
    </xf>
    <xf numFmtId="0" fontId="33" fillId="0" borderId="0" xfId="0" applyFont="1" applyAlignment="1">
      <alignment horizontal="center" vertical="center"/>
    </xf>
    <xf numFmtId="0" fontId="18" fillId="0" borderId="56" xfId="0" applyFont="1" applyBorder="1" applyAlignment="1" applyProtection="1">
      <alignment horizontal="left" vertical="center" indent="1"/>
      <protection locked="0"/>
    </xf>
    <xf numFmtId="0" fontId="18" fillId="0" borderId="58" xfId="0" applyFont="1" applyBorder="1" applyAlignment="1" applyProtection="1">
      <alignment horizontal="left" vertical="center" indent="1"/>
      <protection locked="0"/>
    </xf>
    <xf numFmtId="0" fontId="33" fillId="0" borderId="81" xfId="0" applyFont="1" applyBorder="1" applyAlignment="1">
      <alignment horizontal="center" vertical="center"/>
    </xf>
    <xf numFmtId="0" fontId="33" fillId="0" borderId="58" xfId="0" applyFont="1" applyBorder="1" applyAlignment="1">
      <alignment horizontal="left" vertical="center" wrapText="1"/>
    </xf>
    <xf numFmtId="0" fontId="33" fillId="0" borderId="79" xfId="0" applyFont="1" applyBorder="1" applyAlignment="1">
      <alignment horizontal="left" vertical="center" wrapText="1"/>
    </xf>
    <xf numFmtId="0" fontId="59" fillId="0" borderId="58" xfId="0" applyFont="1" applyBorder="1" applyAlignment="1" applyProtection="1">
      <alignment horizontal="center" vertical="center"/>
      <protection locked="0"/>
    </xf>
    <xf numFmtId="0" fontId="33" fillId="0" borderId="76" xfId="0" applyFont="1" applyBorder="1" applyAlignment="1">
      <alignment horizontal="center" vertical="center"/>
    </xf>
    <xf numFmtId="0" fontId="33" fillId="0" borderId="77" xfId="0" applyFont="1" applyBorder="1" applyAlignment="1">
      <alignment horizontal="center" vertical="center"/>
    </xf>
    <xf numFmtId="0" fontId="33" fillId="0" borderId="75" xfId="0" applyFont="1" applyBorder="1" applyAlignment="1">
      <alignment horizontal="center" vertical="center"/>
    </xf>
    <xf numFmtId="0" fontId="33" fillId="0" borderId="1" xfId="0" applyFont="1" applyBorder="1" applyAlignment="1">
      <alignment horizontal="center" vertical="center"/>
    </xf>
    <xf numFmtId="0" fontId="33" fillId="0" borderId="53" xfId="0" applyFont="1" applyBorder="1" applyAlignment="1" applyProtection="1">
      <alignment horizontal="center" vertical="center"/>
      <protection locked="0"/>
    </xf>
    <xf numFmtId="0" fontId="33" fillId="0" borderId="44" xfId="0" applyFont="1" applyBorder="1" applyAlignment="1" applyProtection="1">
      <alignment horizontal="left" vertical="center" indent="1"/>
      <protection locked="0"/>
    </xf>
    <xf numFmtId="0" fontId="33" fillId="0" borderId="47" xfId="0" applyFont="1" applyBorder="1" applyAlignment="1" applyProtection="1">
      <alignment horizontal="left" vertical="center" indent="1"/>
      <protection locked="0"/>
    </xf>
    <xf numFmtId="0" fontId="33" fillId="0" borderId="74" xfId="0" applyFont="1" applyBorder="1" applyAlignment="1" applyProtection="1">
      <alignment horizontal="left" vertical="center" indent="1"/>
      <protection locked="0"/>
    </xf>
    <xf numFmtId="0" fontId="33" fillId="0" borderId="56" xfId="0" applyFont="1" applyBorder="1" applyAlignment="1" applyProtection="1">
      <alignment horizontal="left" vertical="center" indent="1"/>
      <protection locked="0"/>
    </xf>
    <xf numFmtId="0" fontId="33" fillId="0" borderId="58" xfId="0" applyFont="1" applyBorder="1" applyAlignment="1" applyProtection="1">
      <alignment horizontal="left" vertical="center" indent="1"/>
      <protection locked="0"/>
    </xf>
    <xf numFmtId="0" fontId="33" fillId="0" borderId="79" xfId="0" applyFont="1" applyBorder="1" applyAlignment="1" applyProtection="1">
      <alignment horizontal="left" vertical="center" indent="1"/>
      <protection locked="0"/>
    </xf>
    <xf numFmtId="0" fontId="27" fillId="11" borderId="2" xfId="0" applyFont="1" applyFill="1" applyBorder="1" applyAlignment="1">
      <alignment horizontal="left" vertical="center"/>
    </xf>
    <xf numFmtId="0" fontId="27" fillId="11" borderId="3" xfId="0" applyFont="1" applyFill="1" applyBorder="1" applyAlignment="1">
      <alignment horizontal="left" vertical="center"/>
    </xf>
    <xf numFmtId="0" fontId="27" fillId="11" borderId="4" xfId="0" applyFont="1" applyFill="1" applyBorder="1" applyAlignment="1">
      <alignment horizontal="left" vertical="center"/>
    </xf>
    <xf numFmtId="0" fontId="18" fillId="11" borderId="43" xfId="0" applyFont="1" applyFill="1" applyBorder="1" applyAlignment="1">
      <alignment horizontal="center" vertical="center" wrapText="1"/>
    </xf>
    <xf numFmtId="0" fontId="18" fillId="11" borderId="52" xfId="0" applyFont="1" applyFill="1" applyBorder="1" applyAlignment="1">
      <alignment horizontal="center" vertical="center" wrapText="1"/>
    </xf>
    <xf numFmtId="0" fontId="18" fillId="11" borderId="53" xfId="0" applyFont="1" applyFill="1" applyBorder="1" applyAlignment="1">
      <alignment horizontal="center" vertical="center" wrapText="1"/>
    </xf>
    <xf numFmtId="0" fontId="33" fillId="11" borderId="62" xfId="0" applyFont="1" applyFill="1" applyBorder="1" applyAlignment="1">
      <alignment horizontal="center" vertical="center" wrapText="1"/>
    </xf>
    <xf numFmtId="0" fontId="33" fillId="11" borderId="63" xfId="0" applyFont="1" applyFill="1" applyBorder="1" applyAlignment="1">
      <alignment horizontal="center" vertical="center" wrapText="1"/>
    </xf>
    <xf numFmtId="0" fontId="33" fillId="11" borderId="70" xfId="0" applyFont="1" applyFill="1" applyBorder="1" applyAlignment="1">
      <alignment horizontal="center" vertical="center" wrapText="1"/>
    </xf>
    <xf numFmtId="0" fontId="27" fillId="11" borderId="14" xfId="0" applyFont="1" applyFill="1" applyBorder="1" applyAlignment="1">
      <alignment horizontal="left" vertical="center"/>
    </xf>
    <xf numFmtId="0" fontId="27" fillId="11" borderId="15" xfId="0" applyFont="1" applyFill="1" applyBorder="1" applyAlignment="1">
      <alignment horizontal="left" vertical="center"/>
    </xf>
    <xf numFmtId="0" fontId="27" fillId="11" borderId="46" xfId="0" applyFont="1" applyFill="1" applyBorder="1" applyAlignment="1">
      <alignment horizontal="left" vertical="center"/>
    </xf>
    <xf numFmtId="0" fontId="27" fillId="11" borderId="16" xfId="0" applyFont="1" applyFill="1" applyBorder="1" applyAlignment="1">
      <alignment horizontal="left" vertical="center"/>
    </xf>
    <xf numFmtId="0" fontId="33" fillId="0" borderId="79" xfId="0" applyFont="1" applyBorder="1" applyAlignment="1" applyProtection="1">
      <alignment horizontal="center" vertical="center"/>
      <protection locked="0"/>
    </xf>
    <xf numFmtId="0" fontId="33" fillId="0" borderId="72" xfId="0" applyFont="1" applyBorder="1" applyAlignment="1">
      <alignment horizontal="left" vertical="center" indent="1"/>
    </xf>
    <xf numFmtId="0" fontId="33" fillId="0" borderId="3" xfId="0" applyFont="1" applyBorder="1" applyAlignment="1">
      <alignment horizontal="left" vertical="center" indent="1"/>
    </xf>
    <xf numFmtId="0" fontId="33" fillId="0" borderId="4" xfId="0" applyFont="1" applyBorder="1" applyAlignment="1">
      <alignment horizontal="left" vertical="center" indent="1"/>
    </xf>
    <xf numFmtId="0" fontId="67" fillId="0" borderId="52" xfId="1" applyFont="1" applyBorder="1" applyAlignment="1" applyProtection="1">
      <alignment horizontal="left" vertical="center"/>
      <protection locked="0"/>
    </xf>
    <xf numFmtId="0" fontId="67" fillId="0" borderId="53" xfId="1" applyFont="1" applyBorder="1" applyAlignment="1" applyProtection="1">
      <alignment horizontal="left" vertical="center"/>
      <protection locked="0"/>
    </xf>
    <xf numFmtId="49" fontId="22" fillId="11" borderId="14" xfId="0" applyNumberFormat="1" applyFont="1" applyFill="1" applyBorder="1" applyAlignment="1">
      <alignment vertical="center"/>
    </xf>
    <xf numFmtId="49" fontId="22" fillId="11" borderId="15" xfId="0" applyNumberFormat="1" applyFont="1" applyFill="1" applyBorder="1" applyAlignment="1">
      <alignment vertical="center"/>
    </xf>
    <xf numFmtId="49" fontId="22" fillId="11" borderId="16" xfId="0" applyNumberFormat="1" applyFont="1" applyFill="1" applyBorder="1" applyAlignment="1">
      <alignment vertical="center"/>
    </xf>
    <xf numFmtId="0" fontId="18" fillId="0" borderId="70" xfId="0" applyFont="1" applyBorder="1" applyAlignment="1">
      <alignment horizontal="left" vertical="center" indent="1"/>
    </xf>
    <xf numFmtId="0" fontId="18" fillId="0" borderId="79" xfId="0" applyFont="1" applyBorder="1" applyAlignment="1">
      <alignment horizontal="left" vertical="center" indent="1"/>
    </xf>
    <xf numFmtId="49" fontId="22" fillId="11" borderId="2" xfId="0" applyNumberFormat="1" applyFont="1" applyFill="1" applyBorder="1" applyAlignment="1">
      <alignment vertical="center"/>
    </xf>
    <xf numFmtId="49" fontId="22" fillId="11" borderId="3" xfId="0" applyNumberFormat="1" applyFont="1" applyFill="1" applyBorder="1" applyAlignment="1">
      <alignment vertical="center"/>
    </xf>
    <xf numFmtId="49" fontId="22" fillId="11" borderId="4" xfId="0" applyNumberFormat="1" applyFont="1" applyFill="1" applyBorder="1" applyAlignment="1">
      <alignment vertical="center"/>
    </xf>
    <xf numFmtId="49" fontId="22" fillId="0" borderId="14"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16" xfId="0" applyNumberFormat="1" applyFont="1" applyBorder="1" applyAlignment="1">
      <alignment horizontal="center" vertical="center"/>
    </xf>
    <xf numFmtId="0" fontId="24" fillId="0" borderId="8" xfId="0" applyFont="1" applyBorder="1" applyAlignment="1">
      <alignment vertical="center"/>
    </xf>
    <xf numFmtId="0" fontId="27" fillId="12" borderId="2" xfId="0" applyFont="1" applyFill="1" applyBorder="1" applyAlignment="1">
      <alignment horizontal="left" vertical="center" indent="1"/>
    </xf>
    <xf numFmtId="0" fontId="27" fillId="12" borderId="3" xfId="0" applyFont="1" applyFill="1" applyBorder="1" applyAlignment="1">
      <alignment horizontal="left" vertical="center" indent="1"/>
    </xf>
    <xf numFmtId="0" fontId="27" fillId="12" borderId="4" xfId="0" applyFont="1" applyFill="1" applyBorder="1" applyAlignment="1">
      <alignment horizontal="left" vertical="center" indent="1"/>
    </xf>
    <xf numFmtId="0" fontId="27" fillId="12" borderId="2" xfId="0" applyFont="1" applyFill="1" applyBorder="1" applyAlignment="1">
      <alignment horizontal="left" vertical="center"/>
    </xf>
    <xf numFmtId="0" fontId="27" fillId="12" borderId="3" xfId="0" applyFont="1" applyFill="1" applyBorder="1" applyAlignment="1">
      <alignment horizontal="left" vertical="center"/>
    </xf>
    <xf numFmtId="0" fontId="27" fillId="12" borderId="4" xfId="0" applyFont="1" applyFill="1" applyBorder="1" applyAlignment="1">
      <alignment horizontal="left" vertical="center"/>
    </xf>
    <xf numFmtId="49" fontId="27" fillId="12" borderId="2" xfId="0" applyNumberFormat="1" applyFont="1" applyFill="1" applyBorder="1" applyAlignment="1">
      <alignment vertical="center"/>
    </xf>
    <xf numFmtId="49" fontId="27" fillId="12" borderId="3" xfId="0" applyNumberFormat="1" applyFont="1" applyFill="1" applyBorder="1" applyAlignment="1">
      <alignment vertical="center"/>
    </xf>
    <xf numFmtId="49" fontId="27" fillId="12" borderId="4" xfId="0" applyNumberFormat="1" applyFont="1" applyFill="1" applyBorder="1" applyAlignment="1">
      <alignment vertical="center"/>
    </xf>
    <xf numFmtId="49" fontId="27" fillId="12" borderId="14" xfId="0" applyNumberFormat="1" applyFont="1" applyFill="1" applyBorder="1" applyAlignment="1">
      <alignment vertical="center"/>
    </xf>
    <xf numFmtId="49" fontId="27" fillId="12" borderId="15" xfId="0" applyNumberFormat="1" applyFont="1" applyFill="1" applyBorder="1" applyAlignment="1">
      <alignment vertical="center"/>
    </xf>
    <xf numFmtId="49" fontId="27" fillId="12" borderId="16" xfId="0" applyNumberFormat="1" applyFont="1" applyFill="1" applyBorder="1" applyAlignment="1">
      <alignment vertical="center"/>
    </xf>
  </cellXfs>
  <cellStyles count="5">
    <cellStyle name="Normal_WH_O04062503_SQ" xfId="2" xr:uid="{00000000-0005-0000-0000-000000000000}"/>
    <cellStyle name="ハイパーリンク" xfId="1" builtinId="8"/>
    <cellStyle name="標準" xfId="0" builtinId="0"/>
    <cellStyle name="標準_Oncolines 44 NTRC_2013-02-06" xfId="4" xr:uid="{06416E20-1D5D-4251-95E3-2C041E572938}"/>
    <cellStyle name="標準_ResultData並び替え順" xfId="3" xr:uid="{00000000-0005-0000-0000-000003000000}"/>
  </cellStyles>
  <dxfs count="665">
    <dxf>
      <fill>
        <patternFill>
          <bgColor rgb="FFCBF5EA"/>
        </patternFill>
      </fill>
    </dxf>
    <dxf>
      <fill>
        <patternFill>
          <bgColor theme="0" tint="-0.14996795556505021"/>
        </patternFill>
      </fill>
    </dxf>
    <dxf>
      <fill>
        <patternFill>
          <bgColor theme="0" tint="-0.14996795556505021"/>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7" tint="0.79998168889431442"/>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5F1F0"/>
        </patternFill>
      </fill>
    </dxf>
    <dxf>
      <fill>
        <patternFill>
          <bgColor indexed="15"/>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theme="0"/>
      </font>
    </dxf>
    <dxf>
      <font>
        <color rgb="FFFF0000"/>
      </font>
    </dxf>
    <dxf>
      <font>
        <color rgb="FFFF0000"/>
      </font>
    </dxf>
    <dxf>
      <font>
        <color theme="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theme="0"/>
      </font>
    </dxf>
    <dxf>
      <font>
        <color rgb="FFFF0000"/>
      </font>
    </dxf>
    <dxf>
      <font>
        <color rgb="FFFF0000"/>
      </font>
    </dxf>
    <dxf>
      <font>
        <color rgb="FFFF0000"/>
      </font>
    </dxf>
    <dxf>
      <font>
        <color theme="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FFFF"/>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theme="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ill>
        <patternFill patternType="lightTrellis">
          <fgColor rgb="FFFF0000"/>
        </patternFill>
      </fill>
    </dxf>
    <dxf>
      <fill>
        <patternFill patternType="lightTrellis">
          <fgColor rgb="FFFF0000"/>
        </patternFill>
      </fill>
    </dxf>
    <dxf>
      <fill>
        <patternFill>
          <bgColor indexed="41"/>
        </patternFill>
      </fill>
    </dxf>
    <dxf>
      <font>
        <color theme="0"/>
      </font>
    </dxf>
    <dxf>
      <font>
        <color rgb="FFFF0000"/>
      </font>
    </dxf>
    <dxf>
      <font>
        <color rgb="FFFF0000"/>
      </font>
    </dxf>
    <dxf>
      <font>
        <color rgb="FFFF0000"/>
      </font>
    </dxf>
    <dxf>
      <font>
        <color rgb="FFFF0000"/>
      </font>
    </dxf>
    <dxf>
      <font>
        <color theme="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theme="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theme="0"/>
      </font>
    </dxf>
    <dxf>
      <fill>
        <patternFill patternType="lightTrellis">
          <fgColor rgb="FFFF0000"/>
        </patternFill>
      </fill>
    </dxf>
    <dxf>
      <font>
        <color theme="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0000"/>
      </font>
    </dxf>
    <dxf>
      <font>
        <color rgb="FFFFFFFF"/>
      </font>
    </dxf>
    <dxf>
      <font>
        <color rgb="FFFF0000"/>
      </font>
    </dxf>
    <dxf>
      <font>
        <color rgb="FFFFFFFF"/>
      </font>
    </dxf>
    <dxf>
      <font>
        <color rgb="FFFF0000"/>
      </font>
    </dxf>
    <dxf>
      <font>
        <color rgb="FFFF0000"/>
      </font>
    </dxf>
    <dxf>
      <font>
        <color rgb="FFFF0000"/>
      </font>
    </dxf>
    <dxf>
      <font>
        <color rgb="FFFF0000"/>
      </font>
    </dxf>
    <dxf>
      <font>
        <color rgb="FFFFFFFF"/>
      </font>
    </dxf>
    <dxf>
      <font>
        <color rgb="FFFF0000"/>
      </font>
    </dxf>
    <dxf>
      <font>
        <color rgb="FFFFFFFF"/>
      </font>
    </dxf>
    <dxf>
      <font>
        <color rgb="FFFF0000"/>
      </font>
    </dxf>
  </dxfs>
  <tableStyles count="0" defaultTableStyle="TableStyleMedium2" defaultPivotStyle="PivotStyleLight16"/>
  <colors>
    <mruColors>
      <color rgb="FF009999"/>
      <color rgb="FF006666"/>
      <color rgb="FFCBF5EA"/>
      <color rgb="FF66FFCC"/>
      <color rgb="FF33CCCC"/>
      <color rgb="FFFFB2FF"/>
      <color rgb="FFE99EF8"/>
      <color rgb="FFF480F7"/>
      <color rgb="FFFF99CC"/>
      <color rgb="FFFCD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H$27" lockText="1" noThreeD="1"/>
</file>

<file path=xl/ctrlProps/ctrlProp100.xml><?xml version="1.0" encoding="utf-8"?>
<formControlPr xmlns="http://schemas.microsoft.com/office/spreadsheetml/2009/9/main" objectType="CheckBox" fmlaLink="$BE$130" lockText="1" noThreeD="1"/>
</file>

<file path=xl/ctrlProps/ctrlProp101.xml><?xml version="1.0" encoding="utf-8"?>
<formControlPr xmlns="http://schemas.microsoft.com/office/spreadsheetml/2009/9/main" objectType="CheckBox" fmlaLink="$BE$131" lockText="1" noThreeD="1"/>
</file>

<file path=xl/ctrlProps/ctrlProp102.xml><?xml version="1.0" encoding="utf-8"?>
<formControlPr xmlns="http://schemas.microsoft.com/office/spreadsheetml/2009/9/main" objectType="CheckBox" fmlaLink="$BE$132" lockText="1" noThreeD="1"/>
</file>

<file path=xl/ctrlProps/ctrlProp103.xml><?xml version="1.0" encoding="utf-8"?>
<formControlPr xmlns="http://schemas.microsoft.com/office/spreadsheetml/2009/9/main" objectType="CheckBox" fmlaLink="$BE$133" lockText="1" noThreeD="1"/>
</file>

<file path=xl/ctrlProps/ctrlProp104.xml><?xml version="1.0" encoding="utf-8"?>
<formControlPr xmlns="http://schemas.microsoft.com/office/spreadsheetml/2009/9/main" objectType="CheckBox" fmlaLink="$BE$134" lockText="1" noThreeD="1"/>
</file>

<file path=xl/ctrlProps/ctrlProp105.xml><?xml version="1.0" encoding="utf-8"?>
<formControlPr xmlns="http://schemas.microsoft.com/office/spreadsheetml/2009/9/main" objectType="CheckBox" fmlaLink="$BE$135" lockText="1" noThreeD="1"/>
</file>

<file path=xl/ctrlProps/ctrlProp106.xml><?xml version="1.0" encoding="utf-8"?>
<formControlPr xmlns="http://schemas.microsoft.com/office/spreadsheetml/2009/9/main" objectType="CheckBox" fmlaLink="$BE$136" lockText="1" noThreeD="1"/>
</file>

<file path=xl/ctrlProps/ctrlProp107.xml><?xml version="1.0" encoding="utf-8"?>
<formControlPr xmlns="http://schemas.microsoft.com/office/spreadsheetml/2009/9/main" objectType="CheckBox" fmlaLink="$BE$137" lockText="1" noThreeD="1"/>
</file>

<file path=xl/ctrlProps/ctrlProp108.xml><?xml version="1.0" encoding="utf-8"?>
<formControlPr xmlns="http://schemas.microsoft.com/office/spreadsheetml/2009/9/main" objectType="CheckBox" fmlaLink="$BE$138" lockText="1" noThreeD="1"/>
</file>

<file path=xl/ctrlProps/ctrlProp109.xml><?xml version="1.0" encoding="utf-8"?>
<formControlPr xmlns="http://schemas.microsoft.com/office/spreadsheetml/2009/9/main" objectType="CheckBox" fmlaLink="$BE$139"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BE$140" lockText="1" noThreeD="1"/>
</file>

<file path=xl/ctrlProps/ctrlProp111.xml><?xml version="1.0" encoding="utf-8"?>
<formControlPr xmlns="http://schemas.microsoft.com/office/spreadsheetml/2009/9/main" objectType="CheckBox" fmlaLink="$BE$141" lockText="1" noThreeD="1"/>
</file>

<file path=xl/ctrlProps/ctrlProp112.xml><?xml version="1.0" encoding="utf-8"?>
<formControlPr xmlns="http://schemas.microsoft.com/office/spreadsheetml/2009/9/main" objectType="CheckBox" fmlaLink="$BE$142" lockText="1" noThreeD="1"/>
</file>

<file path=xl/ctrlProps/ctrlProp113.xml><?xml version="1.0" encoding="utf-8"?>
<formControlPr xmlns="http://schemas.microsoft.com/office/spreadsheetml/2009/9/main" objectType="CheckBox" fmlaLink="$BE$143" lockText="1" noThreeD="1"/>
</file>

<file path=xl/ctrlProps/ctrlProp114.xml><?xml version="1.0" encoding="utf-8"?>
<formControlPr xmlns="http://schemas.microsoft.com/office/spreadsheetml/2009/9/main" objectType="CheckBox" fmlaLink="$BE$144" lockText="1" noThreeD="1"/>
</file>

<file path=xl/ctrlProps/ctrlProp115.xml><?xml version="1.0" encoding="utf-8"?>
<formControlPr xmlns="http://schemas.microsoft.com/office/spreadsheetml/2009/9/main" objectType="CheckBox" fmlaLink="$BE$145" lockText="1" noThreeD="1"/>
</file>

<file path=xl/ctrlProps/ctrlProp116.xml><?xml version="1.0" encoding="utf-8"?>
<formControlPr xmlns="http://schemas.microsoft.com/office/spreadsheetml/2009/9/main" objectType="CheckBox" fmlaLink="$BE$147" lockText="1" noThreeD="1"/>
</file>

<file path=xl/ctrlProps/ctrlProp117.xml><?xml version="1.0" encoding="utf-8"?>
<formControlPr xmlns="http://schemas.microsoft.com/office/spreadsheetml/2009/9/main" objectType="CheckBox" fmlaLink="$BE$146" lockText="1" noThreeD="1"/>
</file>

<file path=xl/ctrlProps/ctrlProp118.xml><?xml version="1.0" encoding="utf-8"?>
<formControlPr xmlns="http://schemas.microsoft.com/office/spreadsheetml/2009/9/main" objectType="CheckBox" fmlaLink="$BH$24" lockText="1" noThreeD="1"/>
</file>

<file path=xl/ctrlProps/ctrlProp119.xml><?xml version="1.0" encoding="utf-8"?>
<formControlPr xmlns="http://schemas.microsoft.com/office/spreadsheetml/2009/9/main" objectType="CheckBox" fmlaLink="$BH$25"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checked="Checked"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CG$26" lockText="1" noThreeD="1"/>
</file>

<file path=xl/ctrlProps/ctrlProp130.xml><?xml version="1.0" encoding="utf-8"?>
<formControlPr xmlns="http://schemas.microsoft.com/office/spreadsheetml/2009/9/main" objectType="Radio" checked="Checked"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checked="Checked"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U$112"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checked="Checked"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U$120" lockText="1" noThreeD="1"/>
</file>

<file path=xl/ctrlProps/ctrlProp160.xml><?xml version="1.0" encoding="utf-8"?>
<formControlPr xmlns="http://schemas.microsoft.com/office/spreadsheetml/2009/9/main" objectType="Radio" checked="Checked"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U$121"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U$122"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CG$20"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CG$24" lockText="1" noThreeD="1"/>
</file>

<file path=xl/ctrlProps/ctrlProp185.xml><?xml version="1.0" encoding="utf-8"?>
<formControlPr xmlns="http://schemas.microsoft.com/office/spreadsheetml/2009/9/main" objectType="Radio" checked="Checked"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CG$20"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U$123" lockText="1" noThreeD="1"/>
</file>

<file path=xl/ctrlProps/ctrlProp190.xml><?xml version="1.0" encoding="utf-8"?>
<formControlPr xmlns="http://schemas.microsoft.com/office/spreadsheetml/2009/9/main" objectType="Radio" firstButton="1" fmlaLink="$CH$22"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CG$24"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checked="Checked" firstButton="1" lockText="1" noThreeD="1"/>
</file>

<file path=xl/ctrlProps/ctrlProp19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U$124" lockText="1" noThreeD="1"/>
</file>

<file path=xl/ctrlProps/ctrlProp21.xml><?xml version="1.0" encoding="utf-8"?>
<formControlPr xmlns="http://schemas.microsoft.com/office/spreadsheetml/2009/9/main" objectType="CheckBox" fmlaLink="$U$125" lockText="1" noThreeD="1"/>
</file>

<file path=xl/ctrlProps/ctrlProp22.xml><?xml version="1.0" encoding="utf-8"?>
<formControlPr xmlns="http://schemas.microsoft.com/office/spreadsheetml/2009/9/main" objectType="CheckBox" fmlaLink="$U$126" lockText="1" noThreeD="1"/>
</file>

<file path=xl/ctrlProps/ctrlProp23.xml><?xml version="1.0" encoding="utf-8"?>
<formControlPr xmlns="http://schemas.microsoft.com/office/spreadsheetml/2009/9/main" objectType="CheckBox" fmlaLink="$U$127" lockText="1" noThreeD="1"/>
</file>

<file path=xl/ctrlProps/ctrlProp24.xml><?xml version="1.0" encoding="utf-8"?>
<formControlPr xmlns="http://schemas.microsoft.com/office/spreadsheetml/2009/9/main" objectType="CheckBox" fmlaLink="$U$128" lockText="1" noThreeD="1"/>
</file>

<file path=xl/ctrlProps/ctrlProp25.xml><?xml version="1.0" encoding="utf-8"?>
<formControlPr xmlns="http://schemas.microsoft.com/office/spreadsheetml/2009/9/main" objectType="CheckBox" fmlaLink="$U$129" lockText="1" noThreeD="1"/>
</file>

<file path=xl/ctrlProps/ctrlProp26.xml><?xml version="1.0" encoding="utf-8"?>
<formControlPr xmlns="http://schemas.microsoft.com/office/spreadsheetml/2009/9/main" objectType="CheckBox" fmlaLink="$U$130" lockText="1" noThreeD="1"/>
</file>

<file path=xl/ctrlProps/ctrlProp27.xml><?xml version="1.0" encoding="utf-8"?>
<formControlPr xmlns="http://schemas.microsoft.com/office/spreadsheetml/2009/9/main" objectType="CheckBox" fmlaLink="$U$131" lockText="1" noThreeD="1"/>
</file>

<file path=xl/ctrlProps/ctrlProp28.xml><?xml version="1.0" encoding="utf-8"?>
<formControlPr xmlns="http://schemas.microsoft.com/office/spreadsheetml/2009/9/main" objectType="CheckBox" fmlaLink="$U$132" lockText="1" noThreeD="1"/>
</file>

<file path=xl/ctrlProps/ctrlProp29.xml><?xml version="1.0" encoding="utf-8"?>
<formControlPr xmlns="http://schemas.microsoft.com/office/spreadsheetml/2009/9/main" objectType="CheckBox" fmlaLink="$U$133"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U$134" lockText="1" noThreeD="1"/>
</file>

<file path=xl/ctrlProps/ctrlProp31.xml><?xml version="1.0" encoding="utf-8"?>
<formControlPr xmlns="http://schemas.microsoft.com/office/spreadsheetml/2009/9/main" objectType="CheckBox" fmlaLink="$U$135" lockText="1" noThreeD="1"/>
</file>

<file path=xl/ctrlProps/ctrlProp32.xml><?xml version="1.0" encoding="utf-8"?>
<formControlPr xmlns="http://schemas.microsoft.com/office/spreadsheetml/2009/9/main" objectType="CheckBox" fmlaLink="$U$136" lockText="1" noThreeD="1"/>
</file>

<file path=xl/ctrlProps/ctrlProp33.xml><?xml version="1.0" encoding="utf-8"?>
<formControlPr xmlns="http://schemas.microsoft.com/office/spreadsheetml/2009/9/main" objectType="CheckBox" fmlaLink="$U$137" lockText="1" noThreeD="1"/>
</file>

<file path=xl/ctrlProps/ctrlProp34.xml><?xml version="1.0" encoding="utf-8"?>
<formControlPr xmlns="http://schemas.microsoft.com/office/spreadsheetml/2009/9/main" objectType="CheckBox" fmlaLink="$U$138" lockText="1" noThreeD="1"/>
</file>

<file path=xl/ctrlProps/ctrlProp35.xml><?xml version="1.0" encoding="utf-8"?>
<formControlPr xmlns="http://schemas.microsoft.com/office/spreadsheetml/2009/9/main" objectType="CheckBox" fmlaLink="$U$139" lockText="1" noThreeD="1"/>
</file>

<file path=xl/ctrlProps/ctrlProp36.xml><?xml version="1.0" encoding="utf-8"?>
<formControlPr xmlns="http://schemas.microsoft.com/office/spreadsheetml/2009/9/main" objectType="CheckBox" fmlaLink="$U$140" lockText="1" noThreeD="1"/>
</file>

<file path=xl/ctrlProps/ctrlProp37.xml><?xml version="1.0" encoding="utf-8"?>
<formControlPr xmlns="http://schemas.microsoft.com/office/spreadsheetml/2009/9/main" objectType="CheckBox" fmlaLink="$U$141" lockText="1" noThreeD="1"/>
</file>

<file path=xl/ctrlProps/ctrlProp38.xml><?xml version="1.0" encoding="utf-8"?>
<formControlPr xmlns="http://schemas.microsoft.com/office/spreadsheetml/2009/9/main" objectType="CheckBox" fmlaLink="$U$142" lockText="1" noThreeD="1"/>
</file>

<file path=xl/ctrlProps/ctrlProp39.xml><?xml version="1.0" encoding="utf-8"?>
<formControlPr xmlns="http://schemas.microsoft.com/office/spreadsheetml/2009/9/main" objectType="CheckBox" fmlaLink="$U$143" lockText="1" noThreeD="1"/>
</file>

<file path=xl/ctrlProps/ctrlProp4.xml><?xml version="1.0" encoding="utf-8"?>
<formControlPr xmlns="http://schemas.microsoft.com/office/spreadsheetml/2009/9/main" objectType="Radio" checked="Checked" firstButton="1" fmlaLink="$CG$30" lockText="1" noThreeD="1"/>
</file>

<file path=xl/ctrlProps/ctrlProp40.xml><?xml version="1.0" encoding="utf-8"?>
<formControlPr xmlns="http://schemas.microsoft.com/office/spreadsheetml/2009/9/main" objectType="CheckBox" fmlaLink="$U$144" lockText="1" noThreeD="1"/>
</file>

<file path=xl/ctrlProps/ctrlProp41.xml><?xml version="1.0" encoding="utf-8"?>
<formControlPr xmlns="http://schemas.microsoft.com/office/spreadsheetml/2009/9/main" objectType="CheckBox" fmlaLink="$U$145" lockText="1" noThreeD="1"/>
</file>

<file path=xl/ctrlProps/ctrlProp42.xml><?xml version="1.0" encoding="utf-8"?>
<formControlPr xmlns="http://schemas.microsoft.com/office/spreadsheetml/2009/9/main" objectType="CheckBox" fmlaLink="$U$146" lockText="1" noThreeD="1"/>
</file>

<file path=xl/ctrlProps/ctrlProp43.xml><?xml version="1.0" encoding="utf-8"?>
<formControlPr xmlns="http://schemas.microsoft.com/office/spreadsheetml/2009/9/main" objectType="CheckBox" fmlaLink="$U$147" lockText="1" noThreeD="1"/>
</file>

<file path=xl/ctrlProps/ctrlProp44.xml><?xml version="1.0" encoding="utf-8"?>
<formControlPr xmlns="http://schemas.microsoft.com/office/spreadsheetml/2009/9/main" objectType="CheckBox" fmlaLink="$AM$111" lockText="1" noThreeD="1"/>
</file>

<file path=xl/ctrlProps/ctrlProp45.xml><?xml version="1.0" encoding="utf-8"?>
<formControlPr xmlns="http://schemas.microsoft.com/office/spreadsheetml/2009/9/main" objectType="CheckBox" fmlaLink="$AM$112" lockText="1" noThreeD="1"/>
</file>

<file path=xl/ctrlProps/ctrlProp46.xml><?xml version="1.0" encoding="utf-8"?>
<formControlPr xmlns="http://schemas.microsoft.com/office/spreadsheetml/2009/9/main" objectType="CheckBox" fmlaLink="$AM$113" lockText="1" noThreeD="1"/>
</file>

<file path=xl/ctrlProps/ctrlProp47.xml><?xml version="1.0" encoding="utf-8"?>
<formControlPr xmlns="http://schemas.microsoft.com/office/spreadsheetml/2009/9/main" objectType="CheckBox" fmlaLink="$AM$114" lockText="1" noThreeD="1"/>
</file>

<file path=xl/ctrlProps/ctrlProp48.xml><?xml version="1.0" encoding="utf-8"?>
<formControlPr xmlns="http://schemas.microsoft.com/office/spreadsheetml/2009/9/main" objectType="CheckBox" fmlaLink="$AM$115" lockText="1" noThreeD="1"/>
</file>

<file path=xl/ctrlProps/ctrlProp49.xml><?xml version="1.0" encoding="utf-8"?>
<formControlPr xmlns="http://schemas.microsoft.com/office/spreadsheetml/2009/9/main" objectType="CheckBox" fmlaLink="$AM$116"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M$117" lockText="1" noThreeD="1"/>
</file>

<file path=xl/ctrlProps/ctrlProp51.xml><?xml version="1.0" encoding="utf-8"?>
<formControlPr xmlns="http://schemas.microsoft.com/office/spreadsheetml/2009/9/main" objectType="CheckBox" fmlaLink="$AM$118" lockText="1" noThreeD="1"/>
</file>

<file path=xl/ctrlProps/ctrlProp52.xml><?xml version="1.0" encoding="utf-8"?>
<formControlPr xmlns="http://schemas.microsoft.com/office/spreadsheetml/2009/9/main" objectType="CheckBox" fmlaLink="$AM$119" lockText="1" noThreeD="1"/>
</file>

<file path=xl/ctrlProps/ctrlProp53.xml><?xml version="1.0" encoding="utf-8"?>
<formControlPr xmlns="http://schemas.microsoft.com/office/spreadsheetml/2009/9/main" objectType="CheckBox" fmlaLink="$AM$120" lockText="1" noThreeD="1"/>
</file>

<file path=xl/ctrlProps/ctrlProp54.xml><?xml version="1.0" encoding="utf-8"?>
<formControlPr xmlns="http://schemas.microsoft.com/office/spreadsheetml/2009/9/main" objectType="CheckBox" fmlaLink="$AM$121" lockText="1" noThreeD="1"/>
</file>

<file path=xl/ctrlProps/ctrlProp55.xml><?xml version="1.0" encoding="utf-8"?>
<formControlPr xmlns="http://schemas.microsoft.com/office/spreadsheetml/2009/9/main" objectType="CheckBox" fmlaLink="$AM$122" lockText="1" noThreeD="1"/>
</file>

<file path=xl/ctrlProps/ctrlProp56.xml><?xml version="1.0" encoding="utf-8"?>
<formControlPr xmlns="http://schemas.microsoft.com/office/spreadsheetml/2009/9/main" objectType="CheckBox" fmlaLink="$AM$123" lockText="1" noThreeD="1"/>
</file>

<file path=xl/ctrlProps/ctrlProp57.xml><?xml version="1.0" encoding="utf-8"?>
<formControlPr xmlns="http://schemas.microsoft.com/office/spreadsheetml/2009/9/main" objectType="CheckBox" fmlaLink="$AM$124" lockText="1" noThreeD="1"/>
</file>

<file path=xl/ctrlProps/ctrlProp58.xml><?xml version="1.0" encoding="utf-8"?>
<formControlPr xmlns="http://schemas.microsoft.com/office/spreadsheetml/2009/9/main" objectType="CheckBox" fmlaLink="$AM$125" lockText="1" noThreeD="1"/>
</file>

<file path=xl/ctrlProps/ctrlProp59.xml><?xml version="1.0" encoding="utf-8"?>
<formControlPr xmlns="http://schemas.microsoft.com/office/spreadsheetml/2009/9/main" objectType="CheckBox" fmlaLink="$AM$126"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M$127" lockText="1" noThreeD="1"/>
</file>

<file path=xl/ctrlProps/ctrlProp61.xml><?xml version="1.0" encoding="utf-8"?>
<formControlPr xmlns="http://schemas.microsoft.com/office/spreadsheetml/2009/9/main" objectType="CheckBox" fmlaLink="$AM$128" lockText="1" noThreeD="1"/>
</file>

<file path=xl/ctrlProps/ctrlProp62.xml><?xml version="1.0" encoding="utf-8"?>
<formControlPr xmlns="http://schemas.microsoft.com/office/spreadsheetml/2009/9/main" objectType="CheckBox" fmlaLink="$AM$129" lockText="1" noThreeD="1"/>
</file>

<file path=xl/ctrlProps/ctrlProp63.xml><?xml version="1.0" encoding="utf-8"?>
<formControlPr xmlns="http://schemas.microsoft.com/office/spreadsheetml/2009/9/main" objectType="CheckBox" fmlaLink="$AM$130" lockText="1" noThreeD="1"/>
</file>

<file path=xl/ctrlProps/ctrlProp64.xml><?xml version="1.0" encoding="utf-8"?>
<formControlPr xmlns="http://schemas.microsoft.com/office/spreadsheetml/2009/9/main" objectType="CheckBox" fmlaLink="$AM$131" lockText="1" noThreeD="1"/>
</file>

<file path=xl/ctrlProps/ctrlProp65.xml><?xml version="1.0" encoding="utf-8"?>
<formControlPr xmlns="http://schemas.microsoft.com/office/spreadsheetml/2009/9/main" objectType="CheckBox" fmlaLink="$AM$132" lockText="1" noThreeD="1"/>
</file>

<file path=xl/ctrlProps/ctrlProp66.xml><?xml version="1.0" encoding="utf-8"?>
<formControlPr xmlns="http://schemas.microsoft.com/office/spreadsheetml/2009/9/main" objectType="CheckBox" fmlaLink="$AM$133" lockText="1" noThreeD="1"/>
</file>

<file path=xl/ctrlProps/ctrlProp67.xml><?xml version="1.0" encoding="utf-8"?>
<formControlPr xmlns="http://schemas.microsoft.com/office/spreadsheetml/2009/9/main" objectType="CheckBox" fmlaLink="$AM$134" lockText="1" noThreeD="1"/>
</file>

<file path=xl/ctrlProps/ctrlProp68.xml><?xml version="1.0" encoding="utf-8"?>
<formControlPr xmlns="http://schemas.microsoft.com/office/spreadsheetml/2009/9/main" objectType="CheckBox" fmlaLink="$AM$135" lockText="1" noThreeD="1"/>
</file>

<file path=xl/ctrlProps/ctrlProp69.xml><?xml version="1.0" encoding="utf-8"?>
<formControlPr xmlns="http://schemas.microsoft.com/office/spreadsheetml/2009/9/main" objectType="CheckBox" fmlaLink="$AM$136"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AM$137" lockText="1" noThreeD="1"/>
</file>

<file path=xl/ctrlProps/ctrlProp71.xml><?xml version="1.0" encoding="utf-8"?>
<formControlPr xmlns="http://schemas.microsoft.com/office/spreadsheetml/2009/9/main" objectType="CheckBox" fmlaLink="$AM$138" lockText="1" noThreeD="1"/>
</file>

<file path=xl/ctrlProps/ctrlProp72.xml><?xml version="1.0" encoding="utf-8"?>
<formControlPr xmlns="http://schemas.microsoft.com/office/spreadsheetml/2009/9/main" objectType="CheckBox" fmlaLink="$AM$139" lockText="1" noThreeD="1"/>
</file>

<file path=xl/ctrlProps/ctrlProp73.xml><?xml version="1.0" encoding="utf-8"?>
<formControlPr xmlns="http://schemas.microsoft.com/office/spreadsheetml/2009/9/main" objectType="CheckBox" fmlaLink="$AM$140" lockText="1" noThreeD="1"/>
</file>

<file path=xl/ctrlProps/ctrlProp74.xml><?xml version="1.0" encoding="utf-8"?>
<formControlPr xmlns="http://schemas.microsoft.com/office/spreadsheetml/2009/9/main" objectType="CheckBox" fmlaLink="$AM$141" lockText="1" noThreeD="1"/>
</file>

<file path=xl/ctrlProps/ctrlProp75.xml><?xml version="1.0" encoding="utf-8"?>
<formControlPr xmlns="http://schemas.microsoft.com/office/spreadsheetml/2009/9/main" objectType="CheckBox" fmlaLink="$AM$142" lockText="1" noThreeD="1"/>
</file>

<file path=xl/ctrlProps/ctrlProp76.xml><?xml version="1.0" encoding="utf-8"?>
<formControlPr xmlns="http://schemas.microsoft.com/office/spreadsheetml/2009/9/main" objectType="CheckBox" fmlaLink="$AM$143" lockText="1" noThreeD="1"/>
</file>

<file path=xl/ctrlProps/ctrlProp77.xml><?xml version="1.0" encoding="utf-8"?>
<formControlPr xmlns="http://schemas.microsoft.com/office/spreadsheetml/2009/9/main" objectType="CheckBox" fmlaLink="$AM$144" lockText="1" noThreeD="1"/>
</file>

<file path=xl/ctrlProps/ctrlProp78.xml><?xml version="1.0" encoding="utf-8"?>
<formControlPr xmlns="http://schemas.microsoft.com/office/spreadsheetml/2009/9/main" objectType="CheckBox" fmlaLink="$AM$145" lockText="1" noThreeD="1"/>
</file>

<file path=xl/ctrlProps/ctrlProp79.xml><?xml version="1.0" encoding="utf-8"?>
<formControlPr xmlns="http://schemas.microsoft.com/office/spreadsheetml/2009/9/main" objectType="CheckBox" fmlaLink="$AM$146" lockText="1" noThreeD="1"/>
</file>

<file path=xl/ctrlProps/ctrlProp8.xml><?xml version="1.0" encoding="utf-8"?>
<formControlPr xmlns="http://schemas.microsoft.com/office/spreadsheetml/2009/9/main" objectType="CheckBox" fmlaLink="$BH$23" lockText="1" noThreeD="1"/>
</file>

<file path=xl/ctrlProps/ctrlProp80.xml><?xml version="1.0" encoding="utf-8"?>
<formControlPr xmlns="http://schemas.microsoft.com/office/spreadsheetml/2009/9/main" objectType="CheckBox" fmlaLink="$AM$147" lockText="1" noThreeD="1"/>
</file>

<file path=xl/ctrlProps/ctrlProp81.xml><?xml version="1.0" encoding="utf-8"?>
<formControlPr xmlns="http://schemas.microsoft.com/office/spreadsheetml/2009/9/main" objectType="CheckBox" fmlaLink="$BE$111" lockText="1" noThreeD="1"/>
</file>

<file path=xl/ctrlProps/ctrlProp82.xml><?xml version="1.0" encoding="utf-8"?>
<formControlPr xmlns="http://schemas.microsoft.com/office/spreadsheetml/2009/9/main" objectType="CheckBox" fmlaLink="$BE$112" lockText="1" noThreeD="1"/>
</file>

<file path=xl/ctrlProps/ctrlProp83.xml><?xml version="1.0" encoding="utf-8"?>
<formControlPr xmlns="http://schemas.microsoft.com/office/spreadsheetml/2009/9/main" objectType="CheckBox" fmlaLink="$BE$113" lockText="1" noThreeD="1"/>
</file>

<file path=xl/ctrlProps/ctrlProp84.xml><?xml version="1.0" encoding="utf-8"?>
<formControlPr xmlns="http://schemas.microsoft.com/office/spreadsheetml/2009/9/main" objectType="CheckBox" fmlaLink="$BE$114" lockText="1" noThreeD="1"/>
</file>

<file path=xl/ctrlProps/ctrlProp85.xml><?xml version="1.0" encoding="utf-8"?>
<formControlPr xmlns="http://schemas.microsoft.com/office/spreadsheetml/2009/9/main" objectType="CheckBox" fmlaLink="$BE$115" lockText="1" noThreeD="1"/>
</file>

<file path=xl/ctrlProps/ctrlProp86.xml><?xml version="1.0" encoding="utf-8"?>
<formControlPr xmlns="http://schemas.microsoft.com/office/spreadsheetml/2009/9/main" objectType="CheckBox" fmlaLink="$BE$116" lockText="1" noThreeD="1"/>
</file>

<file path=xl/ctrlProps/ctrlProp87.xml><?xml version="1.0" encoding="utf-8"?>
<formControlPr xmlns="http://schemas.microsoft.com/office/spreadsheetml/2009/9/main" objectType="CheckBox" fmlaLink="$BE$117" lockText="1" noThreeD="1"/>
</file>

<file path=xl/ctrlProps/ctrlProp88.xml><?xml version="1.0" encoding="utf-8"?>
<formControlPr xmlns="http://schemas.microsoft.com/office/spreadsheetml/2009/9/main" objectType="CheckBox" fmlaLink="$BE$118" lockText="1" noThreeD="1"/>
</file>

<file path=xl/ctrlProps/ctrlProp89.xml><?xml version="1.0" encoding="utf-8"?>
<formControlPr xmlns="http://schemas.microsoft.com/office/spreadsheetml/2009/9/main" objectType="CheckBox" fmlaLink="$BE$119" lockText="1" noThreeD="1"/>
</file>

<file path=xl/ctrlProps/ctrlProp9.xml><?xml version="1.0" encoding="utf-8"?>
<formControlPr xmlns="http://schemas.microsoft.com/office/spreadsheetml/2009/9/main" objectType="CheckBox" fmlaLink="$BH$26" lockText="1" noThreeD="1"/>
</file>

<file path=xl/ctrlProps/ctrlProp90.xml><?xml version="1.0" encoding="utf-8"?>
<formControlPr xmlns="http://schemas.microsoft.com/office/spreadsheetml/2009/9/main" objectType="CheckBox" fmlaLink="$BE$120" lockText="1" noThreeD="1"/>
</file>

<file path=xl/ctrlProps/ctrlProp91.xml><?xml version="1.0" encoding="utf-8"?>
<formControlPr xmlns="http://schemas.microsoft.com/office/spreadsheetml/2009/9/main" objectType="CheckBox" fmlaLink="$BE$121" lockText="1" noThreeD="1"/>
</file>

<file path=xl/ctrlProps/ctrlProp92.xml><?xml version="1.0" encoding="utf-8"?>
<formControlPr xmlns="http://schemas.microsoft.com/office/spreadsheetml/2009/9/main" objectType="CheckBox" fmlaLink="$BE$122" lockText="1" noThreeD="1"/>
</file>

<file path=xl/ctrlProps/ctrlProp93.xml><?xml version="1.0" encoding="utf-8"?>
<formControlPr xmlns="http://schemas.microsoft.com/office/spreadsheetml/2009/9/main" objectType="CheckBox" fmlaLink="$BE$123" lockText="1" noThreeD="1"/>
</file>

<file path=xl/ctrlProps/ctrlProp94.xml><?xml version="1.0" encoding="utf-8"?>
<formControlPr xmlns="http://schemas.microsoft.com/office/spreadsheetml/2009/9/main" objectType="CheckBox" fmlaLink="$BE$124" lockText="1" noThreeD="1"/>
</file>

<file path=xl/ctrlProps/ctrlProp95.xml><?xml version="1.0" encoding="utf-8"?>
<formControlPr xmlns="http://schemas.microsoft.com/office/spreadsheetml/2009/9/main" objectType="CheckBox" fmlaLink="$BE$125" lockText="1" noThreeD="1"/>
</file>

<file path=xl/ctrlProps/ctrlProp96.xml><?xml version="1.0" encoding="utf-8"?>
<formControlPr xmlns="http://schemas.microsoft.com/office/spreadsheetml/2009/9/main" objectType="CheckBox" fmlaLink="$BE$126" lockText="1" noThreeD="1"/>
</file>

<file path=xl/ctrlProps/ctrlProp97.xml><?xml version="1.0" encoding="utf-8"?>
<formControlPr xmlns="http://schemas.microsoft.com/office/spreadsheetml/2009/9/main" objectType="CheckBox" fmlaLink="$BE$127" lockText="1" noThreeD="1"/>
</file>

<file path=xl/ctrlProps/ctrlProp98.xml><?xml version="1.0" encoding="utf-8"?>
<formControlPr xmlns="http://schemas.microsoft.com/office/spreadsheetml/2009/9/main" objectType="CheckBox" fmlaLink="$BE$128" lockText="1" noThreeD="1"/>
</file>

<file path=xl/ctrlProps/ctrlProp99.xml><?xml version="1.0" encoding="utf-8"?>
<formControlPr xmlns="http://schemas.microsoft.com/office/spreadsheetml/2009/9/main" objectType="CheckBox" fmlaLink="$BE$12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44</xdr:col>
      <xdr:colOff>85725</xdr:colOff>
      <xdr:row>0</xdr:row>
      <xdr:rowOff>114300</xdr:rowOff>
    </xdr:from>
    <xdr:to>
      <xdr:col>58</xdr:col>
      <xdr:colOff>86344</xdr:colOff>
      <xdr:row>2</xdr:row>
      <xdr:rowOff>108362</xdr:rowOff>
    </xdr:to>
    <xdr:pic>
      <xdr:nvPicPr>
        <xdr:cNvPr id="2" name="Picture 2" descr="Carnabio_03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66675</xdr:colOff>
          <xdr:row>22</xdr:row>
          <xdr:rowOff>19050</xdr:rowOff>
        </xdr:from>
        <xdr:to>
          <xdr:col>58</xdr:col>
          <xdr:colOff>104775</xdr:colOff>
          <xdr:row>23</xdr:row>
          <xdr:rowOff>104775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38100</xdr:rowOff>
        </xdr:from>
        <xdr:to>
          <xdr:col>58</xdr:col>
          <xdr:colOff>85725</xdr:colOff>
          <xdr:row>27</xdr:row>
          <xdr:rowOff>295275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0</xdr:rowOff>
        </xdr:from>
        <xdr:to>
          <xdr:col>58</xdr:col>
          <xdr:colOff>76200</xdr:colOff>
          <xdr:row>28</xdr:row>
          <xdr:rowOff>276225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28</xdr:row>
          <xdr:rowOff>76200</xdr:rowOff>
        </xdr:from>
        <xdr:to>
          <xdr:col>25</xdr:col>
          <xdr:colOff>9525</xdr:colOff>
          <xdr:row>28</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72 hours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28</xdr:row>
          <xdr:rowOff>76200</xdr:rowOff>
        </xdr:from>
        <xdr:to>
          <xdr:col>32</xdr:col>
          <xdr:colOff>123825</xdr:colOff>
          <xdr:row>28</xdr:row>
          <xdr:rowOff>295275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120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28</xdr:row>
          <xdr:rowOff>57150</xdr:rowOff>
        </xdr:from>
        <xdr:to>
          <xdr:col>58</xdr:col>
          <xdr:colOff>76200</xdr:colOff>
          <xdr:row>28</xdr:row>
          <xdr:rowOff>314325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38100</xdr:rowOff>
        </xdr:from>
        <xdr:to>
          <xdr:col>58</xdr:col>
          <xdr:colOff>76200</xdr:colOff>
          <xdr:row>32</xdr:row>
          <xdr:rowOff>95250</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21</xdr:row>
          <xdr:rowOff>295275</xdr:rowOff>
        </xdr:from>
        <xdr:to>
          <xdr:col>37</xdr:col>
          <xdr:colOff>38100</xdr:colOff>
          <xdr:row>23</xdr:row>
          <xdr:rowOff>9525</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0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24</xdr:row>
          <xdr:rowOff>190500</xdr:rowOff>
        </xdr:from>
        <xdr:to>
          <xdr:col>37</xdr:col>
          <xdr:colOff>28575</xdr:colOff>
          <xdr:row>26</xdr:row>
          <xdr:rowOff>28575</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0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25</xdr:row>
          <xdr:rowOff>190500</xdr:rowOff>
        </xdr:from>
        <xdr:to>
          <xdr:col>37</xdr:col>
          <xdr:colOff>38100</xdr:colOff>
          <xdr:row>27</xdr:row>
          <xdr:rowOff>9525</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0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38100</xdr:rowOff>
        </xdr:from>
        <xdr:to>
          <xdr:col>58</xdr:col>
          <xdr:colOff>85725</xdr:colOff>
          <xdr:row>27</xdr:row>
          <xdr:rowOff>295275</xdr:rowOff>
        </xdr:to>
        <xdr:sp macro="" textlink="">
          <xdr:nvSpPr>
            <xdr:cNvPr id="2644" name="Group Box 596" hidden="1">
              <a:extLst>
                <a:ext uri="{63B3BB69-23CF-44E3-9099-C40C66FF867C}">
                  <a14:compatExt spid="_x0000_s2644"/>
                </a:ext>
                <a:ext uri="{FF2B5EF4-FFF2-40B4-BE49-F238E27FC236}">
                  <a16:creationId xmlns:a16="http://schemas.microsoft.com/office/drawing/2014/main" id="{00000000-0008-0000-0000-0000540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0</xdr:rowOff>
        </xdr:from>
        <xdr:to>
          <xdr:col>58</xdr:col>
          <xdr:colOff>85725</xdr:colOff>
          <xdr:row>27</xdr:row>
          <xdr:rowOff>257175</xdr:rowOff>
        </xdr:to>
        <xdr:sp macro="" textlink="">
          <xdr:nvSpPr>
            <xdr:cNvPr id="2647" name="Group Box 599" hidden="1">
              <a:extLst>
                <a:ext uri="{63B3BB69-23CF-44E3-9099-C40C66FF867C}">
                  <a14:compatExt spid="_x0000_s2647"/>
                </a:ext>
                <a:ext uri="{FF2B5EF4-FFF2-40B4-BE49-F238E27FC236}">
                  <a16:creationId xmlns:a16="http://schemas.microsoft.com/office/drawing/2014/main" id="{00000000-0008-0000-0000-0000570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27</xdr:row>
          <xdr:rowOff>66675</xdr:rowOff>
        </xdr:from>
        <xdr:to>
          <xdr:col>25</xdr:col>
          <xdr:colOff>114300</xdr:colOff>
          <xdr:row>27</xdr:row>
          <xdr:rowOff>276225</xdr:rowOff>
        </xdr:to>
        <xdr:sp macro="" textlink="">
          <xdr:nvSpPr>
            <xdr:cNvPr id="2648" name="Option Button 600" hidden="1">
              <a:extLst>
                <a:ext uri="{63B3BB69-23CF-44E3-9099-C40C66FF867C}">
                  <a14:compatExt spid="_x0000_s2648"/>
                </a:ext>
                <a:ext uri="{FF2B5EF4-FFF2-40B4-BE49-F238E27FC236}">
                  <a16:creationId xmlns:a16="http://schemas.microsoft.com/office/drawing/2014/main" id="{00000000-0008-0000-0000-00005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66675</xdr:rowOff>
        </xdr:from>
        <xdr:to>
          <xdr:col>31</xdr:col>
          <xdr:colOff>0</xdr:colOff>
          <xdr:row>27</xdr:row>
          <xdr:rowOff>276225</xdr:rowOff>
        </xdr:to>
        <xdr:sp macro="" textlink="">
          <xdr:nvSpPr>
            <xdr:cNvPr id="2649" name="Option Button 601" hidden="1">
              <a:extLst>
                <a:ext uri="{63B3BB69-23CF-44E3-9099-C40C66FF867C}">
                  <a14:compatExt spid="_x0000_s2649"/>
                </a:ext>
                <a:ext uri="{FF2B5EF4-FFF2-40B4-BE49-F238E27FC236}">
                  <a16:creationId xmlns:a16="http://schemas.microsoft.com/office/drawing/2014/main" id="{00000000-0008-0000-0000-00005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110</xdr:row>
          <xdr:rowOff>161925</xdr:rowOff>
        </xdr:from>
        <xdr:to>
          <xdr:col>7</xdr:col>
          <xdr:colOff>152400</xdr:colOff>
          <xdr:row>112</xdr:row>
          <xdr:rowOff>95250</xdr:rowOff>
        </xdr:to>
        <xdr:sp macro="" textlink="">
          <xdr:nvSpPr>
            <xdr:cNvPr id="2747" name="Check Box 699" hidden="1">
              <a:extLst>
                <a:ext uri="{63B3BB69-23CF-44E3-9099-C40C66FF867C}">
                  <a14:compatExt spid="_x0000_s2747"/>
                </a:ext>
                <a:ext uri="{FF2B5EF4-FFF2-40B4-BE49-F238E27FC236}">
                  <a16:creationId xmlns:a16="http://schemas.microsoft.com/office/drawing/2014/main" id="{00000000-0008-0000-00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118</xdr:row>
          <xdr:rowOff>133350</xdr:rowOff>
        </xdr:from>
        <xdr:to>
          <xdr:col>8</xdr:col>
          <xdr:colOff>47625</xdr:colOff>
          <xdr:row>120</xdr:row>
          <xdr:rowOff>28575</xdr:rowOff>
        </xdr:to>
        <xdr:sp macro="" textlink="">
          <xdr:nvSpPr>
            <xdr:cNvPr id="2748" name="Check Box 700" hidden="1">
              <a:extLst>
                <a:ext uri="{63B3BB69-23CF-44E3-9099-C40C66FF867C}">
                  <a14:compatExt spid="_x0000_s2748"/>
                </a:ext>
                <a:ext uri="{FF2B5EF4-FFF2-40B4-BE49-F238E27FC236}">
                  <a16:creationId xmlns:a16="http://schemas.microsoft.com/office/drawing/2014/main" id="{00000000-0008-0000-00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119</xdr:row>
          <xdr:rowOff>133350</xdr:rowOff>
        </xdr:from>
        <xdr:to>
          <xdr:col>8</xdr:col>
          <xdr:colOff>47625</xdr:colOff>
          <xdr:row>121</xdr:row>
          <xdr:rowOff>28575</xdr:rowOff>
        </xdr:to>
        <xdr:sp macro="" textlink="">
          <xdr:nvSpPr>
            <xdr:cNvPr id="2778" name="Check Box 730" hidden="1">
              <a:extLst>
                <a:ext uri="{63B3BB69-23CF-44E3-9099-C40C66FF867C}">
                  <a14:compatExt spid="_x0000_s2778"/>
                </a:ext>
                <a:ext uri="{FF2B5EF4-FFF2-40B4-BE49-F238E27FC236}">
                  <a16:creationId xmlns:a16="http://schemas.microsoft.com/office/drawing/2014/main" id="{00000000-0008-0000-0000-0000D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120</xdr:row>
          <xdr:rowOff>133350</xdr:rowOff>
        </xdr:from>
        <xdr:to>
          <xdr:col>8</xdr:col>
          <xdr:colOff>47625</xdr:colOff>
          <xdr:row>122</xdr:row>
          <xdr:rowOff>28575</xdr:rowOff>
        </xdr:to>
        <xdr:sp macro="" textlink="">
          <xdr:nvSpPr>
            <xdr:cNvPr id="2779" name="Check Box 731" hidden="1">
              <a:extLst>
                <a:ext uri="{63B3BB69-23CF-44E3-9099-C40C66FF867C}">
                  <a14:compatExt spid="_x0000_s2779"/>
                </a:ext>
                <a:ext uri="{FF2B5EF4-FFF2-40B4-BE49-F238E27FC236}">
                  <a16:creationId xmlns:a16="http://schemas.microsoft.com/office/drawing/2014/main" id="{00000000-0008-0000-0000-0000D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121</xdr:row>
          <xdr:rowOff>133350</xdr:rowOff>
        </xdr:from>
        <xdr:to>
          <xdr:col>8</xdr:col>
          <xdr:colOff>47625</xdr:colOff>
          <xdr:row>123</xdr:row>
          <xdr:rowOff>28575</xdr:rowOff>
        </xdr:to>
        <xdr:sp macro="" textlink="">
          <xdr:nvSpPr>
            <xdr:cNvPr id="2780" name="Check Box 732" hidden="1">
              <a:extLst>
                <a:ext uri="{63B3BB69-23CF-44E3-9099-C40C66FF867C}">
                  <a14:compatExt spid="_x0000_s2780"/>
                </a:ext>
                <a:ext uri="{FF2B5EF4-FFF2-40B4-BE49-F238E27FC236}">
                  <a16:creationId xmlns:a16="http://schemas.microsoft.com/office/drawing/2014/main" id="{00000000-0008-0000-0000-0000D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122</xdr:row>
          <xdr:rowOff>133350</xdr:rowOff>
        </xdr:from>
        <xdr:to>
          <xdr:col>8</xdr:col>
          <xdr:colOff>47625</xdr:colOff>
          <xdr:row>124</xdr:row>
          <xdr:rowOff>28575</xdr:rowOff>
        </xdr:to>
        <xdr:sp macro="" textlink="">
          <xdr:nvSpPr>
            <xdr:cNvPr id="2781" name="Check Box 733" hidden="1">
              <a:extLst>
                <a:ext uri="{63B3BB69-23CF-44E3-9099-C40C66FF867C}">
                  <a14:compatExt spid="_x0000_s2781"/>
                </a:ext>
                <a:ext uri="{FF2B5EF4-FFF2-40B4-BE49-F238E27FC236}">
                  <a16:creationId xmlns:a16="http://schemas.microsoft.com/office/drawing/2014/main" id="{00000000-0008-0000-0000-0000D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123</xdr:row>
          <xdr:rowOff>133350</xdr:rowOff>
        </xdr:from>
        <xdr:to>
          <xdr:col>8</xdr:col>
          <xdr:colOff>47625</xdr:colOff>
          <xdr:row>125</xdr:row>
          <xdr:rowOff>28575</xdr:rowOff>
        </xdr:to>
        <xdr:sp macro="" textlink="">
          <xdr:nvSpPr>
            <xdr:cNvPr id="2782" name="Check Box 734" hidden="1">
              <a:extLst>
                <a:ext uri="{63B3BB69-23CF-44E3-9099-C40C66FF867C}">
                  <a14:compatExt spid="_x0000_s2782"/>
                </a:ext>
                <a:ext uri="{FF2B5EF4-FFF2-40B4-BE49-F238E27FC236}">
                  <a16:creationId xmlns:a16="http://schemas.microsoft.com/office/drawing/2014/main" id="{00000000-0008-0000-0000-0000D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124</xdr:row>
          <xdr:rowOff>133350</xdr:rowOff>
        </xdr:from>
        <xdr:to>
          <xdr:col>8</xdr:col>
          <xdr:colOff>47625</xdr:colOff>
          <xdr:row>126</xdr:row>
          <xdr:rowOff>28575</xdr:rowOff>
        </xdr:to>
        <xdr:sp macro="" textlink="">
          <xdr:nvSpPr>
            <xdr:cNvPr id="2783" name="Check Box 735" hidden="1">
              <a:extLst>
                <a:ext uri="{63B3BB69-23CF-44E3-9099-C40C66FF867C}">
                  <a14:compatExt spid="_x0000_s2783"/>
                </a:ext>
                <a:ext uri="{FF2B5EF4-FFF2-40B4-BE49-F238E27FC236}">
                  <a16:creationId xmlns:a16="http://schemas.microsoft.com/office/drawing/2014/main" id="{00000000-0008-0000-0000-0000D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125</xdr:row>
          <xdr:rowOff>133350</xdr:rowOff>
        </xdr:from>
        <xdr:to>
          <xdr:col>8</xdr:col>
          <xdr:colOff>47625</xdr:colOff>
          <xdr:row>127</xdr:row>
          <xdr:rowOff>28575</xdr:rowOff>
        </xdr:to>
        <xdr:sp macro="" textlink="">
          <xdr:nvSpPr>
            <xdr:cNvPr id="2784" name="Check Box 736" hidden="1">
              <a:extLst>
                <a:ext uri="{63B3BB69-23CF-44E3-9099-C40C66FF867C}">
                  <a14:compatExt spid="_x0000_s2784"/>
                </a:ext>
                <a:ext uri="{FF2B5EF4-FFF2-40B4-BE49-F238E27FC236}">
                  <a16:creationId xmlns:a16="http://schemas.microsoft.com/office/drawing/2014/main" id="{00000000-0008-0000-0000-0000E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126</xdr:row>
          <xdr:rowOff>133350</xdr:rowOff>
        </xdr:from>
        <xdr:to>
          <xdr:col>8</xdr:col>
          <xdr:colOff>47625</xdr:colOff>
          <xdr:row>128</xdr:row>
          <xdr:rowOff>28575</xdr:rowOff>
        </xdr:to>
        <xdr:sp macro="" textlink="">
          <xdr:nvSpPr>
            <xdr:cNvPr id="2785" name="Check Box 737" hidden="1">
              <a:extLst>
                <a:ext uri="{63B3BB69-23CF-44E3-9099-C40C66FF867C}">
                  <a14:compatExt spid="_x0000_s2785"/>
                </a:ext>
                <a:ext uri="{FF2B5EF4-FFF2-40B4-BE49-F238E27FC236}">
                  <a16:creationId xmlns:a16="http://schemas.microsoft.com/office/drawing/2014/main" id="{00000000-0008-0000-0000-0000E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127</xdr:row>
          <xdr:rowOff>133350</xdr:rowOff>
        </xdr:from>
        <xdr:to>
          <xdr:col>8</xdr:col>
          <xdr:colOff>47625</xdr:colOff>
          <xdr:row>129</xdr:row>
          <xdr:rowOff>28575</xdr:rowOff>
        </xdr:to>
        <xdr:sp macro="" textlink="">
          <xdr:nvSpPr>
            <xdr:cNvPr id="2786" name="Check Box 738" hidden="1">
              <a:extLst>
                <a:ext uri="{63B3BB69-23CF-44E3-9099-C40C66FF867C}">
                  <a14:compatExt spid="_x0000_s2786"/>
                </a:ext>
                <a:ext uri="{FF2B5EF4-FFF2-40B4-BE49-F238E27FC236}">
                  <a16:creationId xmlns:a16="http://schemas.microsoft.com/office/drawing/2014/main" id="{00000000-0008-0000-0000-0000E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128</xdr:row>
          <xdr:rowOff>133350</xdr:rowOff>
        </xdr:from>
        <xdr:to>
          <xdr:col>8</xdr:col>
          <xdr:colOff>47625</xdr:colOff>
          <xdr:row>130</xdr:row>
          <xdr:rowOff>28575</xdr:rowOff>
        </xdr:to>
        <xdr:sp macro="" textlink="">
          <xdr:nvSpPr>
            <xdr:cNvPr id="2787" name="Check Box 739" hidden="1">
              <a:extLst>
                <a:ext uri="{63B3BB69-23CF-44E3-9099-C40C66FF867C}">
                  <a14:compatExt spid="_x0000_s2787"/>
                </a:ext>
                <a:ext uri="{FF2B5EF4-FFF2-40B4-BE49-F238E27FC236}">
                  <a16:creationId xmlns:a16="http://schemas.microsoft.com/office/drawing/2014/main" id="{00000000-0008-0000-0000-0000E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129</xdr:row>
          <xdr:rowOff>133350</xdr:rowOff>
        </xdr:from>
        <xdr:to>
          <xdr:col>8</xdr:col>
          <xdr:colOff>47625</xdr:colOff>
          <xdr:row>131</xdr:row>
          <xdr:rowOff>28575</xdr:rowOff>
        </xdr:to>
        <xdr:sp macro="" textlink="">
          <xdr:nvSpPr>
            <xdr:cNvPr id="2788" name="Check Box 740" hidden="1">
              <a:extLst>
                <a:ext uri="{63B3BB69-23CF-44E3-9099-C40C66FF867C}">
                  <a14:compatExt spid="_x0000_s2788"/>
                </a:ext>
                <a:ext uri="{FF2B5EF4-FFF2-40B4-BE49-F238E27FC236}">
                  <a16:creationId xmlns:a16="http://schemas.microsoft.com/office/drawing/2014/main" id="{00000000-0008-0000-0000-0000E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130</xdr:row>
          <xdr:rowOff>133350</xdr:rowOff>
        </xdr:from>
        <xdr:to>
          <xdr:col>8</xdr:col>
          <xdr:colOff>47625</xdr:colOff>
          <xdr:row>132</xdr:row>
          <xdr:rowOff>28575</xdr:rowOff>
        </xdr:to>
        <xdr:sp macro="" textlink="">
          <xdr:nvSpPr>
            <xdr:cNvPr id="2789" name="Check Box 741" hidden="1">
              <a:extLst>
                <a:ext uri="{63B3BB69-23CF-44E3-9099-C40C66FF867C}">
                  <a14:compatExt spid="_x0000_s2789"/>
                </a:ext>
                <a:ext uri="{FF2B5EF4-FFF2-40B4-BE49-F238E27FC236}">
                  <a16:creationId xmlns:a16="http://schemas.microsoft.com/office/drawing/2014/main" id="{00000000-0008-0000-0000-0000E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131</xdr:row>
          <xdr:rowOff>133350</xdr:rowOff>
        </xdr:from>
        <xdr:to>
          <xdr:col>8</xdr:col>
          <xdr:colOff>47625</xdr:colOff>
          <xdr:row>133</xdr:row>
          <xdr:rowOff>28575</xdr:rowOff>
        </xdr:to>
        <xdr:sp macro="" textlink="">
          <xdr:nvSpPr>
            <xdr:cNvPr id="2790" name="Check Box 742" hidden="1">
              <a:extLst>
                <a:ext uri="{63B3BB69-23CF-44E3-9099-C40C66FF867C}">
                  <a14:compatExt spid="_x0000_s2790"/>
                </a:ext>
                <a:ext uri="{FF2B5EF4-FFF2-40B4-BE49-F238E27FC236}">
                  <a16:creationId xmlns:a16="http://schemas.microsoft.com/office/drawing/2014/main" id="{00000000-0008-0000-0000-0000E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132</xdr:row>
          <xdr:rowOff>133350</xdr:rowOff>
        </xdr:from>
        <xdr:to>
          <xdr:col>8</xdr:col>
          <xdr:colOff>47625</xdr:colOff>
          <xdr:row>134</xdr:row>
          <xdr:rowOff>28575</xdr:rowOff>
        </xdr:to>
        <xdr:sp macro="" textlink="">
          <xdr:nvSpPr>
            <xdr:cNvPr id="2791" name="Check Box 743" hidden="1">
              <a:extLst>
                <a:ext uri="{63B3BB69-23CF-44E3-9099-C40C66FF867C}">
                  <a14:compatExt spid="_x0000_s2791"/>
                </a:ext>
                <a:ext uri="{FF2B5EF4-FFF2-40B4-BE49-F238E27FC236}">
                  <a16:creationId xmlns:a16="http://schemas.microsoft.com/office/drawing/2014/main" id="{00000000-0008-0000-0000-0000E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133</xdr:row>
          <xdr:rowOff>133350</xdr:rowOff>
        </xdr:from>
        <xdr:to>
          <xdr:col>8</xdr:col>
          <xdr:colOff>47625</xdr:colOff>
          <xdr:row>135</xdr:row>
          <xdr:rowOff>28575</xdr:rowOff>
        </xdr:to>
        <xdr:sp macro="" textlink="">
          <xdr:nvSpPr>
            <xdr:cNvPr id="2792" name="Check Box 744" hidden="1">
              <a:extLst>
                <a:ext uri="{63B3BB69-23CF-44E3-9099-C40C66FF867C}">
                  <a14:compatExt spid="_x0000_s2792"/>
                </a:ext>
                <a:ext uri="{FF2B5EF4-FFF2-40B4-BE49-F238E27FC236}">
                  <a16:creationId xmlns:a16="http://schemas.microsoft.com/office/drawing/2014/main" id="{00000000-0008-0000-0000-0000E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134</xdr:row>
          <xdr:rowOff>133350</xdr:rowOff>
        </xdr:from>
        <xdr:to>
          <xdr:col>8</xdr:col>
          <xdr:colOff>47625</xdr:colOff>
          <xdr:row>136</xdr:row>
          <xdr:rowOff>28575</xdr:rowOff>
        </xdr:to>
        <xdr:sp macro="" textlink="">
          <xdr:nvSpPr>
            <xdr:cNvPr id="2793" name="Check Box 745" hidden="1">
              <a:extLst>
                <a:ext uri="{63B3BB69-23CF-44E3-9099-C40C66FF867C}">
                  <a14:compatExt spid="_x0000_s2793"/>
                </a:ext>
                <a:ext uri="{FF2B5EF4-FFF2-40B4-BE49-F238E27FC236}">
                  <a16:creationId xmlns:a16="http://schemas.microsoft.com/office/drawing/2014/main" id="{00000000-0008-0000-0000-0000E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135</xdr:row>
          <xdr:rowOff>133350</xdr:rowOff>
        </xdr:from>
        <xdr:to>
          <xdr:col>8</xdr:col>
          <xdr:colOff>47625</xdr:colOff>
          <xdr:row>137</xdr:row>
          <xdr:rowOff>28575</xdr:rowOff>
        </xdr:to>
        <xdr:sp macro="" textlink="">
          <xdr:nvSpPr>
            <xdr:cNvPr id="2794" name="Check Box 746" hidden="1">
              <a:extLst>
                <a:ext uri="{63B3BB69-23CF-44E3-9099-C40C66FF867C}">
                  <a14:compatExt spid="_x0000_s2794"/>
                </a:ext>
                <a:ext uri="{FF2B5EF4-FFF2-40B4-BE49-F238E27FC236}">
                  <a16:creationId xmlns:a16="http://schemas.microsoft.com/office/drawing/2014/main" id="{00000000-0008-0000-0000-0000E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136</xdr:row>
          <xdr:rowOff>133350</xdr:rowOff>
        </xdr:from>
        <xdr:to>
          <xdr:col>8</xdr:col>
          <xdr:colOff>47625</xdr:colOff>
          <xdr:row>138</xdr:row>
          <xdr:rowOff>28575</xdr:rowOff>
        </xdr:to>
        <xdr:sp macro="" textlink="">
          <xdr:nvSpPr>
            <xdr:cNvPr id="2795" name="Check Box 747" hidden="1">
              <a:extLst>
                <a:ext uri="{63B3BB69-23CF-44E3-9099-C40C66FF867C}">
                  <a14:compatExt spid="_x0000_s2795"/>
                </a:ext>
                <a:ext uri="{FF2B5EF4-FFF2-40B4-BE49-F238E27FC236}">
                  <a16:creationId xmlns:a16="http://schemas.microsoft.com/office/drawing/2014/main" id="{00000000-0008-0000-0000-0000E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137</xdr:row>
          <xdr:rowOff>133350</xdr:rowOff>
        </xdr:from>
        <xdr:to>
          <xdr:col>8</xdr:col>
          <xdr:colOff>47625</xdr:colOff>
          <xdr:row>139</xdr:row>
          <xdr:rowOff>28575</xdr:rowOff>
        </xdr:to>
        <xdr:sp macro="" textlink="">
          <xdr:nvSpPr>
            <xdr:cNvPr id="2796" name="Check Box 748" hidden="1">
              <a:extLst>
                <a:ext uri="{63B3BB69-23CF-44E3-9099-C40C66FF867C}">
                  <a14:compatExt spid="_x0000_s2796"/>
                </a:ext>
                <a:ext uri="{FF2B5EF4-FFF2-40B4-BE49-F238E27FC236}">
                  <a16:creationId xmlns:a16="http://schemas.microsoft.com/office/drawing/2014/main" id="{00000000-0008-0000-0000-0000E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138</xdr:row>
          <xdr:rowOff>133350</xdr:rowOff>
        </xdr:from>
        <xdr:to>
          <xdr:col>8</xdr:col>
          <xdr:colOff>47625</xdr:colOff>
          <xdr:row>140</xdr:row>
          <xdr:rowOff>28575</xdr:rowOff>
        </xdr:to>
        <xdr:sp macro="" textlink="">
          <xdr:nvSpPr>
            <xdr:cNvPr id="2797" name="Check Box 749" hidden="1">
              <a:extLst>
                <a:ext uri="{63B3BB69-23CF-44E3-9099-C40C66FF867C}">
                  <a14:compatExt spid="_x0000_s2797"/>
                </a:ext>
                <a:ext uri="{FF2B5EF4-FFF2-40B4-BE49-F238E27FC236}">
                  <a16:creationId xmlns:a16="http://schemas.microsoft.com/office/drawing/2014/main" id="{00000000-0008-0000-0000-0000E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139</xdr:row>
          <xdr:rowOff>133350</xdr:rowOff>
        </xdr:from>
        <xdr:to>
          <xdr:col>8</xdr:col>
          <xdr:colOff>47625</xdr:colOff>
          <xdr:row>141</xdr:row>
          <xdr:rowOff>38100</xdr:rowOff>
        </xdr:to>
        <xdr:sp macro="" textlink="">
          <xdr:nvSpPr>
            <xdr:cNvPr id="2798" name="Check Box 750" hidden="1">
              <a:extLst>
                <a:ext uri="{63B3BB69-23CF-44E3-9099-C40C66FF867C}">
                  <a14:compatExt spid="_x0000_s2798"/>
                </a:ext>
                <a:ext uri="{FF2B5EF4-FFF2-40B4-BE49-F238E27FC236}">
                  <a16:creationId xmlns:a16="http://schemas.microsoft.com/office/drawing/2014/main" id="{00000000-0008-0000-0000-0000E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140</xdr:row>
          <xdr:rowOff>133350</xdr:rowOff>
        </xdr:from>
        <xdr:to>
          <xdr:col>8</xdr:col>
          <xdr:colOff>47625</xdr:colOff>
          <xdr:row>142</xdr:row>
          <xdr:rowOff>38100</xdr:rowOff>
        </xdr:to>
        <xdr:sp macro="" textlink="">
          <xdr:nvSpPr>
            <xdr:cNvPr id="2799" name="Check Box 751" hidden="1">
              <a:extLst>
                <a:ext uri="{63B3BB69-23CF-44E3-9099-C40C66FF867C}">
                  <a14:compatExt spid="_x0000_s2799"/>
                </a:ext>
                <a:ext uri="{FF2B5EF4-FFF2-40B4-BE49-F238E27FC236}">
                  <a16:creationId xmlns:a16="http://schemas.microsoft.com/office/drawing/2014/main" id="{00000000-0008-0000-0000-0000E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141</xdr:row>
          <xdr:rowOff>133350</xdr:rowOff>
        </xdr:from>
        <xdr:to>
          <xdr:col>8</xdr:col>
          <xdr:colOff>47625</xdr:colOff>
          <xdr:row>143</xdr:row>
          <xdr:rowOff>38100</xdr:rowOff>
        </xdr:to>
        <xdr:sp macro="" textlink="">
          <xdr:nvSpPr>
            <xdr:cNvPr id="2800" name="Check Box 752" hidden="1">
              <a:extLst>
                <a:ext uri="{63B3BB69-23CF-44E3-9099-C40C66FF867C}">
                  <a14:compatExt spid="_x0000_s2800"/>
                </a:ext>
                <a:ext uri="{FF2B5EF4-FFF2-40B4-BE49-F238E27FC236}">
                  <a16:creationId xmlns:a16="http://schemas.microsoft.com/office/drawing/2014/main" id="{00000000-0008-0000-0000-0000F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142</xdr:row>
          <xdr:rowOff>133350</xdr:rowOff>
        </xdr:from>
        <xdr:to>
          <xdr:col>8</xdr:col>
          <xdr:colOff>47625</xdr:colOff>
          <xdr:row>144</xdr:row>
          <xdr:rowOff>38100</xdr:rowOff>
        </xdr:to>
        <xdr:sp macro="" textlink="">
          <xdr:nvSpPr>
            <xdr:cNvPr id="2801" name="Check Box 753" hidden="1">
              <a:extLst>
                <a:ext uri="{63B3BB69-23CF-44E3-9099-C40C66FF867C}">
                  <a14:compatExt spid="_x0000_s2801"/>
                </a:ext>
                <a:ext uri="{FF2B5EF4-FFF2-40B4-BE49-F238E27FC236}">
                  <a16:creationId xmlns:a16="http://schemas.microsoft.com/office/drawing/2014/main" id="{00000000-0008-0000-0000-0000F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143</xdr:row>
          <xdr:rowOff>133350</xdr:rowOff>
        </xdr:from>
        <xdr:to>
          <xdr:col>8</xdr:col>
          <xdr:colOff>47625</xdr:colOff>
          <xdr:row>145</xdr:row>
          <xdr:rowOff>38100</xdr:rowOff>
        </xdr:to>
        <xdr:sp macro="" textlink="">
          <xdr:nvSpPr>
            <xdr:cNvPr id="2802" name="Check Box 754" hidden="1">
              <a:extLst>
                <a:ext uri="{63B3BB69-23CF-44E3-9099-C40C66FF867C}">
                  <a14:compatExt spid="_x0000_s2802"/>
                </a:ext>
                <a:ext uri="{FF2B5EF4-FFF2-40B4-BE49-F238E27FC236}">
                  <a16:creationId xmlns:a16="http://schemas.microsoft.com/office/drawing/2014/main" id="{00000000-0008-0000-0000-0000F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144</xdr:row>
          <xdr:rowOff>133350</xdr:rowOff>
        </xdr:from>
        <xdr:to>
          <xdr:col>8</xdr:col>
          <xdr:colOff>47625</xdr:colOff>
          <xdr:row>146</xdr:row>
          <xdr:rowOff>38100</xdr:rowOff>
        </xdr:to>
        <xdr:sp macro="" textlink="">
          <xdr:nvSpPr>
            <xdr:cNvPr id="2803" name="Check Box 755" hidden="1">
              <a:extLst>
                <a:ext uri="{63B3BB69-23CF-44E3-9099-C40C66FF867C}">
                  <a14:compatExt spid="_x0000_s2803"/>
                </a:ext>
                <a:ext uri="{FF2B5EF4-FFF2-40B4-BE49-F238E27FC236}">
                  <a16:creationId xmlns:a16="http://schemas.microsoft.com/office/drawing/2014/main" id="{00000000-0008-0000-0000-0000F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145</xdr:row>
          <xdr:rowOff>133350</xdr:rowOff>
        </xdr:from>
        <xdr:to>
          <xdr:col>8</xdr:col>
          <xdr:colOff>47625</xdr:colOff>
          <xdr:row>147</xdr:row>
          <xdr:rowOff>38100</xdr:rowOff>
        </xdr:to>
        <xdr:sp macro="" textlink="">
          <xdr:nvSpPr>
            <xdr:cNvPr id="2804" name="Check Box 756" hidden="1">
              <a:extLst>
                <a:ext uri="{63B3BB69-23CF-44E3-9099-C40C66FF867C}">
                  <a14:compatExt spid="_x0000_s2804"/>
                </a:ext>
                <a:ext uri="{FF2B5EF4-FFF2-40B4-BE49-F238E27FC236}">
                  <a16:creationId xmlns:a16="http://schemas.microsoft.com/office/drawing/2014/main" id="{00000000-0008-0000-0000-0000F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109</xdr:row>
          <xdr:rowOff>142875</xdr:rowOff>
        </xdr:from>
        <xdr:to>
          <xdr:col>26</xdr:col>
          <xdr:colOff>0</xdr:colOff>
          <xdr:row>111</xdr:row>
          <xdr:rowOff>38100</xdr:rowOff>
        </xdr:to>
        <xdr:sp macro="" textlink="">
          <xdr:nvSpPr>
            <xdr:cNvPr id="2805" name="Check Box 757" hidden="1">
              <a:extLst>
                <a:ext uri="{63B3BB69-23CF-44E3-9099-C40C66FF867C}">
                  <a14:compatExt spid="_x0000_s2805"/>
                </a:ext>
                <a:ext uri="{FF2B5EF4-FFF2-40B4-BE49-F238E27FC236}">
                  <a16:creationId xmlns:a16="http://schemas.microsoft.com/office/drawing/2014/main" id="{00000000-0008-0000-0000-0000F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110</xdr:row>
          <xdr:rowOff>142875</xdr:rowOff>
        </xdr:from>
        <xdr:to>
          <xdr:col>26</xdr:col>
          <xdr:colOff>0</xdr:colOff>
          <xdr:row>112</xdr:row>
          <xdr:rowOff>38100</xdr:rowOff>
        </xdr:to>
        <xdr:sp macro="" textlink="">
          <xdr:nvSpPr>
            <xdr:cNvPr id="2806" name="Check Box 758" hidden="1">
              <a:extLst>
                <a:ext uri="{63B3BB69-23CF-44E3-9099-C40C66FF867C}">
                  <a14:compatExt spid="_x0000_s2806"/>
                </a:ext>
                <a:ext uri="{FF2B5EF4-FFF2-40B4-BE49-F238E27FC236}">
                  <a16:creationId xmlns:a16="http://schemas.microsoft.com/office/drawing/2014/main" id="{00000000-0008-0000-0000-0000F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111</xdr:row>
          <xdr:rowOff>142875</xdr:rowOff>
        </xdr:from>
        <xdr:to>
          <xdr:col>26</xdr:col>
          <xdr:colOff>0</xdr:colOff>
          <xdr:row>113</xdr:row>
          <xdr:rowOff>38100</xdr:rowOff>
        </xdr:to>
        <xdr:sp macro="" textlink="">
          <xdr:nvSpPr>
            <xdr:cNvPr id="2807" name="Check Box 759" hidden="1">
              <a:extLst>
                <a:ext uri="{63B3BB69-23CF-44E3-9099-C40C66FF867C}">
                  <a14:compatExt spid="_x0000_s2807"/>
                </a:ext>
                <a:ext uri="{FF2B5EF4-FFF2-40B4-BE49-F238E27FC236}">
                  <a16:creationId xmlns:a16="http://schemas.microsoft.com/office/drawing/2014/main" id="{00000000-0008-0000-0000-0000F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112</xdr:row>
          <xdr:rowOff>142875</xdr:rowOff>
        </xdr:from>
        <xdr:to>
          <xdr:col>26</xdr:col>
          <xdr:colOff>0</xdr:colOff>
          <xdr:row>114</xdr:row>
          <xdr:rowOff>38100</xdr:rowOff>
        </xdr:to>
        <xdr:sp macro="" textlink="">
          <xdr:nvSpPr>
            <xdr:cNvPr id="2808" name="Check Box 760" hidden="1">
              <a:extLst>
                <a:ext uri="{63B3BB69-23CF-44E3-9099-C40C66FF867C}">
                  <a14:compatExt spid="_x0000_s2808"/>
                </a:ext>
                <a:ext uri="{FF2B5EF4-FFF2-40B4-BE49-F238E27FC236}">
                  <a16:creationId xmlns:a16="http://schemas.microsoft.com/office/drawing/2014/main" id="{00000000-0008-0000-0000-0000F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113</xdr:row>
          <xdr:rowOff>142875</xdr:rowOff>
        </xdr:from>
        <xdr:to>
          <xdr:col>26</xdr:col>
          <xdr:colOff>0</xdr:colOff>
          <xdr:row>115</xdr:row>
          <xdr:rowOff>38100</xdr:rowOff>
        </xdr:to>
        <xdr:sp macro="" textlink="">
          <xdr:nvSpPr>
            <xdr:cNvPr id="2809" name="Check Box 761" hidden="1">
              <a:extLst>
                <a:ext uri="{63B3BB69-23CF-44E3-9099-C40C66FF867C}">
                  <a14:compatExt spid="_x0000_s2809"/>
                </a:ext>
                <a:ext uri="{FF2B5EF4-FFF2-40B4-BE49-F238E27FC236}">
                  <a16:creationId xmlns:a16="http://schemas.microsoft.com/office/drawing/2014/main" id="{00000000-0008-0000-0000-0000F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114</xdr:row>
          <xdr:rowOff>142875</xdr:rowOff>
        </xdr:from>
        <xdr:to>
          <xdr:col>26</xdr:col>
          <xdr:colOff>0</xdr:colOff>
          <xdr:row>116</xdr:row>
          <xdr:rowOff>38100</xdr:rowOff>
        </xdr:to>
        <xdr:sp macro="" textlink="">
          <xdr:nvSpPr>
            <xdr:cNvPr id="2810" name="Check Box 762" hidden="1">
              <a:extLst>
                <a:ext uri="{63B3BB69-23CF-44E3-9099-C40C66FF867C}">
                  <a14:compatExt spid="_x0000_s2810"/>
                </a:ext>
                <a:ext uri="{FF2B5EF4-FFF2-40B4-BE49-F238E27FC236}">
                  <a16:creationId xmlns:a16="http://schemas.microsoft.com/office/drawing/2014/main" id="{00000000-0008-0000-0000-0000F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115</xdr:row>
          <xdr:rowOff>142875</xdr:rowOff>
        </xdr:from>
        <xdr:to>
          <xdr:col>26</xdr:col>
          <xdr:colOff>0</xdr:colOff>
          <xdr:row>117</xdr:row>
          <xdr:rowOff>38100</xdr:rowOff>
        </xdr:to>
        <xdr:sp macro="" textlink="">
          <xdr:nvSpPr>
            <xdr:cNvPr id="2811" name="Check Box 763" hidden="1">
              <a:extLst>
                <a:ext uri="{63B3BB69-23CF-44E3-9099-C40C66FF867C}">
                  <a14:compatExt spid="_x0000_s2811"/>
                </a:ext>
                <a:ext uri="{FF2B5EF4-FFF2-40B4-BE49-F238E27FC236}">
                  <a16:creationId xmlns:a16="http://schemas.microsoft.com/office/drawing/2014/main" id="{00000000-0008-0000-0000-0000F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116</xdr:row>
          <xdr:rowOff>142875</xdr:rowOff>
        </xdr:from>
        <xdr:to>
          <xdr:col>26</xdr:col>
          <xdr:colOff>0</xdr:colOff>
          <xdr:row>118</xdr:row>
          <xdr:rowOff>38100</xdr:rowOff>
        </xdr:to>
        <xdr:sp macro="" textlink="">
          <xdr:nvSpPr>
            <xdr:cNvPr id="2812" name="Check Box 764" hidden="1">
              <a:extLst>
                <a:ext uri="{63B3BB69-23CF-44E3-9099-C40C66FF867C}">
                  <a14:compatExt spid="_x0000_s2812"/>
                </a:ext>
                <a:ext uri="{FF2B5EF4-FFF2-40B4-BE49-F238E27FC236}">
                  <a16:creationId xmlns:a16="http://schemas.microsoft.com/office/drawing/2014/main" id="{00000000-0008-0000-0000-0000F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117</xdr:row>
          <xdr:rowOff>142875</xdr:rowOff>
        </xdr:from>
        <xdr:to>
          <xdr:col>26</xdr:col>
          <xdr:colOff>0</xdr:colOff>
          <xdr:row>119</xdr:row>
          <xdr:rowOff>38100</xdr:rowOff>
        </xdr:to>
        <xdr:sp macro="" textlink="">
          <xdr:nvSpPr>
            <xdr:cNvPr id="2813" name="Check Box 765" hidden="1">
              <a:extLst>
                <a:ext uri="{63B3BB69-23CF-44E3-9099-C40C66FF867C}">
                  <a14:compatExt spid="_x0000_s2813"/>
                </a:ext>
                <a:ext uri="{FF2B5EF4-FFF2-40B4-BE49-F238E27FC236}">
                  <a16:creationId xmlns:a16="http://schemas.microsoft.com/office/drawing/2014/main" id="{00000000-0008-0000-0000-0000F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118</xdr:row>
          <xdr:rowOff>142875</xdr:rowOff>
        </xdr:from>
        <xdr:to>
          <xdr:col>26</xdr:col>
          <xdr:colOff>0</xdr:colOff>
          <xdr:row>120</xdr:row>
          <xdr:rowOff>38100</xdr:rowOff>
        </xdr:to>
        <xdr:sp macro="" textlink="">
          <xdr:nvSpPr>
            <xdr:cNvPr id="2814" name="Check Box 766" hidden="1">
              <a:extLst>
                <a:ext uri="{63B3BB69-23CF-44E3-9099-C40C66FF867C}">
                  <a14:compatExt spid="_x0000_s2814"/>
                </a:ext>
                <a:ext uri="{FF2B5EF4-FFF2-40B4-BE49-F238E27FC236}">
                  <a16:creationId xmlns:a16="http://schemas.microsoft.com/office/drawing/2014/main" id="{00000000-0008-0000-0000-0000F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119</xdr:row>
          <xdr:rowOff>142875</xdr:rowOff>
        </xdr:from>
        <xdr:to>
          <xdr:col>26</xdr:col>
          <xdr:colOff>0</xdr:colOff>
          <xdr:row>121</xdr:row>
          <xdr:rowOff>38100</xdr:rowOff>
        </xdr:to>
        <xdr:sp macro="" textlink="">
          <xdr:nvSpPr>
            <xdr:cNvPr id="2815" name="Check Box 767" hidden="1">
              <a:extLst>
                <a:ext uri="{63B3BB69-23CF-44E3-9099-C40C66FF867C}">
                  <a14:compatExt spid="_x0000_s2815"/>
                </a:ext>
                <a:ext uri="{FF2B5EF4-FFF2-40B4-BE49-F238E27FC236}">
                  <a16:creationId xmlns:a16="http://schemas.microsoft.com/office/drawing/2014/main" id="{00000000-0008-0000-0000-0000F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120</xdr:row>
          <xdr:rowOff>142875</xdr:rowOff>
        </xdr:from>
        <xdr:to>
          <xdr:col>26</xdr:col>
          <xdr:colOff>0</xdr:colOff>
          <xdr:row>122</xdr:row>
          <xdr:rowOff>38100</xdr:rowOff>
        </xdr:to>
        <xdr:sp macro="" textlink="">
          <xdr:nvSpPr>
            <xdr:cNvPr id="2816" name="Check Box 768" hidden="1">
              <a:extLst>
                <a:ext uri="{63B3BB69-23CF-44E3-9099-C40C66FF867C}">
                  <a14:compatExt spid="_x0000_s2816"/>
                </a:ext>
                <a:ext uri="{FF2B5EF4-FFF2-40B4-BE49-F238E27FC236}">
                  <a16:creationId xmlns:a16="http://schemas.microsoft.com/office/drawing/2014/main" id="{00000000-0008-0000-0000-00000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121</xdr:row>
          <xdr:rowOff>142875</xdr:rowOff>
        </xdr:from>
        <xdr:to>
          <xdr:col>26</xdr:col>
          <xdr:colOff>0</xdr:colOff>
          <xdr:row>123</xdr:row>
          <xdr:rowOff>38100</xdr:rowOff>
        </xdr:to>
        <xdr:sp macro="" textlink="">
          <xdr:nvSpPr>
            <xdr:cNvPr id="2817" name="Check Box 769" hidden="1">
              <a:extLst>
                <a:ext uri="{63B3BB69-23CF-44E3-9099-C40C66FF867C}">
                  <a14:compatExt spid="_x0000_s2817"/>
                </a:ext>
                <a:ext uri="{FF2B5EF4-FFF2-40B4-BE49-F238E27FC236}">
                  <a16:creationId xmlns:a16="http://schemas.microsoft.com/office/drawing/2014/main" id="{00000000-0008-0000-0000-00000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122</xdr:row>
          <xdr:rowOff>142875</xdr:rowOff>
        </xdr:from>
        <xdr:to>
          <xdr:col>26</xdr:col>
          <xdr:colOff>0</xdr:colOff>
          <xdr:row>124</xdr:row>
          <xdr:rowOff>38100</xdr:rowOff>
        </xdr:to>
        <xdr:sp macro="" textlink="">
          <xdr:nvSpPr>
            <xdr:cNvPr id="2818" name="Check Box 770" hidden="1">
              <a:extLst>
                <a:ext uri="{63B3BB69-23CF-44E3-9099-C40C66FF867C}">
                  <a14:compatExt spid="_x0000_s2818"/>
                </a:ext>
                <a:ext uri="{FF2B5EF4-FFF2-40B4-BE49-F238E27FC236}">
                  <a16:creationId xmlns:a16="http://schemas.microsoft.com/office/drawing/2014/main" id="{00000000-0008-0000-0000-00000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123</xdr:row>
          <xdr:rowOff>142875</xdr:rowOff>
        </xdr:from>
        <xdr:to>
          <xdr:col>26</xdr:col>
          <xdr:colOff>0</xdr:colOff>
          <xdr:row>125</xdr:row>
          <xdr:rowOff>38100</xdr:rowOff>
        </xdr:to>
        <xdr:sp macro="" textlink="">
          <xdr:nvSpPr>
            <xdr:cNvPr id="2819" name="Check Box 771" hidden="1">
              <a:extLst>
                <a:ext uri="{63B3BB69-23CF-44E3-9099-C40C66FF867C}">
                  <a14:compatExt spid="_x0000_s2819"/>
                </a:ext>
                <a:ext uri="{FF2B5EF4-FFF2-40B4-BE49-F238E27FC236}">
                  <a16:creationId xmlns:a16="http://schemas.microsoft.com/office/drawing/2014/main" id="{00000000-0008-0000-0000-00000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124</xdr:row>
          <xdr:rowOff>142875</xdr:rowOff>
        </xdr:from>
        <xdr:to>
          <xdr:col>26</xdr:col>
          <xdr:colOff>0</xdr:colOff>
          <xdr:row>126</xdr:row>
          <xdr:rowOff>38100</xdr:rowOff>
        </xdr:to>
        <xdr:sp macro="" textlink="">
          <xdr:nvSpPr>
            <xdr:cNvPr id="2820" name="Check Box 772" hidden="1">
              <a:extLst>
                <a:ext uri="{63B3BB69-23CF-44E3-9099-C40C66FF867C}">
                  <a14:compatExt spid="_x0000_s2820"/>
                </a:ext>
                <a:ext uri="{FF2B5EF4-FFF2-40B4-BE49-F238E27FC236}">
                  <a16:creationId xmlns:a16="http://schemas.microsoft.com/office/drawing/2014/main" id="{00000000-0008-0000-0000-00000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125</xdr:row>
          <xdr:rowOff>142875</xdr:rowOff>
        </xdr:from>
        <xdr:to>
          <xdr:col>26</xdr:col>
          <xdr:colOff>0</xdr:colOff>
          <xdr:row>127</xdr:row>
          <xdr:rowOff>38100</xdr:rowOff>
        </xdr:to>
        <xdr:sp macro="" textlink="">
          <xdr:nvSpPr>
            <xdr:cNvPr id="2821" name="Check Box 773" hidden="1">
              <a:extLst>
                <a:ext uri="{63B3BB69-23CF-44E3-9099-C40C66FF867C}">
                  <a14:compatExt spid="_x0000_s2821"/>
                </a:ext>
                <a:ext uri="{FF2B5EF4-FFF2-40B4-BE49-F238E27FC236}">
                  <a16:creationId xmlns:a16="http://schemas.microsoft.com/office/drawing/2014/main" id="{00000000-0008-0000-0000-00000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126</xdr:row>
          <xdr:rowOff>142875</xdr:rowOff>
        </xdr:from>
        <xdr:to>
          <xdr:col>26</xdr:col>
          <xdr:colOff>0</xdr:colOff>
          <xdr:row>128</xdr:row>
          <xdr:rowOff>38100</xdr:rowOff>
        </xdr:to>
        <xdr:sp macro="" textlink="">
          <xdr:nvSpPr>
            <xdr:cNvPr id="2822" name="Check Box 774" hidden="1">
              <a:extLst>
                <a:ext uri="{63B3BB69-23CF-44E3-9099-C40C66FF867C}">
                  <a14:compatExt spid="_x0000_s2822"/>
                </a:ext>
                <a:ext uri="{FF2B5EF4-FFF2-40B4-BE49-F238E27FC236}">
                  <a16:creationId xmlns:a16="http://schemas.microsoft.com/office/drawing/2014/main" id="{00000000-0008-0000-0000-00000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127</xdr:row>
          <xdr:rowOff>142875</xdr:rowOff>
        </xdr:from>
        <xdr:to>
          <xdr:col>26</xdr:col>
          <xdr:colOff>0</xdr:colOff>
          <xdr:row>129</xdr:row>
          <xdr:rowOff>38100</xdr:rowOff>
        </xdr:to>
        <xdr:sp macro="" textlink="">
          <xdr:nvSpPr>
            <xdr:cNvPr id="2823" name="Check Box 775" hidden="1">
              <a:extLst>
                <a:ext uri="{63B3BB69-23CF-44E3-9099-C40C66FF867C}">
                  <a14:compatExt spid="_x0000_s2823"/>
                </a:ext>
                <a:ext uri="{FF2B5EF4-FFF2-40B4-BE49-F238E27FC236}">
                  <a16:creationId xmlns:a16="http://schemas.microsoft.com/office/drawing/2014/main" id="{00000000-0008-0000-0000-00000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128</xdr:row>
          <xdr:rowOff>142875</xdr:rowOff>
        </xdr:from>
        <xdr:to>
          <xdr:col>26</xdr:col>
          <xdr:colOff>0</xdr:colOff>
          <xdr:row>130</xdr:row>
          <xdr:rowOff>38100</xdr:rowOff>
        </xdr:to>
        <xdr:sp macro="" textlink="">
          <xdr:nvSpPr>
            <xdr:cNvPr id="2824" name="Check Box 776" hidden="1">
              <a:extLst>
                <a:ext uri="{63B3BB69-23CF-44E3-9099-C40C66FF867C}">
                  <a14:compatExt spid="_x0000_s2824"/>
                </a:ext>
                <a:ext uri="{FF2B5EF4-FFF2-40B4-BE49-F238E27FC236}">
                  <a16:creationId xmlns:a16="http://schemas.microsoft.com/office/drawing/2014/main" id="{00000000-0008-0000-0000-00000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129</xdr:row>
          <xdr:rowOff>142875</xdr:rowOff>
        </xdr:from>
        <xdr:to>
          <xdr:col>26</xdr:col>
          <xdr:colOff>0</xdr:colOff>
          <xdr:row>131</xdr:row>
          <xdr:rowOff>38100</xdr:rowOff>
        </xdr:to>
        <xdr:sp macro="" textlink="">
          <xdr:nvSpPr>
            <xdr:cNvPr id="2825" name="Check Box 777" hidden="1">
              <a:extLst>
                <a:ext uri="{63B3BB69-23CF-44E3-9099-C40C66FF867C}">
                  <a14:compatExt spid="_x0000_s2825"/>
                </a:ext>
                <a:ext uri="{FF2B5EF4-FFF2-40B4-BE49-F238E27FC236}">
                  <a16:creationId xmlns:a16="http://schemas.microsoft.com/office/drawing/2014/main" id="{00000000-0008-0000-0000-00000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130</xdr:row>
          <xdr:rowOff>142875</xdr:rowOff>
        </xdr:from>
        <xdr:to>
          <xdr:col>26</xdr:col>
          <xdr:colOff>0</xdr:colOff>
          <xdr:row>132</xdr:row>
          <xdr:rowOff>38100</xdr:rowOff>
        </xdr:to>
        <xdr:sp macro="" textlink="">
          <xdr:nvSpPr>
            <xdr:cNvPr id="2826" name="Check Box 778" hidden="1">
              <a:extLst>
                <a:ext uri="{63B3BB69-23CF-44E3-9099-C40C66FF867C}">
                  <a14:compatExt spid="_x0000_s2826"/>
                </a:ext>
                <a:ext uri="{FF2B5EF4-FFF2-40B4-BE49-F238E27FC236}">
                  <a16:creationId xmlns:a16="http://schemas.microsoft.com/office/drawing/2014/main" id="{00000000-0008-0000-0000-00000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131</xdr:row>
          <xdr:rowOff>142875</xdr:rowOff>
        </xdr:from>
        <xdr:to>
          <xdr:col>26</xdr:col>
          <xdr:colOff>0</xdr:colOff>
          <xdr:row>133</xdr:row>
          <xdr:rowOff>38100</xdr:rowOff>
        </xdr:to>
        <xdr:sp macro="" textlink="">
          <xdr:nvSpPr>
            <xdr:cNvPr id="2827" name="Check Box 779" hidden="1">
              <a:extLst>
                <a:ext uri="{63B3BB69-23CF-44E3-9099-C40C66FF867C}">
                  <a14:compatExt spid="_x0000_s2827"/>
                </a:ext>
                <a:ext uri="{FF2B5EF4-FFF2-40B4-BE49-F238E27FC236}">
                  <a16:creationId xmlns:a16="http://schemas.microsoft.com/office/drawing/2014/main" id="{00000000-0008-0000-0000-00000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132</xdr:row>
          <xdr:rowOff>142875</xdr:rowOff>
        </xdr:from>
        <xdr:to>
          <xdr:col>26</xdr:col>
          <xdr:colOff>0</xdr:colOff>
          <xdr:row>134</xdr:row>
          <xdr:rowOff>38100</xdr:rowOff>
        </xdr:to>
        <xdr:sp macro="" textlink="">
          <xdr:nvSpPr>
            <xdr:cNvPr id="2828" name="Check Box 780" hidden="1">
              <a:extLst>
                <a:ext uri="{63B3BB69-23CF-44E3-9099-C40C66FF867C}">
                  <a14:compatExt spid="_x0000_s2828"/>
                </a:ext>
                <a:ext uri="{FF2B5EF4-FFF2-40B4-BE49-F238E27FC236}">
                  <a16:creationId xmlns:a16="http://schemas.microsoft.com/office/drawing/2014/main" id="{00000000-0008-0000-0000-00000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133</xdr:row>
          <xdr:rowOff>142875</xdr:rowOff>
        </xdr:from>
        <xdr:to>
          <xdr:col>26</xdr:col>
          <xdr:colOff>0</xdr:colOff>
          <xdr:row>135</xdr:row>
          <xdr:rowOff>38100</xdr:rowOff>
        </xdr:to>
        <xdr:sp macro="" textlink="">
          <xdr:nvSpPr>
            <xdr:cNvPr id="2829" name="Check Box 781" hidden="1">
              <a:extLst>
                <a:ext uri="{63B3BB69-23CF-44E3-9099-C40C66FF867C}">
                  <a14:compatExt spid="_x0000_s2829"/>
                </a:ext>
                <a:ext uri="{FF2B5EF4-FFF2-40B4-BE49-F238E27FC236}">
                  <a16:creationId xmlns:a16="http://schemas.microsoft.com/office/drawing/2014/main" id="{00000000-0008-0000-0000-00000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134</xdr:row>
          <xdr:rowOff>142875</xdr:rowOff>
        </xdr:from>
        <xdr:to>
          <xdr:col>26</xdr:col>
          <xdr:colOff>0</xdr:colOff>
          <xdr:row>136</xdr:row>
          <xdr:rowOff>38100</xdr:rowOff>
        </xdr:to>
        <xdr:sp macro="" textlink="">
          <xdr:nvSpPr>
            <xdr:cNvPr id="2830" name="Check Box 782" hidden="1">
              <a:extLst>
                <a:ext uri="{63B3BB69-23CF-44E3-9099-C40C66FF867C}">
                  <a14:compatExt spid="_x0000_s2830"/>
                </a:ext>
                <a:ext uri="{FF2B5EF4-FFF2-40B4-BE49-F238E27FC236}">
                  <a16:creationId xmlns:a16="http://schemas.microsoft.com/office/drawing/2014/main" id="{00000000-0008-0000-0000-00000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135</xdr:row>
          <xdr:rowOff>142875</xdr:rowOff>
        </xdr:from>
        <xdr:to>
          <xdr:col>26</xdr:col>
          <xdr:colOff>0</xdr:colOff>
          <xdr:row>137</xdr:row>
          <xdr:rowOff>38100</xdr:rowOff>
        </xdr:to>
        <xdr:sp macro="" textlink="">
          <xdr:nvSpPr>
            <xdr:cNvPr id="2831" name="Check Box 783" hidden="1">
              <a:extLst>
                <a:ext uri="{63B3BB69-23CF-44E3-9099-C40C66FF867C}">
                  <a14:compatExt spid="_x0000_s2831"/>
                </a:ext>
                <a:ext uri="{FF2B5EF4-FFF2-40B4-BE49-F238E27FC236}">
                  <a16:creationId xmlns:a16="http://schemas.microsoft.com/office/drawing/2014/main" id="{00000000-0008-0000-0000-00000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136</xdr:row>
          <xdr:rowOff>142875</xdr:rowOff>
        </xdr:from>
        <xdr:to>
          <xdr:col>26</xdr:col>
          <xdr:colOff>0</xdr:colOff>
          <xdr:row>138</xdr:row>
          <xdr:rowOff>38100</xdr:rowOff>
        </xdr:to>
        <xdr:sp macro="" textlink="">
          <xdr:nvSpPr>
            <xdr:cNvPr id="2832" name="Check Box 784" hidden="1">
              <a:extLst>
                <a:ext uri="{63B3BB69-23CF-44E3-9099-C40C66FF867C}">
                  <a14:compatExt spid="_x0000_s2832"/>
                </a:ext>
                <a:ext uri="{FF2B5EF4-FFF2-40B4-BE49-F238E27FC236}">
                  <a16:creationId xmlns:a16="http://schemas.microsoft.com/office/drawing/2014/main" id="{00000000-0008-0000-0000-00001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137</xdr:row>
          <xdr:rowOff>142875</xdr:rowOff>
        </xdr:from>
        <xdr:to>
          <xdr:col>26</xdr:col>
          <xdr:colOff>0</xdr:colOff>
          <xdr:row>139</xdr:row>
          <xdr:rowOff>38100</xdr:rowOff>
        </xdr:to>
        <xdr:sp macro="" textlink="">
          <xdr:nvSpPr>
            <xdr:cNvPr id="2833" name="Check Box 785" hidden="1">
              <a:extLst>
                <a:ext uri="{63B3BB69-23CF-44E3-9099-C40C66FF867C}">
                  <a14:compatExt spid="_x0000_s2833"/>
                </a:ext>
                <a:ext uri="{FF2B5EF4-FFF2-40B4-BE49-F238E27FC236}">
                  <a16:creationId xmlns:a16="http://schemas.microsoft.com/office/drawing/2014/main" id="{00000000-0008-0000-0000-00001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138</xdr:row>
          <xdr:rowOff>142875</xdr:rowOff>
        </xdr:from>
        <xdr:to>
          <xdr:col>26</xdr:col>
          <xdr:colOff>0</xdr:colOff>
          <xdr:row>140</xdr:row>
          <xdr:rowOff>38100</xdr:rowOff>
        </xdr:to>
        <xdr:sp macro="" textlink="">
          <xdr:nvSpPr>
            <xdr:cNvPr id="2834" name="Check Box 786" hidden="1">
              <a:extLst>
                <a:ext uri="{63B3BB69-23CF-44E3-9099-C40C66FF867C}">
                  <a14:compatExt spid="_x0000_s2834"/>
                </a:ext>
                <a:ext uri="{FF2B5EF4-FFF2-40B4-BE49-F238E27FC236}">
                  <a16:creationId xmlns:a16="http://schemas.microsoft.com/office/drawing/2014/main" id="{00000000-0008-0000-0000-00001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139</xdr:row>
          <xdr:rowOff>142875</xdr:rowOff>
        </xdr:from>
        <xdr:to>
          <xdr:col>26</xdr:col>
          <xdr:colOff>0</xdr:colOff>
          <xdr:row>141</xdr:row>
          <xdr:rowOff>38100</xdr:rowOff>
        </xdr:to>
        <xdr:sp macro="" textlink="">
          <xdr:nvSpPr>
            <xdr:cNvPr id="2835" name="Check Box 787" hidden="1">
              <a:extLst>
                <a:ext uri="{63B3BB69-23CF-44E3-9099-C40C66FF867C}">
                  <a14:compatExt spid="_x0000_s2835"/>
                </a:ext>
                <a:ext uri="{FF2B5EF4-FFF2-40B4-BE49-F238E27FC236}">
                  <a16:creationId xmlns:a16="http://schemas.microsoft.com/office/drawing/2014/main" id="{00000000-0008-0000-0000-00001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140</xdr:row>
          <xdr:rowOff>142875</xdr:rowOff>
        </xdr:from>
        <xdr:to>
          <xdr:col>26</xdr:col>
          <xdr:colOff>0</xdr:colOff>
          <xdr:row>142</xdr:row>
          <xdr:rowOff>38100</xdr:rowOff>
        </xdr:to>
        <xdr:sp macro="" textlink="">
          <xdr:nvSpPr>
            <xdr:cNvPr id="2836" name="Check Box 788" hidden="1">
              <a:extLst>
                <a:ext uri="{63B3BB69-23CF-44E3-9099-C40C66FF867C}">
                  <a14:compatExt spid="_x0000_s2836"/>
                </a:ext>
                <a:ext uri="{FF2B5EF4-FFF2-40B4-BE49-F238E27FC236}">
                  <a16:creationId xmlns:a16="http://schemas.microsoft.com/office/drawing/2014/main" id="{00000000-0008-0000-0000-00001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141</xdr:row>
          <xdr:rowOff>142875</xdr:rowOff>
        </xdr:from>
        <xdr:to>
          <xdr:col>26</xdr:col>
          <xdr:colOff>0</xdr:colOff>
          <xdr:row>143</xdr:row>
          <xdr:rowOff>38100</xdr:rowOff>
        </xdr:to>
        <xdr:sp macro="" textlink="">
          <xdr:nvSpPr>
            <xdr:cNvPr id="2837" name="Check Box 789" hidden="1">
              <a:extLst>
                <a:ext uri="{63B3BB69-23CF-44E3-9099-C40C66FF867C}">
                  <a14:compatExt spid="_x0000_s2837"/>
                </a:ext>
                <a:ext uri="{FF2B5EF4-FFF2-40B4-BE49-F238E27FC236}">
                  <a16:creationId xmlns:a16="http://schemas.microsoft.com/office/drawing/2014/main" id="{00000000-0008-0000-0000-00001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142</xdr:row>
          <xdr:rowOff>142875</xdr:rowOff>
        </xdr:from>
        <xdr:to>
          <xdr:col>26</xdr:col>
          <xdr:colOff>0</xdr:colOff>
          <xdr:row>144</xdr:row>
          <xdr:rowOff>38100</xdr:rowOff>
        </xdr:to>
        <xdr:sp macro="" textlink="">
          <xdr:nvSpPr>
            <xdr:cNvPr id="2838" name="Check Box 790" hidden="1">
              <a:extLst>
                <a:ext uri="{63B3BB69-23CF-44E3-9099-C40C66FF867C}">
                  <a14:compatExt spid="_x0000_s2838"/>
                </a:ext>
                <a:ext uri="{FF2B5EF4-FFF2-40B4-BE49-F238E27FC236}">
                  <a16:creationId xmlns:a16="http://schemas.microsoft.com/office/drawing/2014/main" id="{00000000-0008-0000-0000-00001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143</xdr:row>
          <xdr:rowOff>142875</xdr:rowOff>
        </xdr:from>
        <xdr:to>
          <xdr:col>26</xdr:col>
          <xdr:colOff>0</xdr:colOff>
          <xdr:row>145</xdr:row>
          <xdr:rowOff>38100</xdr:rowOff>
        </xdr:to>
        <xdr:sp macro="" textlink="">
          <xdr:nvSpPr>
            <xdr:cNvPr id="2839" name="Check Box 791" hidden="1">
              <a:extLst>
                <a:ext uri="{63B3BB69-23CF-44E3-9099-C40C66FF867C}">
                  <a14:compatExt spid="_x0000_s2839"/>
                </a:ext>
                <a:ext uri="{FF2B5EF4-FFF2-40B4-BE49-F238E27FC236}">
                  <a16:creationId xmlns:a16="http://schemas.microsoft.com/office/drawing/2014/main" id="{00000000-0008-0000-0000-00001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144</xdr:row>
          <xdr:rowOff>142875</xdr:rowOff>
        </xdr:from>
        <xdr:to>
          <xdr:col>26</xdr:col>
          <xdr:colOff>0</xdr:colOff>
          <xdr:row>146</xdr:row>
          <xdr:rowOff>38100</xdr:rowOff>
        </xdr:to>
        <xdr:sp macro="" textlink="">
          <xdr:nvSpPr>
            <xdr:cNvPr id="2840" name="Check Box 792" hidden="1">
              <a:extLst>
                <a:ext uri="{63B3BB69-23CF-44E3-9099-C40C66FF867C}">
                  <a14:compatExt spid="_x0000_s2840"/>
                </a:ext>
                <a:ext uri="{FF2B5EF4-FFF2-40B4-BE49-F238E27FC236}">
                  <a16:creationId xmlns:a16="http://schemas.microsoft.com/office/drawing/2014/main" id="{00000000-0008-0000-0000-00001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145</xdr:row>
          <xdr:rowOff>142875</xdr:rowOff>
        </xdr:from>
        <xdr:to>
          <xdr:col>26</xdr:col>
          <xdr:colOff>0</xdr:colOff>
          <xdr:row>147</xdr:row>
          <xdr:rowOff>38100</xdr:rowOff>
        </xdr:to>
        <xdr:sp macro="" textlink="">
          <xdr:nvSpPr>
            <xdr:cNvPr id="2841" name="Check Box 793" hidden="1">
              <a:extLst>
                <a:ext uri="{63B3BB69-23CF-44E3-9099-C40C66FF867C}">
                  <a14:compatExt spid="_x0000_s2841"/>
                </a:ext>
                <a:ext uri="{FF2B5EF4-FFF2-40B4-BE49-F238E27FC236}">
                  <a16:creationId xmlns:a16="http://schemas.microsoft.com/office/drawing/2014/main" id="{00000000-0008-0000-0000-00001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109</xdr:row>
          <xdr:rowOff>142875</xdr:rowOff>
        </xdr:from>
        <xdr:to>
          <xdr:col>44</xdr:col>
          <xdr:colOff>9525</xdr:colOff>
          <xdr:row>111</xdr:row>
          <xdr:rowOff>38100</xdr:rowOff>
        </xdr:to>
        <xdr:sp macro="" textlink="">
          <xdr:nvSpPr>
            <xdr:cNvPr id="2842" name="Check Box 794" hidden="1">
              <a:extLst>
                <a:ext uri="{63B3BB69-23CF-44E3-9099-C40C66FF867C}">
                  <a14:compatExt spid="_x0000_s2842"/>
                </a:ext>
                <a:ext uri="{FF2B5EF4-FFF2-40B4-BE49-F238E27FC236}">
                  <a16:creationId xmlns:a16="http://schemas.microsoft.com/office/drawing/2014/main" id="{00000000-0008-0000-0000-00001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110</xdr:row>
          <xdr:rowOff>142875</xdr:rowOff>
        </xdr:from>
        <xdr:to>
          <xdr:col>44</xdr:col>
          <xdr:colOff>9525</xdr:colOff>
          <xdr:row>112</xdr:row>
          <xdr:rowOff>38100</xdr:rowOff>
        </xdr:to>
        <xdr:sp macro="" textlink="">
          <xdr:nvSpPr>
            <xdr:cNvPr id="2843" name="Check Box 795" hidden="1">
              <a:extLst>
                <a:ext uri="{63B3BB69-23CF-44E3-9099-C40C66FF867C}">
                  <a14:compatExt spid="_x0000_s2843"/>
                </a:ext>
                <a:ext uri="{FF2B5EF4-FFF2-40B4-BE49-F238E27FC236}">
                  <a16:creationId xmlns:a16="http://schemas.microsoft.com/office/drawing/2014/main" id="{00000000-0008-0000-0000-00001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111</xdr:row>
          <xdr:rowOff>142875</xdr:rowOff>
        </xdr:from>
        <xdr:to>
          <xdr:col>44</xdr:col>
          <xdr:colOff>9525</xdr:colOff>
          <xdr:row>113</xdr:row>
          <xdr:rowOff>38100</xdr:rowOff>
        </xdr:to>
        <xdr:sp macro="" textlink="">
          <xdr:nvSpPr>
            <xdr:cNvPr id="2844" name="Check Box 796" hidden="1">
              <a:extLst>
                <a:ext uri="{63B3BB69-23CF-44E3-9099-C40C66FF867C}">
                  <a14:compatExt spid="_x0000_s2844"/>
                </a:ext>
                <a:ext uri="{FF2B5EF4-FFF2-40B4-BE49-F238E27FC236}">
                  <a16:creationId xmlns:a16="http://schemas.microsoft.com/office/drawing/2014/main" id="{00000000-0008-0000-0000-00001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112</xdr:row>
          <xdr:rowOff>142875</xdr:rowOff>
        </xdr:from>
        <xdr:to>
          <xdr:col>44</xdr:col>
          <xdr:colOff>9525</xdr:colOff>
          <xdr:row>114</xdr:row>
          <xdr:rowOff>38100</xdr:rowOff>
        </xdr:to>
        <xdr:sp macro="" textlink="">
          <xdr:nvSpPr>
            <xdr:cNvPr id="2845" name="Check Box 797" hidden="1">
              <a:extLst>
                <a:ext uri="{63B3BB69-23CF-44E3-9099-C40C66FF867C}">
                  <a14:compatExt spid="_x0000_s2845"/>
                </a:ext>
                <a:ext uri="{FF2B5EF4-FFF2-40B4-BE49-F238E27FC236}">
                  <a16:creationId xmlns:a16="http://schemas.microsoft.com/office/drawing/2014/main" id="{00000000-0008-0000-0000-00001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113</xdr:row>
          <xdr:rowOff>142875</xdr:rowOff>
        </xdr:from>
        <xdr:to>
          <xdr:col>44</xdr:col>
          <xdr:colOff>9525</xdr:colOff>
          <xdr:row>115</xdr:row>
          <xdr:rowOff>38100</xdr:rowOff>
        </xdr:to>
        <xdr:sp macro="" textlink="">
          <xdr:nvSpPr>
            <xdr:cNvPr id="2846" name="Check Box 798" hidden="1">
              <a:extLst>
                <a:ext uri="{63B3BB69-23CF-44E3-9099-C40C66FF867C}">
                  <a14:compatExt spid="_x0000_s2846"/>
                </a:ext>
                <a:ext uri="{FF2B5EF4-FFF2-40B4-BE49-F238E27FC236}">
                  <a16:creationId xmlns:a16="http://schemas.microsoft.com/office/drawing/2014/main" id="{00000000-0008-0000-0000-00001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114</xdr:row>
          <xdr:rowOff>142875</xdr:rowOff>
        </xdr:from>
        <xdr:to>
          <xdr:col>44</xdr:col>
          <xdr:colOff>9525</xdr:colOff>
          <xdr:row>116</xdr:row>
          <xdr:rowOff>38100</xdr:rowOff>
        </xdr:to>
        <xdr:sp macro="" textlink="">
          <xdr:nvSpPr>
            <xdr:cNvPr id="2847" name="Check Box 799" hidden="1">
              <a:extLst>
                <a:ext uri="{63B3BB69-23CF-44E3-9099-C40C66FF867C}">
                  <a14:compatExt spid="_x0000_s2847"/>
                </a:ext>
                <a:ext uri="{FF2B5EF4-FFF2-40B4-BE49-F238E27FC236}">
                  <a16:creationId xmlns:a16="http://schemas.microsoft.com/office/drawing/2014/main" id="{00000000-0008-0000-0000-00001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115</xdr:row>
          <xdr:rowOff>142875</xdr:rowOff>
        </xdr:from>
        <xdr:to>
          <xdr:col>44</xdr:col>
          <xdr:colOff>9525</xdr:colOff>
          <xdr:row>117</xdr:row>
          <xdr:rowOff>38100</xdr:rowOff>
        </xdr:to>
        <xdr:sp macro="" textlink="">
          <xdr:nvSpPr>
            <xdr:cNvPr id="2848" name="Check Box 800" hidden="1">
              <a:extLst>
                <a:ext uri="{63B3BB69-23CF-44E3-9099-C40C66FF867C}">
                  <a14:compatExt spid="_x0000_s2848"/>
                </a:ext>
                <a:ext uri="{FF2B5EF4-FFF2-40B4-BE49-F238E27FC236}">
                  <a16:creationId xmlns:a16="http://schemas.microsoft.com/office/drawing/2014/main" id="{00000000-0008-0000-0000-00002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116</xdr:row>
          <xdr:rowOff>142875</xdr:rowOff>
        </xdr:from>
        <xdr:to>
          <xdr:col>44</xdr:col>
          <xdr:colOff>9525</xdr:colOff>
          <xdr:row>118</xdr:row>
          <xdr:rowOff>38100</xdr:rowOff>
        </xdr:to>
        <xdr:sp macro="" textlink="">
          <xdr:nvSpPr>
            <xdr:cNvPr id="2849" name="Check Box 801" hidden="1">
              <a:extLst>
                <a:ext uri="{63B3BB69-23CF-44E3-9099-C40C66FF867C}">
                  <a14:compatExt spid="_x0000_s2849"/>
                </a:ext>
                <a:ext uri="{FF2B5EF4-FFF2-40B4-BE49-F238E27FC236}">
                  <a16:creationId xmlns:a16="http://schemas.microsoft.com/office/drawing/2014/main" id="{00000000-0008-0000-00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117</xdr:row>
          <xdr:rowOff>142875</xdr:rowOff>
        </xdr:from>
        <xdr:to>
          <xdr:col>44</xdr:col>
          <xdr:colOff>9525</xdr:colOff>
          <xdr:row>119</xdr:row>
          <xdr:rowOff>38100</xdr:rowOff>
        </xdr:to>
        <xdr:sp macro="" textlink="">
          <xdr:nvSpPr>
            <xdr:cNvPr id="2850" name="Check Box 802" hidden="1">
              <a:extLst>
                <a:ext uri="{63B3BB69-23CF-44E3-9099-C40C66FF867C}">
                  <a14:compatExt spid="_x0000_s2850"/>
                </a:ext>
                <a:ext uri="{FF2B5EF4-FFF2-40B4-BE49-F238E27FC236}">
                  <a16:creationId xmlns:a16="http://schemas.microsoft.com/office/drawing/2014/main" id="{00000000-0008-0000-0000-00002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118</xdr:row>
          <xdr:rowOff>142875</xdr:rowOff>
        </xdr:from>
        <xdr:to>
          <xdr:col>44</xdr:col>
          <xdr:colOff>9525</xdr:colOff>
          <xdr:row>120</xdr:row>
          <xdr:rowOff>38100</xdr:rowOff>
        </xdr:to>
        <xdr:sp macro="" textlink="">
          <xdr:nvSpPr>
            <xdr:cNvPr id="2851" name="Check Box 803" hidden="1">
              <a:extLst>
                <a:ext uri="{63B3BB69-23CF-44E3-9099-C40C66FF867C}">
                  <a14:compatExt spid="_x0000_s2851"/>
                </a:ext>
                <a:ext uri="{FF2B5EF4-FFF2-40B4-BE49-F238E27FC236}">
                  <a16:creationId xmlns:a16="http://schemas.microsoft.com/office/drawing/2014/main" id="{00000000-0008-0000-0000-00002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119</xdr:row>
          <xdr:rowOff>142875</xdr:rowOff>
        </xdr:from>
        <xdr:to>
          <xdr:col>44</xdr:col>
          <xdr:colOff>9525</xdr:colOff>
          <xdr:row>121</xdr:row>
          <xdr:rowOff>38100</xdr:rowOff>
        </xdr:to>
        <xdr:sp macro="" textlink="">
          <xdr:nvSpPr>
            <xdr:cNvPr id="2852" name="Check Box 804" hidden="1">
              <a:extLst>
                <a:ext uri="{63B3BB69-23CF-44E3-9099-C40C66FF867C}">
                  <a14:compatExt spid="_x0000_s2852"/>
                </a:ext>
                <a:ext uri="{FF2B5EF4-FFF2-40B4-BE49-F238E27FC236}">
                  <a16:creationId xmlns:a16="http://schemas.microsoft.com/office/drawing/2014/main" id="{00000000-0008-0000-0000-00002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120</xdr:row>
          <xdr:rowOff>142875</xdr:rowOff>
        </xdr:from>
        <xdr:to>
          <xdr:col>44</xdr:col>
          <xdr:colOff>9525</xdr:colOff>
          <xdr:row>122</xdr:row>
          <xdr:rowOff>38100</xdr:rowOff>
        </xdr:to>
        <xdr:sp macro="" textlink="">
          <xdr:nvSpPr>
            <xdr:cNvPr id="2853" name="Check Box 805" hidden="1">
              <a:extLst>
                <a:ext uri="{63B3BB69-23CF-44E3-9099-C40C66FF867C}">
                  <a14:compatExt spid="_x0000_s2853"/>
                </a:ext>
                <a:ext uri="{FF2B5EF4-FFF2-40B4-BE49-F238E27FC236}">
                  <a16:creationId xmlns:a16="http://schemas.microsoft.com/office/drawing/2014/main" id="{00000000-0008-0000-0000-00002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121</xdr:row>
          <xdr:rowOff>142875</xdr:rowOff>
        </xdr:from>
        <xdr:to>
          <xdr:col>44</xdr:col>
          <xdr:colOff>9525</xdr:colOff>
          <xdr:row>123</xdr:row>
          <xdr:rowOff>38100</xdr:rowOff>
        </xdr:to>
        <xdr:sp macro="" textlink="">
          <xdr:nvSpPr>
            <xdr:cNvPr id="2854" name="Check Box 806" hidden="1">
              <a:extLst>
                <a:ext uri="{63B3BB69-23CF-44E3-9099-C40C66FF867C}">
                  <a14:compatExt spid="_x0000_s2854"/>
                </a:ext>
                <a:ext uri="{FF2B5EF4-FFF2-40B4-BE49-F238E27FC236}">
                  <a16:creationId xmlns:a16="http://schemas.microsoft.com/office/drawing/2014/main" id="{00000000-0008-0000-0000-00002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122</xdr:row>
          <xdr:rowOff>142875</xdr:rowOff>
        </xdr:from>
        <xdr:to>
          <xdr:col>44</xdr:col>
          <xdr:colOff>9525</xdr:colOff>
          <xdr:row>124</xdr:row>
          <xdr:rowOff>38100</xdr:rowOff>
        </xdr:to>
        <xdr:sp macro="" textlink="">
          <xdr:nvSpPr>
            <xdr:cNvPr id="2855" name="Check Box 807" hidden="1">
              <a:extLst>
                <a:ext uri="{63B3BB69-23CF-44E3-9099-C40C66FF867C}">
                  <a14:compatExt spid="_x0000_s2855"/>
                </a:ext>
                <a:ext uri="{FF2B5EF4-FFF2-40B4-BE49-F238E27FC236}">
                  <a16:creationId xmlns:a16="http://schemas.microsoft.com/office/drawing/2014/main" id="{00000000-0008-0000-0000-00002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123</xdr:row>
          <xdr:rowOff>142875</xdr:rowOff>
        </xdr:from>
        <xdr:to>
          <xdr:col>44</xdr:col>
          <xdr:colOff>9525</xdr:colOff>
          <xdr:row>125</xdr:row>
          <xdr:rowOff>38100</xdr:rowOff>
        </xdr:to>
        <xdr:sp macro="" textlink="">
          <xdr:nvSpPr>
            <xdr:cNvPr id="2856" name="Check Box 808" hidden="1">
              <a:extLst>
                <a:ext uri="{63B3BB69-23CF-44E3-9099-C40C66FF867C}">
                  <a14:compatExt spid="_x0000_s2856"/>
                </a:ext>
                <a:ext uri="{FF2B5EF4-FFF2-40B4-BE49-F238E27FC236}">
                  <a16:creationId xmlns:a16="http://schemas.microsoft.com/office/drawing/2014/main" id="{00000000-0008-0000-0000-00002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124</xdr:row>
          <xdr:rowOff>142875</xdr:rowOff>
        </xdr:from>
        <xdr:to>
          <xdr:col>44</xdr:col>
          <xdr:colOff>9525</xdr:colOff>
          <xdr:row>126</xdr:row>
          <xdr:rowOff>38100</xdr:rowOff>
        </xdr:to>
        <xdr:sp macro="" textlink="">
          <xdr:nvSpPr>
            <xdr:cNvPr id="2857" name="Check Box 809" hidden="1">
              <a:extLst>
                <a:ext uri="{63B3BB69-23CF-44E3-9099-C40C66FF867C}">
                  <a14:compatExt spid="_x0000_s2857"/>
                </a:ext>
                <a:ext uri="{FF2B5EF4-FFF2-40B4-BE49-F238E27FC236}">
                  <a16:creationId xmlns:a16="http://schemas.microsoft.com/office/drawing/2014/main" id="{00000000-0008-0000-0000-00002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125</xdr:row>
          <xdr:rowOff>142875</xdr:rowOff>
        </xdr:from>
        <xdr:to>
          <xdr:col>44</xdr:col>
          <xdr:colOff>9525</xdr:colOff>
          <xdr:row>127</xdr:row>
          <xdr:rowOff>38100</xdr:rowOff>
        </xdr:to>
        <xdr:sp macro="" textlink="">
          <xdr:nvSpPr>
            <xdr:cNvPr id="2858" name="Check Box 810" hidden="1">
              <a:extLst>
                <a:ext uri="{63B3BB69-23CF-44E3-9099-C40C66FF867C}">
                  <a14:compatExt spid="_x0000_s2858"/>
                </a:ext>
                <a:ext uri="{FF2B5EF4-FFF2-40B4-BE49-F238E27FC236}">
                  <a16:creationId xmlns:a16="http://schemas.microsoft.com/office/drawing/2014/main" id="{00000000-0008-0000-0000-00002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126</xdr:row>
          <xdr:rowOff>142875</xdr:rowOff>
        </xdr:from>
        <xdr:to>
          <xdr:col>44</xdr:col>
          <xdr:colOff>9525</xdr:colOff>
          <xdr:row>128</xdr:row>
          <xdr:rowOff>38100</xdr:rowOff>
        </xdr:to>
        <xdr:sp macro="" textlink="">
          <xdr:nvSpPr>
            <xdr:cNvPr id="2859" name="Check Box 811" hidden="1">
              <a:extLst>
                <a:ext uri="{63B3BB69-23CF-44E3-9099-C40C66FF867C}">
                  <a14:compatExt spid="_x0000_s2859"/>
                </a:ext>
                <a:ext uri="{FF2B5EF4-FFF2-40B4-BE49-F238E27FC236}">
                  <a16:creationId xmlns:a16="http://schemas.microsoft.com/office/drawing/2014/main" id="{00000000-0008-0000-0000-00002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127</xdr:row>
          <xdr:rowOff>142875</xdr:rowOff>
        </xdr:from>
        <xdr:to>
          <xdr:col>44</xdr:col>
          <xdr:colOff>9525</xdr:colOff>
          <xdr:row>129</xdr:row>
          <xdr:rowOff>38100</xdr:rowOff>
        </xdr:to>
        <xdr:sp macro="" textlink="">
          <xdr:nvSpPr>
            <xdr:cNvPr id="2860" name="Check Box 812" hidden="1">
              <a:extLst>
                <a:ext uri="{63B3BB69-23CF-44E3-9099-C40C66FF867C}">
                  <a14:compatExt spid="_x0000_s2860"/>
                </a:ext>
                <a:ext uri="{FF2B5EF4-FFF2-40B4-BE49-F238E27FC236}">
                  <a16:creationId xmlns:a16="http://schemas.microsoft.com/office/drawing/2014/main" id="{00000000-0008-0000-0000-00002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128</xdr:row>
          <xdr:rowOff>142875</xdr:rowOff>
        </xdr:from>
        <xdr:to>
          <xdr:col>44</xdr:col>
          <xdr:colOff>9525</xdr:colOff>
          <xdr:row>130</xdr:row>
          <xdr:rowOff>38100</xdr:rowOff>
        </xdr:to>
        <xdr:sp macro="" textlink="">
          <xdr:nvSpPr>
            <xdr:cNvPr id="2861" name="Check Box 813" hidden="1">
              <a:extLst>
                <a:ext uri="{63B3BB69-23CF-44E3-9099-C40C66FF867C}">
                  <a14:compatExt spid="_x0000_s2861"/>
                </a:ext>
                <a:ext uri="{FF2B5EF4-FFF2-40B4-BE49-F238E27FC236}">
                  <a16:creationId xmlns:a16="http://schemas.microsoft.com/office/drawing/2014/main" id="{00000000-0008-0000-0000-00002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129</xdr:row>
          <xdr:rowOff>142875</xdr:rowOff>
        </xdr:from>
        <xdr:to>
          <xdr:col>44</xdr:col>
          <xdr:colOff>9525</xdr:colOff>
          <xdr:row>131</xdr:row>
          <xdr:rowOff>38100</xdr:rowOff>
        </xdr:to>
        <xdr:sp macro="" textlink="">
          <xdr:nvSpPr>
            <xdr:cNvPr id="2862" name="Check Box 814" hidden="1">
              <a:extLst>
                <a:ext uri="{63B3BB69-23CF-44E3-9099-C40C66FF867C}">
                  <a14:compatExt spid="_x0000_s2862"/>
                </a:ext>
                <a:ext uri="{FF2B5EF4-FFF2-40B4-BE49-F238E27FC236}">
                  <a16:creationId xmlns:a16="http://schemas.microsoft.com/office/drawing/2014/main" id="{00000000-0008-0000-0000-00002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130</xdr:row>
          <xdr:rowOff>142875</xdr:rowOff>
        </xdr:from>
        <xdr:to>
          <xdr:col>44</xdr:col>
          <xdr:colOff>9525</xdr:colOff>
          <xdr:row>132</xdr:row>
          <xdr:rowOff>38100</xdr:rowOff>
        </xdr:to>
        <xdr:sp macro="" textlink="">
          <xdr:nvSpPr>
            <xdr:cNvPr id="2863" name="Check Box 815" hidden="1">
              <a:extLst>
                <a:ext uri="{63B3BB69-23CF-44E3-9099-C40C66FF867C}">
                  <a14:compatExt spid="_x0000_s2863"/>
                </a:ext>
                <a:ext uri="{FF2B5EF4-FFF2-40B4-BE49-F238E27FC236}">
                  <a16:creationId xmlns:a16="http://schemas.microsoft.com/office/drawing/2014/main" id="{00000000-0008-0000-0000-00002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131</xdr:row>
          <xdr:rowOff>142875</xdr:rowOff>
        </xdr:from>
        <xdr:to>
          <xdr:col>44</xdr:col>
          <xdr:colOff>9525</xdr:colOff>
          <xdr:row>133</xdr:row>
          <xdr:rowOff>38100</xdr:rowOff>
        </xdr:to>
        <xdr:sp macro="" textlink="">
          <xdr:nvSpPr>
            <xdr:cNvPr id="2864" name="Check Box 816" hidden="1">
              <a:extLst>
                <a:ext uri="{63B3BB69-23CF-44E3-9099-C40C66FF867C}">
                  <a14:compatExt spid="_x0000_s2864"/>
                </a:ext>
                <a:ext uri="{FF2B5EF4-FFF2-40B4-BE49-F238E27FC236}">
                  <a16:creationId xmlns:a16="http://schemas.microsoft.com/office/drawing/2014/main" id="{00000000-0008-0000-00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132</xdr:row>
          <xdr:rowOff>142875</xdr:rowOff>
        </xdr:from>
        <xdr:to>
          <xdr:col>44</xdr:col>
          <xdr:colOff>9525</xdr:colOff>
          <xdr:row>134</xdr:row>
          <xdr:rowOff>38100</xdr:rowOff>
        </xdr:to>
        <xdr:sp macro="" textlink="">
          <xdr:nvSpPr>
            <xdr:cNvPr id="2865" name="Check Box 817" hidden="1">
              <a:extLst>
                <a:ext uri="{63B3BB69-23CF-44E3-9099-C40C66FF867C}">
                  <a14:compatExt spid="_x0000_s2865"/>
                </a:ext>
                <a:ext uri="{FF2B5EF4-FFF2-40B4-BE49-F238E27FC236}">
                  <a16:creationId xmlns:a16="http://schemas.microsoft.com/office/drawing/2014/main" id="{00000000-0008-0000-00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133</xdr:row>
          <xdr:rowOff>142875</xdr:rowOff>
        </xdr:from>
        <xdr:to>
          <xdr:col>44</xdr:col>
          <xdr:colOff>9525</xdr:colOff>
          <xdr:row>135</xdr:row>
          <xdr:rowOff>38100</xdr:rowOff>
        </xdr:to>
        <xdr:sp macro="" textlink="">
          <xdr:nvSpPr>
            <xdr:cNvPr id="2866" name="Check Box 818" hidden="1">
              <a:extLst>
                <a:ext uri="{63B3BB69-23CF-44E3-9099-C40C66FF867C}">
                  <a14:compatExt spid="_x0000_s2866"/>
                </a:ext>
                <a:ext uri="{FF2B5EF4-FFF2-40B4-BE49-F238E27FC236}">
                  <a16:creationId xmlns:a16="http://schemas.microsoft.com/office/drawing/2014/main" id="{00000000-0008-0000-0000-00003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134</xdr:row>
          <xdr:rowOff>142875</xdr:rowOff>
        </xdr:from>
        <xdr:to>
          <xdr:col>44</xdr:col>
          <xdr:colOff>9525</xdr:colOff>
          <xdr:row>136</xdr:row>
          <xdr:rowOff>38100</xdr:rowOff>
        </xdr:to>
        <xdr:sp macro="" textlink="">
          <xdr:nvSpPr>
            <xdr:cNvPr id="2867" name="Check Box 819" hidden="1">
              <a:extLst>
                <a:ext uri="{63B3BB69-23CF-44E3-9099-C40C66FF867C}">
                  <a14:compatExt spid="_x0000_s2867"/>
                </a:ext>
                <a:ext uri="{FF2B5EF4-FFF2-40B4-BE49-F238E27FC236}">
                  <a16:creationId xmlns:a16="http://schemas.microsoft.com/office/drawing/2014/main" id="{00000000-0008-0000-0000-00003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135</xdr:row>
          <xdr:rowOff>142875</xdr:rowOff>
        </xdr:from>
        <xdr:to>
          <xdr:col>44</xdr:col>
          <xdr:colOff>9525</xdr:colOff>
          <xdr:row>137</xdr:row>
          <xdr:rowOff>38100</xdr:rowOff>
        </xdr:to>
        <xdr:sp macro="" textlink="">
          <xdr:nvSpPr>
            <xdr:cNvPr id="2868" name="Check Box 820" hidden="1">
              <a:extLst>
                <a:ext uri="{63B3BB69-23CF-44E3-9099-C40C66FF867C}">
                  <a14:compatExt spid="_x0000_s2868"/>
                </a:ext>
                <a:ext uri="{FF2B5EF4-FFF2-40B4-BE49-F238E27FC236}">
                  <a16:creationId xmlns:a16="http://schemas.microsoft.com/office/drawing/2014/main" id="{00000000-0008-0000-0000-00003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136</xdr:row>
          <xdr:rowOff>142875</xdr:rowOff>
        </xdr:from>
        <xdr:to>
          <xdr:col>44</xdr:col>
          <xdr:colOff>9525</xdr:colOff>
          <xdr:row>138</xdr:row>
          <xdr:rowOff>38100</xdr:rowOff>
        </xdr:to>
        <xdr:sp macro="" textlink="">
          <xdr:nvSpPr>
            <xdr:cNvPr id="2869" name="Check Box 821" hidden="1">
              <a:extLst>
                <a:ext uri="{63B3BB69-23CF-44E3-9099-C40C66FF867C}">
                  <a14:compatExt spid="_x0000_s2869"/>
                </a:ext>
                <a:ext uri="{FF2B5EF4-FFF2-40B4-BE49-F238E27FC236}">
                  <a16:creationId xmlns:a16="http://schemas.microsoft.com/office/drawing/2014/main" id="{00000000-0008-0000-0000-00003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137</xdr:row>
          <xdr:rowOff>142875</xdr:rowOff>
        </xdr:from>
        <xdr:to>
          <xdr:col>44</xdr:col>
          <xdr:colOff>9525</xdr:colOff>
          <xdr:row>139</xdr:row>
          <xdr:rowOff>38100</xdr:rowOff>
        </xdr:to>
        <xdr:sp macro="" textlink="">
          <xdr:nvSpPr>
            <xdr:cNvPr id="2870" name="Check Box 822" hidden="1">
              <a:extLst>
                <a:ext uri="{63B3BB69-23CF-44E3-9099-C40C66FF867C}">
                  <a14:compatExt spid="_x0000_s2870"/>
                </a:ext>
                <a:ext uri="{FF2B5EF4-FFF2-40B4-BE49-F238E27FC236}">
                  <a16:creationId xmlns:a16="http://schemas.microsoft.com/office/drawing/2014/main" id="{00000000-0008-0000-0000-00003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138</xdr:row>
          <xdr:rowOff>142875</xdr:rowOff>
        </xdr:from>
        <xdr:to>
          <xdr:col>44</xdr:col>
          <xdr:colOff>9525</xdr:colOff>
          <xdr:row>140</xdr:row>
          <xdr:rowOff>38100</xdr:rowOff>
        </xdr:to>
        <xdr:sp macro="" textlink="">
          <xdr:nvSpPr>
            <xdr:cNvPr id="2871" name="Check Box 823" hidden="1">
              <a:extLst>
                <a:ext uri="{63B3BB69-23CF-44E3-9099-C40C66FF867C}">
                  <a14:compatExt spid="_x0000_s2871"/>
                </a:ext>
                <a:ext uri="{FF2B5EF4-FFF2-40B4-BE49-F238E27FC236}">
                  <a16:creationId xmlns:a16="http://schemas.microsoft.com/office/drawing/2014/main" id="{00000000-0008-0000-0000-00003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139</xdr:row>
          <xdr:rowOff>142875</xdr:rowOff>
        </xdr:from>
        <xdr:to>
          <xdr:col>44</xdr:col>
          <xdr:colOff>9525</xdr:colOff>
          <xdr:row>141</xdr:row>
          <xdr:rowOff>38100</xdr:rowOff>
        </xdr:to>
        <xdr:sp macro="" textlink="">
          <xdr:nvSpPr>
            <xdr:cNvPr id="2872" name="Check Box 824" hidden="1">
              <a:extLst>
                <a:ext uri="{63B3BB69-23CF-44E3-9099-C40C66FF867C}">
                  <a14:compatExt spid="_x0000_s2872"/>
                </a:ext>
                <a:ext uri="{FF2B5EF4-FFF2-40B4-BE49-F238E27FC236}">
                  <a16:creationId xmlns:a16="http://schemas.microsoft.com/office/drawing/2014/main" id="{00000000-0008-0000-0000-00003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140</xdr:row>
          <xdr:rowOff>142875</xdr:rowOff>
        </xdr:from>
        <xdr:to>
          <xdr:col>44</xdr:col>
          <xdr:colOff>9525</xdr:colOff>
          <xdr:row>142</xdr:row>
          <xdr:rowOff>38100</xdr:rowOff>
        </xdr:to>
        <xdr:sp macro="" textlink="">
          <xdr:nvSpPr>
            <xdr:cNvPr id="2873" name="Check Box 825" hidden="1">
              <a:extLst>
                <a:ext uri="{63B3BB69-23CF-44E3-9099-C40C66FF867C}">
                  <a14:compatExt spid="_x0000_s2873"/>
                </a:ext>
                <a:ext uri="{FF2B5EF4-FFF2-40B4-BE49-F238E27FC236}">
                  <a16:creationId xmlns:a16="http://schemas.microsoft.com/office/drawing/2014/main" id="{00000000-0008-0000-0000-00003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141</xdr:row>
          <xdr:rowOff>142875</xdr:rowOff>
        </xdr:from>
        <xdr:to>
          <xdr:col>44</xdr:col>
          <xdr:colOff>9525</xdr:colOff>
          <xdr:row>143</xdr:row>
          <xdr:rowOff>38100</xdr:rowOff>
        </xdr:to>
        <xdr:sp macro="" textlink="">
          <xdr:nvSpPr>
            <xdr:cNvPr id="2874" name="Check Box 826" hidden="1">
              <a:extLst>
                <a:ext uri="{63B3BB69-23CF-44E3-9099-C40C66FF867C}">
                  <a14:compatExt spid="_x0000_s2874"/>
                </a:ext>
                <a:ext uri="{FF2B5EF4-FFF2-40B4-BE49-F238E27FC236}">
                  <a16:creationId xmlns:a16="http://schemas.microsoft.com/office/drawing/2014/main" id="{00000000-0008-0000-0000-00003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142</xdr:row>
          <xdr:rowOff>142875</xdr:rowOff>
        </xdr:from>
        <xdr:to>
          <xdr:col>44</xdr:col>
          <xdr:colOff>9525</xdr:colOff>
          <xdr:row>144</xdr:row>
          <xdr:rowOff>38100</xdr:rowOff>
        </xdr:to>
        <xdr:sp macro="" textlink="">
          <xdr:nvSpPr>
            <xdr:cNvPr id="2875" name="Check Box 827" hidden="1">
              <a:extLst>
                <a:ext uri="{63B3BB69-23CF-44E3-9099-C40C66FF867C}">
                  <a14:compatExt spid="_x0000_s2875"/>
                </a:ext>
                <a:ext uri="{FF2B5EF4-FFF2-40B4-BE49-F238E27FC236}">
                  <a16:creationId xmlns:a16="http://schemas.microsoft.com/office/drawing/2014/main" id="{00000000-0008-0000-0000-00003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143</xdr:row>
          <xdr:rowOff>142875</xdr:rowOff>
        </xdr:from>
        <xdr:to>
          <xdr:col>44</xdr:col>
          <xdr:colOff>9525</xdr:colOff>
          <xdr:row>145</xdr:row>
          <xdr:rowOff>38100</xdr:rowOff>
        </xdr:to>
        <xdr:sp macro="" textlink="">
          <xdr:nvSpPr>
            <xdr:cNvPr id="2876" name="Check Box 828" hidden="1">
              <a:extLst>
                <a:ext uri="{63B3BB69-23CF-44E3-9099-C40C66FF867C}">
                  <a14:compatExt spid="_x0000_s2876"/>
                </a:ext>
                <a:ext uri="{FF2B5EF4-FFF2-40B4-BE49-F238E27FC236}">
                  <a16:creationId xmlns:a16="http://schemas.microsoft.com/office/drawing/2014/main" id="{00000000-0008-0000-0000-00003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145</xdr:row>
          <xdr:rowOff>142875</xdr:rowOff>
        </xdr:from>
        <xdr:to>
          <xdr:col>44</xdr:col>
          <xdr:colOff>9525</xdr:colOff>
          <xdr:row>147</xdr:row>
          <xdr:rowOff>38100</xdr:rowOff>
        </xdr:to>
        <xdr:sp macro="" textlink="">
          <xdr:nvSpPr>
            <xdr:cNvPr id="2878" name="Check Box 830" hidden="1">
              <a:extLst>
                <a:ext uri="{63B3BB69-23CF-44E3-9099-C40C66FF867C}">
                  <a14:compatExt spid="_x0000_s2878"/>
                </a:ext>
                <a:ext uri="{FF2B5EF4-FFF2-40B4-BE49-F238E27FC236}">
                  <a16:creationId xmlns:a16="http://schemas.microsoft.com/office/drawing/2014/main" id="{00000000-0008-0000-0000-00003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144</xdr:row>
          <xdr:rowOff>142875</xdr:rowOff>
        </xdr:from>
        <xdr:to>
          <xdr:col>44</xdr:col>
          <xdr:colOff>9525</xdr:colOff>
          <xdr:row>146</xdr:row>
          <xdr:rowOff>38100</xdr:rowOff>
        </xdr:to>
        <xdr:sp macro="" textlink="">
          <xdr:nvSpPr>
            <xdr:cNvPr id="2879" name="Check Box 831" hidden="1">
              <a:extLst>
                <a:ext uri="{63B3BB69-23CF-44E3-9099-C40C66FF867C}">
                  <a14:compatExt spid="_x0000_s2879"/>
                </a:ext>
                <a:ext uri="{FF2B5EF4-FFF2-40B4-BE49-F238E27FC236}">
                  <a16:creationId xmlns:a16="http://schemas.microsoft.com/office/drawing/2014/main" id="{00000000-0008-0000-0000-00003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180975</xdr:rowOff>
        </xdr:from>
        <xdr:to>
          <xdr:col>37</xdr:col>
          <xdr:colOff>28575</xdr:colOff>
          <xdr:row>24</xdr:row>
          <xdr:rowOff>19050</xdr:rowOff>
        </xdr:to>
        <xdr:sp macro="" textlink="">
          <xdr:nvSpPr>
            <xdr:cNvPr id="2881" name="Check Box 833" hidden="1">
              <a:extLst>
                <a:ext uri="{63B3BB69-23CF-44E3-9099-C40C66FF867C}">
                  <a14:compatExt spid="_x0000_s2881"/>
                </a:ext>
                <a:ext uri="{FF2B5EF4-FFF2-40B4-BE49-F238E27FC236}">
                  <a16:creationId xmlns:a16="http://schemas.microsoft.com/office/drawing/2014/main" id="{00000000-0008-0000-0000-00004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23</xdr:row>
          <xdr:rowOff>180975</xdr:rowOff>
        </xdr:from>
        <xdr:to>
          <xdr:col>37</xdr:col>
          <xdr:colOff>28575</xdr:colOff>
          <xdr:row>25</xdr:row>
          <xdr:rowOff>19050</xdr:rowOff>
        </xdr:to>
        <xdr:sp macro="" textlink="">
          <xdr:nvSpPr>
            <xdr:cNvPr id="2882" name="Check Box 834" hidden="1">
              <a:extLst>
                <a:ext uri="{63B3BB69-23CF-44E3-9099-C40C66FF867C}">
                  <a14:compatExt spid="_x0000_s2882"/>
                </a:ext>
                <a:ext uri="{FF2B5EF4-FFF2-40B4-BE49-F238E27FC236}">
                  <a16:creationId xmlns:a16="http://schemas.microsoft.com/office/drawing/2014/main" id="{00000000-0008-0000-0000-00004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79</xdr:row>
          <xdr:rowOff>19050</xdr:rowOff>
        </xdr:from>
        <xdr:to>
          <xdr:col>40</xdr:col>
          <xdr:colOff>104775</xdr:colOff>
          <xdr:row>79</xdr:row>
          <xdr:rowOff>257175</xdr:rowOff>
        </xdr:to>
        <xdr:sp macro="" textlink="">
          <xdr:nvSpPr>
            <xdr:cNvPr id="2893" name="Option Button 845" hidden="1">
              <a:extLst>
                <a:ext uri="{63B3BB69-23CF-44E3-9099-C40C66FF867C}">
                  <a14:compatExt spid="_x0000_s2893"/>
                </a:ext>
                <a:ext uri="{FF2B5EF4-FFF2-40B4-BE49-F238E27FC236}">
                  <a16:creationId xmlns:a16="http://schemas.microsoft.com/office/drawing/2014/main" id="{00000000-0008-0000-0000-00004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79</xdr:row>
          <xdr:rowOff>19050</xdr:rowOff>
        </xdr:from>
        <xdr:to>
          <xdr:col>45</xdr:col>
          <xdr:colOff>114300</xdr:colOff>
          <xdr:row>79</xdr:row>
          <xdr:rowOff>257175</xdr:rowOff>
        </xdr:to>
        <xdr:sp macro="" textlink="">
          <xdr:nvSpPr>
            <xdr:cNvPr id="2894" name="Option Button 846" hidden="1">
              <a:extLst>
                <a:ext uri="{63B3BB69-23CF-44E3-9099-C40C66FF867C}">
                  <a14:compatExt spid="_x0000_s2894"/>
                </a:ext>
                <a:ext uri="{FF2B5EF4-FFF2-40B4-BE49-F238E27FC236}">
                  <a16:creationId xmlns:a16="http://schemas.microsoft.com/office/drawing/2014/main" id="{00000000-0008-0000-0000-00004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79</xdr:row>
          <xdr:rowOff>19050</xdr:rowOff>
        </xdr:from>
        <xdr:to>
          <xdr:col>50</xdr:col>
          <xdr:colOff>114300</xdr:colOff>
          <xdr:row>79</xdr:row>
          <xdr:rowOff>257175</xdr:rowOff>
        </xdr:to>
        <xdr:sp macro="" textlink="">
          <xdr:nvSpPr>
            <xdr:cNvPr id="2895" name="Option Button 847" hidden="1">
              <a:extLst>
                <a:ext uri="{63B3BB69-23CF-44E3-9099-C40C66FF867C}">
                  <a14:compatExt spid="_x0000_s2895"/>
                </a:ext>
                <a:ext uri="{FF2B5EF4-FFF2-40B4-BE49-F238E27FC236}">
                  <a16:creationId xmlns:a16="http://schemas.microsoft.com/office/drawing/2014/main" id="{00000000-0008-0000-0000-00004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78</xdr:row>
          <xdr:rowOff>200025</xdr:rowOff>
        </xdr:from>
        <xdr:to>
          <xdr:col>51</xdr:col>
          <xdr:colOff>123825</xdr:colOff>
          <xdr:row>80</xdr:row>
          <xdr:rowOff>0</xdr:rowOff>
        </xdr:to>
        <xdr:sp macro="" textlink="">
          <xdr:nvSpPr>
            <xdr:cNvPr id="2940" name="Group Box 892" hidden="1">
              <a:extLst>
                <a:ext uri="{63B3BB69-23CF-44E3-9099-C40C66FF867C}">
                  <a14:compatExt spid="_x0000_s2940"/>
                </a:ext>
                <a:ext uri="{FF2B5EF4-FFF2-40B4-BE49-F238E27FC236}">
                  <a16:creationId xmlns:a16="http://schemas.microsoft.com/office/drawing/2014/main" id="{00000000-0008-0000-0000-00007C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xdr:row>
          <xdr:rowOff>19050</xdr:rowOff>
        </xdr:from>
        <xdr:to>
          <xdr:col>40</xdr:col>
          <xdr:colOff>104775</xdr:colOff>
          <xdr:row>80</xdr:row>
          <xdr:rowOff>257175</xdr:rowOff>
        </xdr:to>
        <xdr:sp macro="" textlink="">
          <xdr:nvSpPr>
            <xdr:cNvPr id="2942" name="Option Button 894" hidden="1">
              <a:extLst>
                <a:ext uri="{63B3BB69-23CF-44E3-9099-C40C66FF867C}">
                  <a14:compatExt spid="_x0000_s2942"/>
                </a:ext>
                <a:ext uri="{FF2B5EF4-FFF2-40B4-BE49-F238E27FC236}">
                  <a16:creationId xmlns:a16="http://schemas.microsoft.com/office/drawing/2014/main" id="{00000000-0008-0000-0000-00007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80</xdr:row>
          <xdr:rowOff>19050</xdr:rowOff>
        </xdr:from>
        <xdr:to>
          <xdr:col>45</xdr:col>
          <xdr:colOff>114300</xdr:colOff>
          <xdr:row>80</xdr:row>
          <xdr:rowOff>257175</xdr:rowOff>
        </xdr:to>
        <xdr:sp macro="" textlink="">
          <xdr:nvSpPr>
            <xdr:cNvPr id="2943" name="Option Button 895" hidden="1">
              <a:extLst>
                <a:ext uri="{63B3BB69-23CF-44E3-9099-C40C66FF867C}">
                  <a14:compatExt spid="_x0000_s2943"/>
                </a:ext>
                <a:ext uri="{FF2B5EF4-FFF2-40B4-BE49-F238E27FC236}">
                  <a16:creationId xmlns:a16="http://schemas.microsoft.com/office/drawing/2014/main" id="{00000000-0008-0000-0000-00007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80</xdr:row>
          <xdr:rowOff>19050</xdr:rowOff>
        </xdr:from>
        <xdr:to>
          <xdr:col>50</xdr:col>
          <xdr:colOff>114300</xdr:colOff>
          <xdr:row>80</xdr:row>
          <xdr:rowOff>257175</xdr:rowOff>
        </xdr:to>
        <xdr:sp macro="" textlink="">
          <xdr:nvSpPr>
            <xdr:cNvPr id="2944" name="Option Button 896" hidden="1">
              <a:extLst>
                <a:ext uri="{63B3BB69-23CF-44E3-9099-C40C66FF867C}">
                  <a14:compatExt spid="_x0000_s2944"/>
                </a:ext>
                <a:ext uri="{FF2B5EF4-FFF2-40B4-BE49-F238E27FC236}">
                  <a16:creationId xmlns:a16="http://schemas.microsoft.com/office/drawing/2014/main" id="{00000000-0008-0000-0000-00008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81</xdr:row>
          <xdr:rowOff>19050</xdr:rowOff>
        </xdr:from>
        <xdr:to>
          <xdr:col>40</xdr:col>
          <xdr:colOff>104775</xdr:colOff>
          <xdr:row>81</xdr:row>
          <xdr:rowOff>257175</xdr:rowOff>
        </xdr:to>
        <xdr:sp macro="" textlink="">
          <xdr:nvSpPr>
            <xdr:cNvPr id="3056" name="Option Button 1008" hidden="1">
              <a:extLst>
                <a:ext uri="{63B3BB69-23CF-44E3-9099-C40C66FF867C}">
                  <a14:compatExt spid="_x0000_s3056"/>
                </a:ext>
                <a:ext uri="{FF2B5EF4-FFF2-40B4-BE49-F238E27FC236}">
                  <a16:creationId xmlns:a16="http://schemas.microsoft.com/office/drawing/2014/main" id="{00000000-0008-0000-0000-0000F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81</xdr:row>
          <xdr:rowOff>19050</xdr:rowOff>
        </xdr:from>
        <xdr:to>
          <xdr:col>45</xdr:col>
          <xdr:colOff>114300</xdr:colOff>
          <xdr:row>81</xdr:row>
          <xdr:rowOff>257175</xdr:rowOff>
        </xdr:to>
        <xdr:sp macro="" textlink="">
          <xdr:nvSpPr>
            <xdr:cNvPr id="3057" name="Option Button 1009" hidden="1">
              <a:extLst>
                <a:ext uri="{63B3BB69-23CF-44E3-9099-C40C66FF867C}">
                  <a14:compatExt spid="_x0000_s3057"/>
                </a:ext>
                <a:ext uri="{FF2B5EF4-FFF2-40B4-BE49-F238E27FC236}">
                  <a16:creationId xmlns:a16="http://schemas.microsoft.com/office/drawing/2014/main" id="{00000000-0008-0000-0000-0000F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81</xdr:row>
          <xdr:rowOff>19050</xdr:rowOff>
        </xdr:from>
        <xdr:to>
          <xdr:col>50</xdr:col>
          <xdr:colOff>114300</xdr:colOff>
          <xdr:row>81</xdr:row>
          <xdr:rowOff>257175</xdr:rowOff>
        </xdr:to>
        <xdr:sp macro="" textlink="">
          <xdr:nvSpPr>
            <xdr:cNvPr id="3058" name="Option Button 1010" hidden="1">
              <a:extLst>
                <a:ext uri="{63B3BB69-23CF-44E3-9099-C40C66FF867C}">
                  <a14:compatExt spid="_x0000_s3058"/>
                </a:ext>
                <a:ext uri="{FF2B5EF4-FFF2-40B4-BE49-F238E27FC236}">
                  <a16:creationId xmlns:a16="http://schemas.microsoft.com/office/drawing/2014/main" id="{00000000-0008-0000-0000-0000F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82</xdr:row>
          <xdr:rowOff>19050</xdr:rowOff>
        </xdr:from>
        <xdr:to>
          <xdr:col>40</xdr:col>
          <xdr:colOff>104775</xdr:colOff>
          <xdr:row>82</xdr:row>
          <xdr:rowOff>257175</xdr:rowOff>
        </xdr:to>
        <xdr:sp macro="" textlink="">
          <xdr:nvSpPr>
            <xdr:cNvPr id="3062" name="Option Button 1014" hidden="1">
              <a:extLst>
                <a:ext uri="{63B3BB69-23CF-44E3-9099-C40C66FF867C}">
                  <a14:compatExt spid="_x0000_s3062"/>
                </a:ext>
                <a:ext uri="{FF2B5EF4-FFF2-40B4-BE49-F238E27FC236}">
                  <a16:creationId xmlns:a16="http://schemas.microsoft.com/office/drawing/2014/main" id="{00000000-0008-0000-0000-0000F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82</xdr:row>
          <xdr:rowOff>19050</xdr:rowOff>
        </xdr:from>
        <xdr:to>
          <xdr:col>45</xdr:col>
          <xdr:colOff>114300</xdr:colOff>
          <xdr:row>82</xdr:row>
          <xdr:rowOff>257175</xdr:rowOff>
        </xdr:to>
        <xdr:sp macro="" textlink="">
          <xdr:nvSpPr>
            <xdr:cNvPr id="3063" name="Option Button 1015" hidden="1">
              <a:extLst>
                <a:ext uri="{63B3BB69-23CF-44E3-9099-C40C66FF867C}">
                  <a14:compatExt spid="_x0000_s3063"/>
                </a:ext>
                <a:ext uri="{FF2B5EF4-FFF2-40B4-BE49-F238E27FC236}">
                  <a16:creationId xmlns:a16="http://schemas.microsoft.com/office/drawing/2014/main" id="{00000000-0008-0000-0000-0000F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82</xdr:row>
          <xdr:rowOff>19050</xdr:rowOff>
        </xdr:from>
        <xdr:to>
          <xdr:col>50</xdr:col>
          <xdr:colOff>114300</xdr:colOff>
          <xdr:row>82</xdr:row>
          <xdr:rowOff>257175</xdr:rowOff>
        </xdr:to>
        <xdr:sp macro="" textlink="">
          <xdr:nvSpPr>
            <xdr:cNvPr id="3064" name="Option Button 1016" hidden="1">
              <a:extLst>
                <a:ext uri="{63B3BB69-23CF-44E3-9099-C40C66FF867C}">
                  <a14:compatExt spid="_x0000_s3064"/>
                </a:ext>
                <a:ext uri="{FF2B5EF4-FFF2-40B4-BE49-F238E27FC236}">
                  <a16:creationId xmlns:a16="http://schemas.microsoft.com/office/drawing/2014/main" id="{00000000-0008-0000-0000-0000F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83</xdr:row>
          <xdr:rowOff>19050</xdr:rowOff>
        </xdr:from>
        <xdr:to>
          <xdr:col>40</xdr:col>
          <xdr:colOff>104775</xdr:colOff>
          <xdr:row>83</xdr:row>
          <xdr:rowOff>257175</xdr:rowOff>
        </xdr:to>
        <xdr:sp macro="" textlink="">
          <xdr:nvSpPr>
            <xdr:cNvPr id="3070" name="Option Button 1022" hidden="1">
              <a:extLst>
                <a:ext uri="{63B3BB69-23CF-44E3-9099-C40C66FF867C}">
                  <a14:compatExt spid="_x0000_s3070"/>
                </a:ext>
                <a:ext uri="{FF2B5EF4-FFF2-40B4-BE49-F238E27FC236}">
                  <a16:creationId xmlns:a16="http://schemas.microsoft.com/office/drawing/2014/main" id="{00000000-0008-0000-0000-0000F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83</xdr:row>
          <xdr:rowOff>19050</xdr:rowOff>
        </xdr:from>
        <xdr:to>
          <xdr:col>45</xdr:col>
          <xdr:colOff>114300</xdr:colOff>
          <xdr:row>83</xdr:row>
          <xdr:rowOff>257175</xdr:rowOff>
        </xdr:to>
        <xdr:sp macro="" textlink="">
          <xdr:nvSpPr>
            <xdr:cNvPr id="3071" name="Option Button 1023" hidden="1">
              <a:extLst>
                <a:ext uri="{63B3BB69-23CF-44E3-9099-C40C66FF867C}">
                  <a14:compatExt spid="_x0000_s3071"/>
                </a:ext>
                <a:ext uri="{FF2B5EF4-FFF2-40B4-BE49-F238E27FC236}">
                  <a16:creationId xmlns:a16="http://schemas.microsoft.com/office/drawing/2014/main" id="{00000000-0008-0000-0000-0000F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83</xdr:row>
          <xdr:rowOff>19050</xdr:rowOff>
        </xdr:from>
        <xdr:to>
          <xdr:col>50</xdr:col>
          <xdr:colOff>114300</xdr:colOff>
          <xdr:row>83</xdr:row>
          <xdr:rowOff>257175</xdr:rowOff>
        </xdr:to>
        <xdr:sp macro="" textlink="">
          <xdr:nvSpPr>
            <xdr:cNvPr id="6144" name="Option Button 1024" hidden="1">
              <a:extLst>
                <a:ext uri="{63B3BB69-23CF-44E3-9099-C40C66FF867C}">
                  <a14:compatExt spid="_x0000_s6144"/>
                </a:ext>
                <a:ext uri="{FF2B5EF4-FFF2-40B4-BE49-F238E27FC236}">
                  <a16:creationId xmlns:a16="http://schemas.microsoft.com/office/drawing/2014/main" id="{00000000-0008-0000-0000-00000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84</xdr:row>
          <xdr:rowOff>19050</xdr:rowOff>
        </xdr:from>
        <xdr:to>
          <xdr:col>40</xdr:col>
          <xdr:colOff>104775</xdr:colOff>
          <xdr:row>84</xdr:row>
          <xdr:rowOff>257175</xdr:rowOff>
        </xdr:to>
        <xdr:sp macro="" textlink="">
          <xdr:nvSpPr>
            <xdr:cNvPr id="6150" name="Option Button 1030"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84</xdr:row>
          <xdr:rowOff>19050</xdr:rowOff>
        </xdr:from>
        <xdr:to>
          <xdr:col>45</xdr:col>
          <xdr:colOff>114300</xdr:colOff>
          <xdr:row>84</xdr:row>
          <xdr:rowOff>257175</xdr:rowOff>
        </xdr:to>
        <xdr:sp macro="" textlink="">
          <xdr:nvSpPr>
            <xdr:cNvPr id="6151" name="Option Button 1031"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84</xdr:row>
          <xdr:rowOff>19050</xdr:rowOff>
        </xdr:from>
        <xdr:to>
          <xdr:col>50</xdr:col>
          <xdr:colOff>114300</xdr:colOff>
          <xdr:row>84</xdr:row>
          <xdr:rowOff>257175</xdr:rowOff>
        </xdr:to>
        <xdr:sp macro="" textlink="">
          <xdr:nvSpPr>
            <xdr:cNvPr id="6152" name="Option Button 1032"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85</xdr:row>
          <xdr:rowOff>19050</xdr:rowOff>
        </xdr:from>
        <xdr:to>
          <xdr:col>40</xdr:col>
          <xdr:colOff>104775</xdr:colOff>
          <xdr:row>85</xdr:row>
          <xdr:rowOff>257175</xdr:rowOff>
        </xdr:to>
        <xdr:sp macro="" textlink="">
          <xdr:nvSpPr>
            <xdr:cNvPr id="6158" name="Option Button 1038"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85</xdr:row>
          <xdr:rowOff>19050</xdr:rowOff>
        </xdr:from>
        <xdr:to>
          <xdr:col>45</xdr:col>
          <xdr:colOff>114300</xdr:colOff>
          <xdr:row>85</xdr:row>
          <xdr:rowOff>257175</xdr:rowOff>
        </xdr:to>
        <xdr:sp macro="" textlink="">
          <xdr:nvSpPr>
            <xdr:cNvPr id="6159" name="Option Button 1039"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85</xdr:row>
          <xdr:rowOff>19050</xdr:rowOff>
        </xdr:from>
        <xdr:to>
          <xdr:col>50</xdr:col>
          <xdr:colOff>114300</xdr:colOff>
          <xdr:row>85</xdr:row>
          <xdr:rowOff>257175</xdr:rowOff>
        </xdr:to>
        <xdr:sp macro="" textlink="">
          <xdr:nvSpPr>
            <xdr:cNvPr id="6160" name="Option Button 1040"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86</xdr:row>
          <xdr:rowOff>19050</xdr:rowOff>
        </xdr:from>
        <xdr:to>
          <xdr:col>40</xdr:col>
          <xdr:colOff>104775</xdr:colOff>
          <xdr:row>86</xdr:row>
          <xdr:rowOff>257175</xdr:rowOff>
        </xdr:to>
        <xdr:sp macro="" textlink="">
          <xdr:nvSpPr>
            <xdr:cNvPr id="6166" name="Option Button 1046"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86</xdr:row>
          <xdr:rowOff>19050</xdr:rowOff>
        </xdr:from>
        <xdr:to>
          <xdr:col>45</xdr:col>
          <xdr:colOff>114300</xdr:colOff>
          <xdr:row>86</xdr:row>
          <xdr:rowOff>257175</xdr:rowOff>
        </xdr:to>
        <xdr:sp macro="" textlink="">
          <xdr:nvSpPr>
            <xdr:cNvPr id="6167" name="Option Button 1047"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86</xdr:row>
          <xdr:rowOff>19050</xdr:rowOff>
        </xdr:from>
        <xdr:to>
          <xdr:col>50</xdr:col>
          <xdr:colOff>114300</xdr:colOff>
          <xdr:row>86</xdr:row>
          <xdr:rowOff>257175</xdr:rowOff>
        </xdr:to>
        <xdr:sp macro="" textlink="">
          <xdr:nvSpPr>
            <xdr:cNvPr id="6168" name="Option Button 1048"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87</xdr:row>
          <xdr:rowOff>19050</xdr:rowOff>
        </xdr:from>
        <xdr:to>
          <xdr:col>40</xdr:col>
          <xdr:colOff>104775</xdr:colOff>
          <xdr:row>87</xdr:row>
          <xdr:rowOff>257175</xdr:rowOff>
        </xdr:to>
        <xdr:sp macro="" textlink="">
          <xdr:nvSpPr>
            <xdr:cNvPr id="6174" name="Option Button 1054"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87</xdr:row>
          <xdr:rowOff>19050</xdr:rowOff>
        </xdr:from>
        <xdr:to>
          <xdr:col>45</xdr:col>
          <xdr:colOff>114300</xdr:colOff>
          <xdr:row>87</xdr:row>
          <xdr:rowOff>257175</xdr:rowOff>
        </xdr:to>
        <xdr:sp macro="" textlink="">
          <xdr:nvSpPr>
            <xdr:cNvPr id="6175" name="Option Button 1055"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87</xdr:row>
          <xdr:rowOff>19050</xdr:rowOff>
        </xdr:from>
        <xdr:to>
          <xdr:col>50</xdr:col>
          <xdr:colOff>114300</xdr:colOff>
          <xdr:row>87</xdr:row>
          <xdr:rowOff>257175</xdr:rowOff>
        </xdr:to>
        <xdr:sp macro="" textlink="">
          <xdr:nvSpPr>
            <xdr:cNvPr id="6176" name="Option Button 1056"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88</xdr:row>
          <xdr:rowOff>19050</xdr:rowOff>
        </xdr:from>
        <xdr:to>
          <xdr:col>40</xdr:col>
          <xdr:colOff>104775</xdr:colOff>
          <xdr:row>88</xdr:row>
          <xdr:rowOff>257175</xdr:rowOff>
        </xdr:to>
        <xdr:sp macro="" textlink="">
          <xdr:nvSpPr>
            <xdr:cNvPr id="6182" name="Option Button 1062"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88</xdr:row>
          <xdr:rowOff>19050</xdr:rowOff>
        </xdr:from>
        <xdr:to>
          <xdr:col>45</xdr:col>
          <xdr:colOff>114300</xdr:colOff>
          <xdr:row>88</xdr:row>
          <xdr:rowOff>257175</xdr:rowOff>
        </xdr:to>
        <xdr:sp macro="" textlink="">
          <xdr:nvSpPr>
            <xdr:cNvPr id="6183" name="Option Button 1063"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88</xdr:row>
          <xdr:rowOff>19050</xdr:rowOff>
        </xdr:from>
        <xdr:to>
          <xdr:col>50</xdr:col>
          <xdr:colOff>114300</xdr:colOff>
          <xdr:row>88</xdr:row>
          <xdr:rowOff>257175</xdr:rowOff>
        </xdr:to>
        <xdr:sp macro="" textlink="">
          <xdr:nvSpPr>
            <xdr:cNvPr id="6184" name="Option Button 1064"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89</xdr:row>
          <xdr:rowOff>19050</xdr:rowOff>
        </xdr:from>
        <xdr:to>
          <xdr:col>40</xdr:col>
          <xdr:colOff>104775</xdr:colOff>
          <xdr:row>89</xdr:row>
          <xdr:rowOff>257175</xdr:rowOff>
        </xdr:to>
        <xdr:sp macro="" textlink="">
          <xdr:nvSpPr>
            <xdr:cNvPr id="6190" name="Option Button 1070"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89</xdr:row>
          <xdr:rowOff>19050</xdr:rowOff>
        </xdr:from>
        <xdr:to>
          <xdr:col>45</xdr:col>
          <xdr:colOff>114300</xdr:colOff>
          <xdr:row>89</xdr:row>
          <xdr:rowOff>257175</xdr:rowOff>
        </xdr:to>
        <xdr:sp macro="" textlink="">
          <xdr:nvSpPr>
            <xdr:cNvPr id="6191" name="Option Button 1071"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89</xdr:row>
          <xdr:rowOff>19050</xdr:rowOff>
        </xdr:from>
        <xdr:to>
          <xdr:col>50</xdr:col>
          <xdr:colOff>114300</xdr:colOff>
          <xdr:row>89</xdr:row>
          <xdr:rowOff>257175</xdr:rowOff>
        </xdr:to>
        <xdr:sp macro="" textlink="">
          <xdr:nvSpPr>
            <xdr:cNvPr id="6192" name="Option Button 1072"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90</xdr:row>
          <xdr:rowOff>19050</xdr:rowOff>
        </xdr:from>
        <xdr:to>
          <xdr:col>40</xdr:col>
          <xdr:colOff>104775</xdr:colOff>
          <xdr:row>90</xdr:row>
          <xdr:rowOff>257175</xdr:rowOff>
        </xdr:to>
        <xdr:sp macro="" textlink="">
          <xdr:nvSpPr>
            <xdr:cNvPr id="6198" name="Option Button 1078"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90</xdr:row>
          <xdr:rowOff>19050</xdr:rowOff>
        </xdr:from>
        <xdr:to>
          <xdr:col>45</xdr:col>
          <xdr:colOff>114300</xdr:colOff>
          <xdr:row>90</xdr:row>
          <xdr:rowOff>257175</xdr:rowOff>
        </xdr:to>
        <xdr:sp macro="" textlink="">
          <xdr:nvSpPr>
            <xdr:cNvPr id="6199" name="Option Button 1079"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90</xdr:row>
          <xdr:rowOff>19050</xdr:rowOff>
        </xdr:from>
        <xdr:to>
          <xdr:col>50</xdr:col>
          <xdr:colOff>114300</xdr:colOff>
          <xdr:row>90</xdr:row>
          <xdr:rowOff>257175</xdr:rowOff>
        </xdr:to>
        <xdr:sp macro="" textlink="">
          <xdr:nvSpPr>
            <xdr:cNvPr id="6200" name="Option Button 1080"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91</xdr:row>
          <xdr:rowOff>19050</xdr:rowOff>
        </xdr:from>
        <xdr:to>
          <xdr:col>40</xdr:col>
          <xdr:colOff>104775</xdr:colOff>
          <xdr:row>91</xdr:row>
          <xdr:rowOff>257175</xdr:rowOff>
        </xdr:to>
        <xdr:sp macro="" textlink="">
          <xdr:nvSpPr>
            <xdr:cNvPr id="6206" name="Option Button 1086"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91</xdr:row>
          <xdr:rowOff>19050</xdr:rowOff>
        </xdr:from>
        <xdr:to>
          <xdr:col>45</xdr:col>
          <xdr:colOff>114300</xdr:colOff>
          <xdr:row>91</xdr:row>
          <xdr:rowOff>257175</xdr:rowOff>
        </xdr:to>
        <xdr:sp macro="" textlink="">
          <xdr:nvSpPr>
            <xdr:cNvPr id="6207" name="Option Button 1087"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91</xdr:row>
          <xdr:rowOff>19050</xdr:rowOff>
        </xdr:from>
        <xdr:to>
          <xdr:col>50</xdr:col>
          <xdr:colOff>114300</xdr:colOff>
          <xdr:row>91</xdr:row>
          <xdr:rowOff>257175</xdr:rowOff>
        </xdr:to>
        <xdr:sp macro="" textlink="">
          <xdr:nvSpPr>
            <xdr:cNvPr id="6208" name="Option Button 1088"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92</xdr:row>
          <xdr:rowOff>19050</xdr:rowOff>
        </xdr:from>
        <xdr:to>
          <xdr:col>40</xdr:col>
          <xdr:colOff>104775</xdr:colOff>
          <xdr:row>92</xdr:row>
          <xdr:rowOff>257175</xdr:rowOff>
        </xdr:to>
        <xdr:sp macro="" textlink="">
          <xdr:nvSpPr>
            <xdr:cNvPr id="6214" name="Option Button 1094"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92</xdr:row>
          <xdr:rowOff>19050</xdr:rowOff>
        </xdr:from>
        <xdr:to>
          <xdr:col>45</xdr:col>
          <xdr:colOff>114300</xdr:colOff>
          <xdr:row>92</xdr:row>
          <xdr:rowOff>257175</xdr:rowOff>
        </xdr:to>
        <xdr:sp macro="" textlink="">
          <xdr:nvSpPr>
            <xdr:cNvPr id="6215" name="Option Button 1095"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92</xdr:row>
          <xdr:rowOff>19050</xdr:rowOff>
        </xdr:from>
        <xdr:to>
          <xdr:col>50</xdr:col>
          <xdr:colOff>114300</xdr:colOff>
          <xdr:row>92</xdr:row>
          <xdr:rowOff>257175</xdr:rowOff>
        </xdr:to>
        <xdr:sp macro="" textlink="">
          <xdr:nvSpPr>
            <xdr:cNvPr id="6216" name="Option Button 1096"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93</xdr:row>
          <xdr:rowOff>19050</xdr:rowOff>
        </xdr:from>
        <xdr:to>
          <xdr:col>40</xdr:col>
          <xdr:colOff>104775</xdr:colOff>
          <xdr:row>93</xdr:row>
          <xdr:rowOff>257175</xdr:rowOff>
        </xdr:to>
        <xdr:sp macro="" textlink="">
          <xdr:nvSpPr>
            <xdr:cNvPr id="6222" name="Option Button 1102"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93</xdr:row>
          <xdr:rowOff>19050</xdr:rowOff>
        </xdr:from>
        <xdr:to>
          <xdr:col>45</xdr:col>
          <xdr:colOff>114300</xdr:colOff>
          <xdr:row>93</xdr:row>
          <xdr:rowOff>257175</xdr:rowOff>
        </xdr:to>
        <xdr:sp macro="" textlink="">
          <xdr:nvSpPr>
            <xdr:cNvPr id="6223" name="Option Button 1103"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93</xdr:row>
          <xdr:rowOff>19050</xdr:rowOff>
        </xdr:from>
        <xdr:to>
          <xdr:col>50</xdr:col>
          <xdr:colOff>114300</xdr:colOff>
          <xdr:row>93</xdr:row>
          <xdr:rowOff>257175</xdr:rowOff>
        </xdr:to>
        <xdr:sp macro="" textlink="">
          <xdr:nvSpPr>
            <xdr:cNvPr id="6224" name="Option Button 1104"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80</xdr:row>
          <xdr:rowOff>19050</xdr:rowOff>
        </xdr:from>
        <xdr:to>
          <xdr:col>51</xdr:col>
          <xdr:colOff>152400</xdr:colOff>
          <xdr:row>81</xdr:row>
          <xdr:rowOff>28575</xdr:rowOff>
        </xdr:to>
        <xdr:sp macro="" textlink="">
          <xdr:nvSpPr>
            <xdr:cNvPr id="6229" name="Group Box 1109"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81</xdr:row>
          <xdr:rowOff>9525</xdr:rowOff>
        </xdr:from>
        <xdr:to>
          <xdr:col>52</xdr:col>
          <xdr:colOff>0</xdr:colOff>
          <xdr:row>82</xdr:row>
          <xdr:rowOff>19050</xdr:rowOff>
        </xdr:to>
        <xdr:sp macro="" textlink="">
          <xdr:nvSpPr>
            <xdr:cNvPr id="6230" name="Group Box 1110" hidden="1">
              <a:extLst>
                <a:ext uri="{63B3BB69-23CF-44E3-9099-C40C66FF867C}">
                  <a14:compatExt spid="_x0000_s6230"/>
                </a:ext>
                <a:ext uri="{FF2B5EF4-FFF2-40B4-BE49-F238E27FC236}">
                  <a16:creationId xmlns:a16="http://schemas.microsoft.com/office/drawing/2014/main" id="{00000000-0008-0000-00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81</xdr:row>
          <xdr:rowOff>266700</xdr:rowOff>
        </xdr:from>
        <xdr:to>
          <xdr:col>51</xdr:col>
          <xdr:colOff>152400</xdr:colOff>
          <xdr:row>83</xdr:row>
          <xdr:rowOff>0</xdr:rowOff>
        </xdr:to>
        <xdr:sp macro="" textlink="">
          <xdr:nvSpPr>
            <xdr:cNvPr id="6231" name="Group Box 1111"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83</xdr:row>
          <xdr:rowOff>0</xdr:rowOff>
        </xdr:from>
        <xdr:to>
          <xdr:col>52</xdr:col>
          <xdr:colOff>0</xdr:colOff>
          <xdr:row>84</xdr:row>
          <xdr:rowOff>9525</xdr:rowOff>
        </xdr:to>
        <xdr:sp macro="" textlink="">
          <xdr:nvSpPr>
            <xdr:cNvPr id="6232" name="Group Box 1112"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83</xdr:row>
          <xdr:rowOff>266700</xdr:rowOff>
        </xdr:from>
        <xdr:to>
          <xdr:col>51</xdr:col>
          <xdr:colOff>142875</xdr:colOff>
          <xdr:row>85</xdr:row>
          <xdr:rowOff>0</xdr:rowOff>
        </xdr:to>
        <xdr:sp macro="" textlink="">
          <xdr:nvSpPr>
            <xdr:cNvPr id="6233" name="Group Box 1113"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85</xdr:row>
          <xdr:rowOff>0</xdr:rowOff>
        </xdr:from>
        <xdr:to>
          <xdr:col>51</xdr:col>
          <xdr:colOff>152400</xdr:colOff>
          <xdr:row>86</xdr:row>
          <xdr:rowOff>9525</xdr:rowOff>
        </xdr:to>
        <xdr:sp macro="" textlink="">
          <xdr:nvSpPr>
            <xdr:cNvPr id="6234" name="Group Box 1114"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85</xdr:row>
          <xdr:rowOff>266700</xdr:rowOff>
        </xdr:from>
        <xdr:to>
          <xdr:col>51</xdr:col>
          <xdr:colOff>142875</xdr:colOff>
          <xdr:row>87</xdr:row>
          <xdr:rowOff>0</xdr:rowOff>
        </xdr:to>
        <xdr:sp macro="" textlink="">
          <xdr:nvSpPr>
            <xdr:cNvPr id="6235" name="Group Box 1115"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87</xdr:row>
          <xdr:rowOff>0</xdr:rowOff>
        </xdr:from>
        <xdr:to>
          <xdr:col>51</xdr:col>
          <xdr:colOff>142875</xdr:colOff>
          <xdr:row>88</xdr:row>
          <xdr:rowOff>9525</xdr:rowOff>
        </xdr:to>
        <xdr:sp macro="" textlink="">
          <xdr:nvSpPr>
            <xdr:cNvPr id="6236" name="Group Box 1116"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88</xdr:row>
          <xdr:rowOff>0</xdr:rowOff>
        </xdr:from>
        <xdr:to>
          <xdr:col>51</xdr:col>
          <xdr:colOff>152400</xdr:colOff>
          <xdr:row>89</xdr:row>
          <xdr:rowOff>9525</xdr:rowOff>
        </xdr:to>
        <xdr:sp macro="" textlink="">
          <xdr:nvSpPr>
            <xdr:cNvPr id="6237" name="Group Box 1117"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89</xdr:row>
          <xdr:rowOff>0</xdr:rowOff>
        </xdr:from>
        <xdr:to>
          <xdr:col>52</xdr:col>
          <xdr:colOff>9525</xdr:colOff>
          <xdr:row>90</xdr:row>
          <xdr:rowOff>9525</xdr:rowOff>
        </xdr:to>
        <xdr:sp macro="" textlink="">
          <xdr:nvSpPr>
            <xdr:cNvPr id="6238" name="Group Box 1118"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90</xdr:row>
          <xdr:rowOff>0</xdr:rowOff>
        </xdr:from>
        <xdr:to>
          <xdr:col>52</xdr:col>
          <xdr:colOff>0</xdr:colOff>
          <xdr:row>91</xdr:row>
          <xdr:rowOff>9525</xdr:rowOff>
        </xdr:to>
        <xdr:sp macro="" textlink="">
          <xdr:nvSpPr>
            <xdr:cNvPr id="6239" name="Group Box 1119"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90</xdr:row>
          <xdr:rowOff>266700</xdr:rowOff>
        </xdr:from>
        <xdr:to>
          <xdr:col>52</xdr:col>
          <xdr:colOff>9525</xdr:colOff>
          <xdr:row>92</xdr:row>
          <xdr:rowOff>0</xdr:rowOff>
        </xdr:to>
        <xdr:sp macro="" textlink="">
          <xdr:nvSpPr>
            <xdr:cNvPr id="6240" name="Group Box 1120"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92</xdr:row>
          <xdr:rowOff>0</xdr:rowOff>
        </xdr:from>
        <xdr:to>
          <xdr:col>51</xdr:col>
          <xdr:colOff>152400</xdr:colOff>
          <xdr:row>93</xdr:row>
          <xdr:rowOff>9525</xdr:rowOff>
        </xdr:to>
        <xdr:sp macro="" textlink="">
          <xdr:nvSpPr>
            <xdr:cNvPr id="6242" name="Group Box 1122"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92</xdr:row>
          <xdr:rowOff>266700</xdr:rowOff>
        </xdr:from>
        <xdr:to>
          <xdr:col>51</xdr:col>
          <xdr:colOff>152400</xdr:colOff>
          <xdr:row>99</xdr:row>
          <xdr:rowOff>0</xdr:rowOff>
        </xdr:to>
        <xdr:sp macro="" textlink="">
          <xdr:nvSpPr>
            <xdr:cNvPr id="6243" name="Group Box 1123"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1123</a:t>
              </a:r>
            </a:p>
          </xdr:txBody>
        </xdr:sp>
        <xdr:clientData/>
      </xdr:twoCellAnchor>
    </mc:Choice>
    <mc:Fallback/>
  </mc:AlternateContent>
  <xdr:twoCellAnchor editAs="oneCell">
    <xdr:from>
      <xdr:col>5</xdr:col>
      <xdr:colOff>0</xdr:colOff>
      <xdr:row>0</xdr:row>
      <xdr:rowOff>0</xdr:rowOff>
    </xdr:from>
    <xdr:to>
      <xdr:col>19</xdr:col>
      <xdr:colOff>108585</xdr:colOff>
      <xdr:row>4</xdr:row>
      <xdr:rowOff>37758</xdr:rowOff>
    </xdr:to>
    <xdr:pic>
      <xdr:nvPicPr>
        <xdr:cNvPr id="3" name="Afbeelding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09625" y="0"/>
          <a:ext cx="2375535" cy="685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85725</xdr:colOff>
      <xdr:row>0</xdr:row>
      <xdr:rowOff>114300</xdr:rowOff>
    </xdr:from>
    <xdr:to>
      <xdr:col>58</xdr:col>
      <xdr:colOff>95869</xdr:colOff>
      <xdr:row>2</xdr:row>
      <xdr:rowOff>108362</xdr:rowOff>
    </xdr:to>
    <xdr:pic>
      <xdr:nvPicPr>
        <xdr:cNvPr id="2" name="Picture 2" descr="Carnabio_031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19</xdr:col>
      <xdr:colOff>108585</xdr:colOff>
      <xdr:row>4</xdr:row>
      <xdr:rowOff>37758</xdr:rowOff>
    </xdr:to>
    <xdr:pic>
      <xdr:nvPicPr>
        <xdr:cNvPr id="3" name="Afbeelding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09625" y="0"/>
          <a:ext cx="2375535" cy="6854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44</xdr:col>
      <xdr:colOff>85725</xdr:colOff>
      <xdr:row>0</xdr:row>
      <xdr:rowOff>114300</xdr:rowOff>
    </xdr:from>
    <xdr:to>
      <xdr:col>58</xdr:col>
      <xdr:colOff>95869</xdr:colOff>
      <xdr:row>2</xdr:row>
      <xdr:rowOff>108362</xdr:rowOff>
    </xdr:to>
    <xdr:pic>
      <xdr:nvPicPr>
        <xdr:cNvPr id="2" name="Picture 2" descr="Carnabio_031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19</xdr:col>
      <xdr:colOff>108585</xdr:colOff>
      <xdr:row>4</xdr:row>
      <xdr:rowOff>37758</xdr:rowOff>
    </xdr:to>
    <xdr:pic>
      <xdr:nvPicPr>
        <xdr:cNvPr id="3" name="Afbeelding 4">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09625" y="0"/>
          <a:ext cx="2375535" cy="6854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44</xdr:col>
      <xdr:colOff>85725</xdr:colOff>
      <xdr:row>0</xdr:row>
      <xdr:rowOff>114300</xdr:rowOff>
    </xdr:from>
    <xdr:to>
      <xdr:col>58</xdr:col>
      <xdr:colOff>95869</xdr:colOff>
      <xdr:row>2</xdr:row>
      <xdr:rowOff>108362</xdr:rowOff>
    </xdr:to>
    <xdr:pic>
      <xdr:nvPicPr>
        <xdr:cNvPr id="2" name="Picture 2" descr="Carnabio_031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19</xdr:col>
      <xdr:colOff>83185</xdr:colOff>
      <xdr:row>4</xdr:row>
      <xdr:rowOff>30985</xdr:rowOff>
    </xdr:to>
    <xdr:pic>
      <xdr:nvPicPr>
        <xdr:cNvPr id="3" name="Afbeelding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809625" y="0"/>
          <a:ext cx="2350135" cy="6786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76200</xdr:colOff>
          <xdr:row>22</xdr:row>
          <xdr:rowOff>38100</xdr:rowOff>
        </xdr:from>
        <xdr:to>
          <xdr:col>32</xdr:col>
          <xdr:colOff>133350</xdr:colOff>
          <xdr:row>22</xdr:row>
          <xdr:rowOff>352425</xdr:rowOff>
        </xdr:to>
        <xdr:sp macro="" textlink="">
          <xdr:nvSpPr>
            <xdr:cNvPr id="5168" name="Group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22</xdr:row>
          <xdr:rowOff>76200</xdr:rowOff>
        </xdr:from>
        <xdr:to>
          <xdr:col>19</xdr:col>
          <xdr:colOff>76200</xdr:colOff>
          <xdr:row>22</xdr:row>
          <xdr:rowOff>314325</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Performed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22</xdr:row>
          <xdr:rowOff>66675</xdr:rowOff>
        </xdr:from>
        <xdr:to>
          <xdr:col>30</xdr:col>
          <xdr:colOff>152400</xdr:colOff>
          <xdr:row>22</xdr:row>
          <xdr:rowOff>304800</xdr:rowOff>
        </xdr:to>
        <xdr:sp macro="" textlink="">
          <xdr:nvSpPr>
            <xdr:cNvPr id="5173" name="Option Button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performed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371475</xdr:rowOff>
        </xdr:from>
        <xdr:to>
          <xdr:col>34</xdr:col>
          <xdr:colOff>133350</xdr:colOff>
          <xdr:row>24</xdr:row>
          <xdr:rowOff>0</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23</xdr:row>
          <xdr:rowOff>19050</xdr:rowOff>
        </xdr:from>
        <xdr:to>
          <xdr:col>18</xdr:col>
          <xdr:colOff>85725</xdr:colOff>
          <xdr:row>23</xdr:row>
          <xdr:rowOff>257175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23</xdr:row>
          <xdr:rowOff>19050</xdr:rowOff>
        </xdr:from>
        <xdr:to>
          <xdr:col>27</xdr:col>
          <xdr:colOff>104775</xdr:colOff>
          <xdr:row>23</xdr:row>
          <xdr:rowOff>257175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Solid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44</xdr:col>
      <xdr:colOff>85725</xdr:colOff>
      <xdr:row>0</xdr:row>
      <xdr:rowOff>114300</xdr:rowOff>
    </xdr:from>
    <xdr:to>
      <xdr:col>58</xdr:col>
      <xdr:colOff>95869</xdr:colOff>
      <xdr:row>2</xdr:row>
      <xdr:rowOff>108362</xdr:rowOff>
    </xdr:to>
    <xdr:pic>
      <xdr:nvPicPr>
        <xdr:cNvPr id="2" name="Picture 2" descr="Carnabio_031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114300"/>
          <a:ext cx="2277094" cy="317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19</xdr:col>
      <xdr:colOff>83185</xdr:colOff>
      <xdr:row>4</xdr:row>
      <xdr:rowOff>30985</xdr:rowOff>
    </xdr:to>
    <xdr:pic>
      <xdr:nvPicPr>
        <xdr:cNvPr id="3" name="Afbeelding 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809625" y="0"/>
          <a:ext cx="2350135" cy="6786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9525</xdr:colOff>
          <xdr:row>22</xdr:row>
          <xdr:rowOff>19050</xdr:rowOff>
        </xdr:from>
        <xdr:to>
          <xdr:col>39</xdr:col>
          <xdr:colOff>104775</xdr:colOff>
          <xdr:row>22</xdr:row>
          <xdr:rowOff>352425</xdr:rowOff>
        </xdr:to>
        <xdr:sp macro="" textlink="">
          <xdr:nvSpPr>
            <xdr:cNvPr id="11285" name="Group Box 21" hidden="1">
              <a:extLst>
                <a:ext uri="{63B3BB69-23CF-44E3-9099-C40C66FF867C}">
                  <a14:compatExt spid="_x0000_s11285"/>
                </a:ext>
                <a:ext uri="{FF2B5EF4-FFF2-40B4-BE49-F238E27FC236}">
                  <a16:creationId xmlns:a16="http://schemas.microsoft.com/office/drawing/2014/main" id="{00000000-0008-0000-0600-00001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66675</xdr:rowOff>
        </xdr:from>
        <xdr:to>
          <xdr:col>21</xdr:col>
          <xdr:colOff>161925</xdr:colOff>
          <xdr:row>22</xdr:row>
          <xdr:rowOff>304800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Performed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22</xdr:row>
          <xdr:rowOff>66675</xdr:rowOff>
        </xdr:from>
        <xdr:to>
          <xdr:col>32</xdr:col>
          <xdr:colOff>142875</xdr:colOff>
          <xdr:row>22</xdr:row>
          <xdr:rowOff>304800</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performed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19050</xdr:rowOff>
        </xdr:from>
        <xdr:to>
          <xdr:col>39</xdr:col>
          <xdr:colOff>95250</xdr:colOff>
          <xdr:row>23</xdr:row>
          <xdr:rowOff>352425</xdr:rowOff>
        </xdr:to>
        <xdr:sp macro="" textlink="">
          <xdr:nvSpPr>
            <xdr:cNvPr id="11289" name="Group Box 25" hidden="1">
              <a:extLst>
                <a:ext uri="{63B3BB69-23CF-44E3-9099-C40C66FF867C}">
                  <a14:compatExt spid="_x0000_s11289"/>
                </a:ext>
                <a:ext uri="{FF2B5EF4-FFF2-40B4-BE49-F238E27FC236}">
                  <a16:creationId xmlns:a16="http://schemas.microsoft.com/office/drawing/2014/main" id="{00000000-0008-0000-0600-00001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xdr:row>
          <xdr:rowOff>76200</xdr:rowOff>
        </xdr:from>
        <xdr:to>
          <xdr:col>21</xdr:col>
          <xdr:colOff>104775</xdr:colOff>
          <xdr:row>23</xdr:row>
          <xdr:rowOff>314325</xdr:rowOff>
        </xdr:to>
        <xdr:sp macro="" textlink="">
          <xdr:nvSpPr>
            <xdr:cNvPr id="11290" name="Option Button 26" hidden="1">
              <a:extLst>
                <a:ext uri="{63B3BB69-23CF-44E3-9099-C40C66FF867C}">
                  <a14:compatExt spid="_x0000_s11290"/>
                </a:ext>
                <a:ext uri="{FF2B5EF4-FFF2-40B4-BE49-F238E27FC236}">
                  <a16:creationId xmlns:a16="http://schemas.microsoft.com/office/drawing/2014/main" id="{00000000-0008-0000-06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Performed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76200</xdr:rowOff>
        </xdr:from>
        <xdr:to>
          <xdr:col>32</xdr:col>
          <xdr:colOff>28575</xdr:colOff>
          <xdr:row>23</xdr:row>
          <xdr:rowOff>314325</xdr:rowOff>
        </xdr:to>
        <xdr:sp macro="" textlink="">
          <xdr:nvSpPr>
            <xdr:cNvPr id="11291" name="Option Button 27" hidden="1">
              <a:extLst>
                <a:ext uri="{63B3BB69-23CF-44E3-9099-C40C66FF867C}">
                  <a14:compatExt spid="_x0000_s11291"/>
                </a:ext>
                <a:ext uri="{FF2B5EF4-FFF2-40B4-BE49-F238E27FC236}">
                  <a16:creationId xmlns:a16="http://schemas.microsoft.com/office/drawing/2014/main" id="{00000000-0008-0000-06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performed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24</xdr:row>
          <xdr:rowOff>9525</xdr:rowOff>
        </xdr:from>
        <xdr:to>
          <xdr:col>37</xdr:col>
          <xdr:colOff>104775</xdr:colOff>
          <xdr:row>25</xdr:row>
          <xdr:rowOff>19050</xdr:rowOff>
        </xdr:to>
        <xdr:sp macro="" textlink="">
          <xdr:nvSpPr>
            <xdr:cNvPr id="11292" name="Group Box 28" hidden="1">
              <a:extLst>
                <a:ext uri="{63B3BB69-23CF-44E3-9099-C40C66FF867C}">
                  <a14:compatExt spid="_x0000_s11292"/>
                </a:ext>
                <a:ext uri="{FF2B5EF4-FFF2-40B4-BE49-F238E27FC236}">
                  <a16:creationId xmlns:a16="http://schemas.microsoft.com/office/drawing/2014/main" id="{00000000-0008-0000-0600-00001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19050</xdr:rowOff>
        </xdr:from>
        <xdr:to>
          <xdr:col>20</xdr:col>
          <xdr:colOff>66675</xdr:colOff>
          <xdr:row>24</xdr:row>
          <xdr:rowOff>257175</xdr:rowOff>
        </xdr:to>
        <xdr:sp macro="" textlink="">
          <xdr:nvSpPr>
            <xdr:cNvPr id="11293" name="Option Button 29" hidden="1">
              <a:extLst>
                <a:ext uri="{63B3BB69-23CF-44E3-9099-C40C66FF867C}">
                  <a14:compatExt spid="_x0000_s11293"/>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19050</xdr:rowOff>
        </xdr:from>
        <xdr:to>
          <xdr:col>29</xdr:col>
          <xdr:colOff>28575</xdr:colOff>
          <xdr:row>24</xdr:row>
          <xdr:rowOff>257175</xdr:rowOff>
        </xdr:to>
        <xdr:sp macro="" textlink="">
          <xdr:nvSpPr>
            <xdr:cNvPr id="11294" name="Option Button 30" hidden="1">
              <a:extLst>
                <a:ext uri="{63B3BB69-23CF-44E3-9099-C40C66FF867C}">
                  <a14:compatExt spid="_x0000_s11294"/>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39</xdr:col>
          <xdr:colOff>38100</xdr:colOff>
          <xdr:row>26</xdr:row>
          <xdr:rowOff>9525</xdr:rowOff>
        </xdr:to>
        <xdr:sp macro="" textlink="">
          <xdr:nvSpPr>
            <xdr:cNvPr id="11296" name="Group Box 32" hidden="1">
              <a:extLst>
                <a:ext uri="{63B3BB69-23CF-44E3-9099-C40C66FF867C}">
                  <a14:compatExt spid="_x0000_s11296"/>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19050</xdr:rowOff>
        </xdr:from>
        <xdr:to>
          <xdr:col>20</xdr:col>
          <xdr:colOff>66675</xdr:colOff>
          <xdr:row>25</xdr:row>
          <xdr:rowOff>257175</xdr:rowOff>
        </xdr:to>
        <xdr:sp macro="" textlink="">
          <xdr:nvSpPr>
            <xdr:cNvPr id="11297" name="Option Button 33" hidden="1">
              <a:extLst>
                <a:ext uri="{63B3BB69-23CF-44E3-9099-C40C66FF867C}">
                  <a14:compatExt spid="_x0000_s11297"/>
                </a:ext>
                <a:ext uri="{FF2B5EF4-FFF2-40B4-BE49-F238E27FC236}">
                  <a16:creationId xmlns:a16="http://schemas.microsoft.com/office/drawing/2014/main" id="{00000000-0008-0000-06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19050</xdr:rowOff>
        </xdr:from>
        <xdr:to>
          <xdr:col>29</xdr:col>
          <xdr:colOff>28575</xdr:colOff>
          <xdr:row>25</xdr:row>
          <xdr:rowOff>257175</xdr:rowOff>
        </xdr:to>
        <xdr:sp macro="" textlink="">
          <xdr:nvSpPr>
            <xdr:cNvPr id="11298" name="Option Button 34" hidden="1">
              <a:extLst>
                <a:ext uri="{63B3BB69-23CF-44E3-9099-C40C66FF867C}">
                  <a14:compatExt spid="_x0000_s11298"/>
                </a:ext>
                <a:ext uri="{FF2B5EF4-FFF2-40B4-BE49-F238E27FC236}">
                  <a16:creationId xmlns:a16="http://schemas.microsoft.com/office/drawing/2014/main" id="{00000000-0008-0000-06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120 hours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tsubara_c\Desktop\Application%20form\OncolinesApplication_ja.xlsx" TargetMode="External"/><Relationship Id="rId1" Type="http://schemas.openxmlformats.org/officeDocument/2006/relationships/externalLinkPath" Target="file:///C:\Users\matsubara_c\Desktop\Application%20form\OncolinesApplication_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ncolines™ AppForm"/>
      <sheetName val="Cell Line List"/>
      <sheetName val="GeneNominator™"/>
      <sheetName val="ResidenceTimer™ AppForm"/>
      <sheetName val="Kinase List"/>
    </sheetNames>
    <sheetDataSet>
      <sheetData sheetId="0"/>
      <sheetData sheetId="1"/>
      <sheetData sheetId="2"/>
      <sheetData sheetId="3">
        <row r="164">
          <cell r="Q164" t="b">
            <v>0</v>
          </cell>
        </row>
        <row r="165">
          <cell r="Q165" t="b">
            <v>0</v>
          </cell>
        </row>
        <row r="166">
          <cell r="Q166" t="b">
            <v>0</v>
          </cell>
        </row>
        <row r="167">
          <cell r="Q167" t="b">
            <v>0</v>
          </cell>
        </row>
        <row r="168">
          <cell r="Q168" t="b">
            <v>0</v>
          </cell>
        </row>
        <row r="169">
          <cell r="Q169" t="b">
            <v>0</v>
          </cell>
        </row>
        <row r="170">
          <cell r="Q170" t="b">
            <v>0</v>
          </cell>
        </row>
        <row r="171">
          <cell r="Q171" t="b">
            <v>0</v>
          </cell>
        </row>
        <row r="172">
          <cell r="Q172" t="b">
            <v>0</v>
          </cell>
        </row>
        <row r="173">
          <cell r="Q173" t="b">
            <v>0</v>
          </cell>
        </row>
        <row r="174">
          <cell r="Q174" t="b">
            <v>0</v>
          </cell>
        </row>
        <row r="175">
          <cell r="Q175" t="b">
            <v>0</v>
          </cell>
        </row>
        <row r="176">
          <cell r="Q176" t="b">
            <v>0</v>
          </cell>
        </row>
        <row r="177">
          <cell r="Q177" t="b">
            <v>0</v>
          </cell>
        </row>
        <row r="178">
          <cell r="Q178" t="b">
            <v>0</v>
          </cell>
        </row>
        <row r="179">
          <cell r="Q179" t="b">
            <v>0</v>
          </cell>
        </row>
        <row r="180">
          <cell r="Q180" t="b">
            <v>0</v>
          </cell>
        </row>
        <row r="181">
          <cell r="Q181" t="b">
            <v>0</v>
          </cell>
        </row>
        <row r="182">
          <cell r="Q182" t="b">
            <v>0</v>
          </cell>
        </row>
        <row r="183">
          <cell r="Q183" t="b">
            <v>0</v>
          </cell>
        </row>
        <row r="184">
          <cell r="Q184" t="b">
            <v>0</v>
          </cell>
        </row>
        <row r="185">
          <cell r="Q185" t="b">
            <v>0</v>
          </cell>
        </row>
        <row r="186">
          <cell r="Q186" t="b">
            <v>0</v>
          </cell>
        </row>
        <row r="187">
          <cell r="Q187" t="b">
            <v>0</v>
          </cell>
        </row>
        <row r="188">
          <cell r="Q188" t="b">
            <v>0</v>
          </cell>
        </row>
        <row r="189">
          <cell r="Q189" t="b">
            <v>0</v>
          </cell>
        </row>
        <row r="190">
          <cell r="Q190" t="b">
            <v>0</v>
          </cell>
        </row>
        <row r="191">
          <cell r="Q191" t="b">
            <v>0</v>
          </cell>
        </row>
        <row r="192">
          <cell r="Q192" t="b">
            <v>0</v>
          </cell>
        </row>
        <row r="193">
          <cell r="Q193" t="b">
            <v>0</v>
          </cell>
        </row>
        <row r="194">
          <cell r="Q194" t="b">
            <v>0</v>
          </cell>
        </row>
        <row r="195">
          <cell r="Q195" t="b">
            <v>0</v>
          </cell>
        </row>
        <row r="196">
          <cell r="Q196" t="b">
            <v>0</v>
          </cell>
        </row>
        <row r="197">
          <cell r="Q197" t="b">
            <v>0</v>
          </cell>
        </row>
        <row r="198">
          <cell r="Q198" t="b">
            <v>0</v>
          </cell>
        </row>
        <row r="199">
          <cell r="Q199" t="b">
            <v>0</v>
          </cell>
        </row>
        <row r="200">
          <cell r="Q200" t="b">
            <v>0</v>
          </cell>
        </row>
        <row r="201">
          <cell r="Q201" t="b">
            <v>0</v>
          </cell>
        </row>
        <row r="202">
          <cell r="Q202" t="b">
            <v>0</v>
          </cell>
        </row>
        <row r="203">
          <cell r="Q203" t="b">
            <v>0</v>
          </cell>
        </row>
        <row r="204">
          <cell r="Q204" t="b">
            <v>0</v>
          </cell>
        </row>
        <row r="205">
          <cell r="Q205" t="b">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38" Type="http://schemas.openxmlformats.org/officeDocument/2006/relationships/ctrlProp" Target="../ctrlProps/ctrlProp133.xml"/><Relationship Id="rId154" Type="http://schemas.openxmlformats.org/officeDocument/2006/relationships/ctrlProp" Target="../ctrlProps/ctrlProp149.xml"/><Relationship Id="rId159" Type="http://schemas.openxmlformats.org/officeDocument/2006/relationships/ctrlProp" Target="../ctrlProps/ctrlProp154.xml"/><Relationship Id="rId175" Type="http://schemas.openxmlformats.org/officeDocument/2006/relationships/ctrlProp" Target="../ctrlProps/ctrlProp170.xml"/><Relationship Id="rId170" Type="http://schemas.openxmlformats.org/officeDocument/2006/relationships/ctrlProp" Target="../ctrlProps/ctrlProp165.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28" Type="http://schemas.openxmlformats.org/officeDocument/2006/relationships/ctrlProp" Target="../ctrlProps/ctrlProp123.xml"/><Relationship Id="rId144" Type="http://schemas.openxmlformats.org/officeDocument/2006/relationships/ctrlProp" Target="../ctrlProps/ctrlProp139.xml"/><Relationship Id="rId149" Type="http://schemas.openxmlformats.org/officeDocument/2006/relationships/ctrlProp" Target="../ctrlProps/ctrlProp144.xml"/><Relationship Id="rId5" Type="http://schemas.openxmlformats.org/officeDocument/2006/relationships/vmlDrawing" Target="../drawings/vmlDrawing1.vml"/><Relationship Id="rId90" Type="http://schemas.openxmlformats.org/officeDocument/2006/relationships/ctrlProp" Target="../ctrlProps/ctrlProp85.xml"/><Relationship Id="rId95" Type="http://schemas.openxmlformats.org/officeDocument/2006/relationships/ctrlProp" Target="../ctrlProps/ctrlProp90.xml"/><Relationship Id="rId160" Type="http://schemas.openxmlformats.org/officeDocument/2006/relationships/ctrlProp" Target="../ctrlProps/ctrlProp155.xml"/><Relationship Id="rId165" Type="http://schemas.openxmlformats.org/officeDocument/2006/relationships/ctrlProp" Target="../ctrlProps/ctrlProp160.xml"/><Relationship Id="rId181" Type="http://schemas.openxmlformats.org/officeDocument/2006/relationships/ctrlProp" Target="../ctrlProps/ctrlProp176.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118" Type="http://schemas.openxmlformats.org/officeDocument/2006/relationships/ctrlProp" Target="../ctrlProps/ctrlProp113.xml"/><Relationship Id="rId134" Type="http://schemas.openxmlformats.org/officeDocument/2006/relationships/ctrlProp" Target="../ctrlProps/ctrlProp129.xml"/><Relationship Id="rId139" Type="http://schemas.openxmlformats.org/officeDocument/2006/relationships/ctrlProp" Target="../ctrlProps/ctrlProp134.xml"/><Relationship Id="rId80" Type="http://schemas.openxmlformats.org/officeDocument/2006/relationships/ctrlProp" Target="../ctrlProps/ctrlProp75.xml"/><Relationship Id="rId85" Type="http://schemas.openxmlformats.org/officeDocument/2006/relationships/ctrlProp" Target="../ctrlProps/ctrlProp80.xml"/><Relationship Id="rId150" Type="http://schemas.openxmlformats.org/officeDocument/2006/relationships/ctrlProp" Target="../ctrlProps/ctrlProp145.xml"/><Relationship Id="rId155" Type="http://schemas.openxmlformats.org/officeDocument/2006/relationships/ctrlProp" Target="../ctrlProps/ctrlProp150.xml"/><Relationship Id="rId171" Type="http://schemas.openxmlformats.org/officeDocument/2006/relationships/ctrlProp" Target="../ctrlProps/ctrlProp166.xml"/><Relationship Id="rId176" Type="http://schemas.openxmlformats.org/officeDocument/2006/relationships/ctrlProp" Target="../ctrlProps/ctrlProp171.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124" Type="http://schemas.openxmlformats.org/officeDocument/2006/relationships/ctrlProp" Target="../ctrlProps/ctrlProp119.xml"/><Relationship Id="rId129" Type="http://schemas.openxmlformats.org/officeDocument/2006/relationships/ctrlProp" Target="../ctrlProps/ctrlProp124.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40" Type="http://schemas.openxmlformats.org/officeDocument/2006/relationships/ctrlProp" Target="../ctrlProps/ctrlProp135.xml"/><Relationship Id="rId145" Type="http://schemas.openxmlformats.org/officeDocument/2006/relationships/ctrlProp" Target="../ctrlProps/ctrlProp140.xml"/><Relationship Id="rId161" Type="http://schemas.openxmlformats.org/officeDocument/2006/relationships/ctrlProp" Target="../ctrlProps/ctrlProp156.xml"/><Relationship Id="rId166" Type="http://schemas.openxmlformats.org/officeDocument/2006/relationships/ctrlProp" Target="../ctrlProps/ctrlProp161.xml"/><Relationship Id="rId182" Type="http://schemas.openxmlformats.org/officeDocument/2006/relationships/ctrlProp" Target="../ctrlProps/ctrlProp177.xml"/><Relationship Id="rId1" Type="http://schemas.openxmlformats.org/officeDocument/2006/relationships/hyperlink" Target="http://www.carnabio.com/output/pdf/ProfilingProfilingBook_ja.pdf" TargetMode="External"/><Relationship Id="rId6" Type="http://schemas.openxmlformats.org/officeDocument/2006/relationships/ctrlProp" Target="../ctrlProps/ctrlProp1.xml"/><Relationship Id="rId23" Type="http://schemas.openxmlformats.org/officeDocument/2006/relationships/ctrlProp" Target="../ctrlProps/ctrlProp18.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119" Type="http://schemas.openxmlformats.org/officeDocument/2006/relationships/ctrlProp" Target="../ctrlProps/ctrlProp114.xml"/><Relationship Id="rId44" Type="http://schemas.openxmlformats.org/officeDocument/2006/relationships/ctrlProp" Target="../ctrlProps/ctrlProp39.xml"/><Relationship Id="rId60" Type="http://schemas.openxmlformats.org/officeDocument/2006/relationships/ctrlProp" Target="../ctrlProps/ctrlProp55.xml"/><Relationship Id="rId65" Type="http://schemas.openxmlformats.org/officeDocument/2006/relationships/ctrlProp" Target="../ctrlProps/ctrlProp60.xml"/><Relationship Id="rId81" Type="http://schemas.openxmlformats.org/officeDocument/2006/relationships/ctrlProp" Target="../ctrlProps/ctrlProp76.xml"/><Relationship Id="rId86" Type="http://schemas.openxmlformats.org/officeDocument/2006/relationships/ctrlProp" Target="../ctrlProps/ctrlProp81.xml"/><Relationship Id="rId130" Type="http://schemas.openxmlformats.org/officeDocument/2006/relationships/ctrlProp" Target="../ctrlProps/ctrlProp125.xml"/><Relationship Id="rId135" Type="http://schemas.openxmlformats.org/officeDocument/2006/relationships/ctrlProp" Target="../ctrlProps/ctrlProp130.xml"/><Relationship Id="rId151" Type="http://schemas.openxmlformats.org/officeDocument/2006/relationships/ctrlProp" Target="../ctrlProps/ctrlProp146.xml"/><Relationship Id="rId156" Type="http://schemas.openxmlformats.org/officeDocument/2006/relationships/ctrlProp" Target="../ctrlProps/ctrlProp151.xml"/><Relationship Id="rId177" Type="http://schemas.openxmlformats.org/officeDocument/2006/relationships/ctrlProp" Target="../ctrlProps/ctrlProp172.xml"/><Relationship Id="rId4" Type="http://schemas.openxmlformats.org/officeDocument/2006/relationships/drawing" Target="../drawings/drawing1.xml"/><Relationship Id="rId9" Type="http://schemas.openxmlformats.org/officeDocument/2006/relationships/ctrlProp" Target="../ctrlProps/ctrlProp4.xml"/><Relationship Id="rId172" Type="http://schemas.openxmlformats.org/officeDocument/2006/relationships/ctrlProp" Target="../ctrlProps/ctrlProp167.xml"/><Relationship Id="rId180" Type="http://schemas.openxmlformats.org/officeDocument/2006/relationships/ctrlProp" Target="../ctrlProps/ctrlProp175.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167" Type="http://schemas.openxmlformats.org/officeDocument/2006/relationships/ctrlProp" Target="../ctrlProps/ctrlProp162.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162" Type="http://schemas.openxmlformats.org/officeDocument/2006/relationships/ctrlProp" Target="../ctrlProps/ctrlProp157.xml"/><Relationship Id="rId183" Type="http://schemas.openxmlformats.org/officeDocument/2006/relationships/ctrlProp" Target="../ctrlProps/ctrlProp178.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61" Type="http://schemas.openxmlformats.org/officeDocument/2006/relationships/ctrlProp" Target="../ctrlProps/ctrlProp56.xml"/><Relationship Id="rId82" Type="http://schemas.openxmlformats.org/officeDocument/2006/relationships/ctrlProp" Target="../ctrlProps/ctrlProp77.xml"/><Relationship Id="rId152" Type="http://schemas.openxmlformats.org/officeDocument/2006/relationships/ctrlProp" Target="../ctrlProps/ctrlProp147.xml"/><Relationship Id="rId173" Type="http://schemas.openxmlformats.org/officeDocument/2006/relationships/ctrlProp" Target="../ctrlProps/ctrlProp168.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163" Type="http://schemas.openxmlformats.org/officeDocument/2006/relationships/ctrlProp" Target="../ctrlProps/ctrlProp158.xml"/><Relationship Id="rId184" Type="http://schemas.openxmlformats.org/officeDocument/2006/relationships/ctrlProp" Target="../ctrlProps/ctrlProp179.xml"/><Relationship Id="rId3" Type="http://schemas.openxmlformats.org/officeDocument/2006/relationships/printerSettings" Target="../printerSettings/printerSettings1.bin"/><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79" Type="http://schemas.openxmlformats.org/officeDocument/2006/relationships/ctrlProp" Target="../ctrlProps/ctrlProp174.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106" Type="http://schemas.openxmlformats.org/officeDocument/2006/relationships/ctrlProp" Target="../ctrlProps/ctrlProp101.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78" Type="http://schemas.openxmlformats.org/officeDocument/2006/relationships/ctrlProp" Target="../ctrlProps/ctrlProp73.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48" Type="http://schemas.openxmlformats.org/officeDocument/2006/relationships/ctrlProp" Target="../ctrlProps/ctrlProp143.xml"/><Relationship Id="rId164" Type="http://schemas.openxmlformats.org/officeDocument/2006/relationships/ctrlProp" Target="../ctrlProps/ctrlProp159.xml"/><Relationship Id="rId169" Type="http://schemas.openxmlformats.org/officeDocument/2006/relationships/ctrlProp" Target="../ctrlProps/ctrlProp16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2.xml"/><Relationship Id="rId3" Type="http://schemas.openxmlformats.org/officeDocument/2006/relationships/printerSettings" Target="../printerSettings/printerSettings5.bin"/><Relationship Id="rId7" Type="http://schemas.openxmlformats.org/officeDocument/2006/relationships/ctrlProp" Target="../ctrlProps/ctrlProp181.xml"/><Relationship Id="rId2" Type="http://schemas.openxmlformats.org/officeDocument/2006/relationships/hyperlink" Target="https://www.carnabio.com/japanese/product/oncolines-list.html" TargetMode="External"/><Relationship Id="rId1" Type="http://schemas.openxmlformats.org/officeDocument/2006/relationships/hyperlink" Target="mailto:info@carnabio.com" TargetMode="External"/><Relationship Id="rId6" Type="http://schemas.openxmlformats.org/officeDocument/2006/relationships/ctrlProp" Target="../ctrlProps/ctrlProp180.xml"/><Relationship Id="rId11" Type="http://schemas.openxmlformats.org/officeDocument/2006/relationships/ctrlProp" Target="../ctrlProps/ctrlProp185.xml"/><Relationship Id="rId5" Type="http://schemas.openxmlformats.org/officeDocument/2006/relationships/vmlDrawing" Target="../drawings/vmlDrawing2.vml"/><Relationship Id="rId10" Type="http://schemas.openxmlformats.org/officeDocument/2006/relationships/ctrlProp" Target="../ctrlProps/ctrlProp184.xml"/><Relationship Id="rId4" Type="http://schemas.openxmlformats.org/officeDocument/2006/relationships/drawing" Target="../drawings/drawing4.xml"/><Relationship Id="rId9" Type="http://schemas.openxmlformats.org/officeDocument/2006/relationships/ctrlProp" Target="../ctrlProps/ctrlProp18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3" Type="http://schemas.openxmlformats.org/officeDocument/2006/relationships/printerSettings" Target="../printerSettings/printerSettings7.bin"/><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 Type="http://schemas.openxmlformats.org/officeDocument/2006/relationships/hyperlink" Target="https://www.carnabio.com/japanese/product/oncolines-list.html" TargetMode="External"/><Relationship Id="rId16" Type="http://schemas.openxmlformats.org/officeDocument/2006/relationships/ctrlProp" Target="../ctrlProps/ctrlProp196.xml"/><Relationship Id="rId1" Type="http://schemas.openxmlformats.org/officeDocument/2006/relationships/hyperlink" Target="mailto:info@carnabio.com" TargetMode="External"/><Relationship Id="rId6" Type="http://schemas.openxmlformats.org/officeDocument/2006/relationships/ctrlProp" Target="../ctrlProps/ctrlProp186.xml"/><Relationship Id="rId11" Type="http://schemas.openxmlformats.org/officeDocument/2006/relationships/ctrlProp" Target="../ctrlProps/ctrlProp191.xml"/><Relationship Id="rId5" Type="http://schemas.openxmlformats.org/officeDocument/2006/relationships/vmlDrawing" Target="../drawings/vmlDrawing3.vml"/><Relationship Id="rId15" Type="http://schemas.openxmlformats.org/officeDocument/2006/relationships/ctrlProp" Target="../ctrlProps/ctrlProp195.xml"/><Relationship Id="rId10" Type="http://schemas.openxmlformats.org/officeDocument/2006/relationships/ctrlProp" Target="../ctrlProps/ctrlProp190.xml"/><Relationship Id="rId4" Type="http://schemas.openxmlformats.org/officeDocument/2006/relationships/drawing" Target="../drawings/drawing5.xml"/><Relationship Id="rId9" Type="http://schemas.openxmlformats.org/officeDocument/2006/relationships/ctrlProp" Target="../ctrlProps/ctrlProp189.xml"/><Relationship Id="rId14" Type="http://schemas.openxmlformats.org/officeDocument/2006/relationships/ctrlProp" Target="../ctrlProps/ctrlProp1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8" tint="0.39997558519241921"/>
    <pageSetUpPr fitToPage="1"/>
  </sheetPr>
  <dimension ref="A1:EK772"/>
  <sheetViews>
    <sheetView showGridLines="0" tabSelected="1" zoomScaleNormal="100" zoomScaleSheetLayoutView="100" workbookViewId="0">
      <selection activeCell="AX9" sqref="AX9:BG9"/>
    </sheetView>
  </sheetViews>
  <sheetFormatPr defaultColWidth="9.140625" defaultRowHeight="12.75"/>
  <cols>
    <col min="1" max="5" width="2.42578125" style="6" customWidth="1"/>
    <col min="6" max="14" width="2.42578125" style="9" customWidth="1"/>
    <col min="15" max="15" width="2.5703125" style="9" customWidth="1"/>
    <col min="16" max="16" width="2.42578125" style="9" customWidth="1"/>
    <col min="17" max="17" width="2.5703125" style="9" customWidth="1"/>
    <col min="18" max="19" width="2.28515625" style="9" customWidth="1"/>
    <col min="20" max="27" width="2.42578125" style="9" customWidth="1"/>
    <col min="28" max="28" width="2.5703125" style="9" customWidth="1"/>
    <col min="29" max="29" width="2.42578125" style="9" customWidth="1"/>
    <col min="30" max="30" width="2.5703125" style="9" customWidth="1"/>
    <col min="31" max="32" width="2.28515625" style="9" customWidth="1"/>
    <col min="33" max="40" width="2.42578125" style="9" customWidth="1"/>
    <col min="41" max="41" width="2.5703125" style="9" customWidth="1"/>
    <col min="42" max="42" width="2.42578125" style="9" customWidth="1"/>
    <col min="43" max="43" width="2.5703125" style="9" customWidth="1"/>
    <col min="44" max="45" width="2.28515625" style="9" customWidth="1"/>
    <col min="46" max="53" width="2.42578125" style="9" customWidth="1"/>
    <col min="54" max="54" width="2.5703125" style="9" customWidth="1"/>
    <col min="55" max="55" width="2.42578125" style="9" customWidth="1"/>
    <col min="56" max="56" width="2.5703125" style="9" customWidth="1"/>
    <col min="57" max="59" width="2.42578125" style="9" customWidth="1"/>
    <col min="60" max="60" width="2.42578125" style="110" customWidth="1"/>
    <col min="61" max="62" width="2.42578125" style="6" customWidth="1"/>
    <col min="63" max="83" width="2.42578125" style="7" hidden="1" customWidth="1"/>
    <col min="84" max="84" width="36.140625" style="7" hidden="1" customWidth="1"/>
    <col min="85" max="85" width="19.7109375" style="7" hidden="1" customWidth="1"/>
    <col min="86" max="108" width="7.42578125" style="7" hidden="1" customWidth="1"/>
    <col min="109" max="113" width="9.140625" style="6" hidden="1" customWidth="1"/>
    <col min="114" max="114" width="27" style="110" hidden="1" customWidth="1"/>
    <col min="115" max="123" width="9.140625" style="6"/>
    <col min="124" max="16384" width="9.140625" style="9"/>
  </cols>
  <sheetData>
    <row r="1" spans="1:114">
      <c r="A1" s="99"/>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X1" s="6"/>
      <c r="AY1" s="6"/>
      <c r="AZ1" s="6"/>
      <c r="BA1" s="6"/>
      <c r="BB1" s="6"/>
      <c r="BC1" s="6"/>
      <c r="BD1" s="6"/>
      <c r="BE1" s="6"/>
      <c r="BF1" s="6"/>
      <c r="BG1" s="6"/>
      <c r="BK1" s="7" t="s">
        <v>0</v>
      </c>
      <c r="DE1" s="9"/>
      <c r="DF1" s="9"/>
      <c r="DG1" s="9"/>
      <c r="DH1" s="9"/>
      <c r="DI1" s="7"/>
      <c r="DJ1" s="110" t="s">
        <v>987</v>
      </c>
    </row>
    <row r="2" spans="1:114">
      <c r="A2" s="99"/>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DE2" s="9"/>
      <c r="DF2" s="9"/>
      <c r="DG2" s="9"/>
      <c r="DH2" s="9"/>
      <c r="DI2" s="9"/>
    </row>
    <row r="3" spans="1:114">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DE3" s="9"/>
      <c r="DF3" s="9"/>
      <c r="DG3" s="9"/>
      <c r="DH3" s="9"/>
      <c r="DI3" s="9"/>
    </row>
    <row r="4" spans="1:114">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DE4" s="9"/>
      <c r="DF4" s="9"/>
      <c r="DG4" s="9"/>
      <c r="DH4" s="9"/>
      <c r="DI4" s="9"/>
    </row>
    <row r="5" spans="1:114">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DE5" s="9"/>
      <c r="DF5" s="9"/>
      <c r="DG5" s="9"/>
      <c r="DH5" s="9"/>
      <c r="DI5" s="9"/>
    </row>
    <row r="6" spans="1:114" ht="27.75" customHeight="1">
      <c r="F6" s="398" t="s">
        <v>906</v>
      </c>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DE6" s="9"/>
      <c r="DF6" s="9"/>
      <c r="DG6" s="9"/>
      <c r="DH6" s="9"/>
      <c r="DI6" s="9"/>
    </row>
    <row r="7" spans="1:114" ht="12.75" customHeight="1">
      <c r="F7" s="399" t="s">
        <v>301</v>
      </c>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DE7" s="9"/>
      <c r="DF7" s="9"/>
      <c r="DG7" s="9"/>
      <c r="DH7" s="9"/>
      <c r="DI7" s="9"/>
    </row>
    <row r="8" spans="1:114" ht="12.75" customHeight="1">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CF8" s="7" t="str">
        <f>F9</f>
        <v>Rev. 2402</v>
      </c>
      <c r="DE8" s="9"/>
      <c r="DF8" s="9"/>
      <c r="DG8" s="9"/>
      <c r="DH8" s="9"/>
      <c r="DI8" s="9"/>
    </row>
    <row r="9" spans="1:114" ht="24.95" customHeight="1">
      <c r="F9" s="69" t="s">
        <v>990</v>
      </c>
      <c r="G9" s="6"/>
      <c r="H9" s="6"/>
      <c r="I9" s="6"/>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6"/>
      <c r="AR9" s="6"/>
      <c r="AS9" s="6"/>
      <c r="AT9" s="6"/>
      <c r="AU9" s="6"/>
      <c r="AV9" s="6"/>
      <c r="AW9" s="4" t="s">
        <v>59</v>
      </c>
      <c r="AX9" s="413"/>
      <c r="AY9" s="413"/>
      <c r="AZ9" s="413"/>
      <c r="BA9" s="413"/>
      <c r="BB9" s="413"/>
      <c r="BC9" s="413"/>
      <c r="BD9" s="413"/>
      <c r="BE9" s="413"/>
      <c r="BF9" s="413"/>
      <c r="BG9" s="413"/>
      <c r="DE9" s="9"/>
      <c r="DF9" s="9"/>
      <c r="DG9" s="9"/>
      <c r="DH9" s="9"/>
      <c r="DI9" s="9"/>
    </row>
    <row r="10" spans="1:114" ht="25.5" customHeight="1">
      <c r="F10" s="219" t="s">
        <v>957</v>
      </c>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1"/>
      <c r="CF10" s="8" t="s">
        <v>1</v>
      </c>
      <c r="DE10" s="9"/>
      <c r="DF10" s="9"/>
      <c r="DG10" s="9"/>
      <c r="DH10" s="9"/>
      <c r="DI10" s="9"/>
    </row>
    <row r="11" spans="1:114" ht="21.95" customHeight="1">
      <c r="F11" s="222" t="s">
        <v>73</v>
      </c>
      <c r="G11" s="223"/>
      <c r="H11" s="223"/>
      <c r="I11" s="223"/>
      <c r="J11" s="223"/>
      <c r="K11" s="223"/>
      <c r="L11" s="223"/>
      <c r="M11" s="224"/>
      <c r="N11" s="225"/>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7"/>
      <c r="BK11" s="7" t="s">
        <v>2</v>
      </c>
      <c r="CF11" s="7" t="s">
        <v>3</v>
      </c>
      <c r="CG11" s="10" t="str">
        <f>IF($N$11="","",N11)</f>
        <v/>
      </c>
      <c r="CJ11" s="11"/>
      <c r="DE11" s="9"/>
      <c r="DF11" s="9"/>
      <c r="DG11" s="9"/>
      <c r="DH11" s="9"/>
      <c r="DI11" s="9"/>
    </row>
    <row r="12" spans="1:114" ht="21.95" customHeight="1">
      <c r="F12" s="228" t="s">
        <v>69</v>
      </c>
      <c r="G12" s="229"/>
      <c r="H12" s="229"/>
      <c r="I12" s="229"/>
      <c r="J12" s="229"/>
      <c r="K12" s="229"/>
      <c r="L12" s="229"/>
      <c r="M12" s="230"/>
      <c r="N12" s="23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c r="CG12" s="10" t="str">
        <f>IF($N$11="","",N12)</f>
        <v/>
      </c>
      <c r="CJ12" s="11"/>
      <c r="DE12" s="9"/>
      <c r="DF12" s="9"/>
      <c r="DG12" s="9"/>
      <c r="DH12" s="9"/>
      <c r="DI12" s="9"/>
    </row>
    <row r="13" spans="1:114" ht="21.95" customHeight="1">
      <c r="F13" s="228" t="s">
        <v>70</v>
      </c>
      <c r="G13" s="229"/>
      <c r="H13" s="229"/>
      <c r="I13" s="229"/>
      <c r="J13" s="229"/>
      <c r="K13" s="229"/>
      <c r="L13" s="229"/>
      <c r="M13" s="230"/>
      <c r="N13" s="231"/>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c r="BK13" s="7" t="s">
        <v>4</v>
      </c>
      <c r="CF13" s="7" t="s">
        <v>5</v>
      </c>
      <c r="CG13" s="10" t="str">
        <f>IF($N$11="","",N13)</f>
        <v/>
      </c>
      <c r="DE13" s="9"/>
      <c r="DF13" s="9"/>
      <c r="DG13" s="9"/>
      <c r="DH13" s="9"/>
      <c r="DI13" s="9"/>
    </row>
    <row r="14" spans="1:114" ht="21.95" customHeight="1">
      <c r="F14" s="228" t="s">
        <v>71</v>
      </c>
      <c r="G14" s="229"/>
      <c r="H14" s="229"/>
      <c r="I14" s="229"/>
      <c r="J14" s="229"/>
      <c r="K14" s="229"/>
      <c r="L14" s="229"/>
      <c r="M14" s="230"/>
      <c r="N14" s="231"/>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3"/>
      <c r="BK14" s="7" t="s">
        <v>6</v>
      </c>
      <c r="CF14" s="7" t="s">
        <v>7</v>
      </c>
      <c r="CG14" s="10" t="str">
        <f>IF($N$11="","",N14)</f>
        <v/>
      </c>
      <c r="DE14" s="9"/>
      <c r="DF14" s="9"/>
      <c r="DG14" s="9"/>
      <c r="DH14" s="9"/>
      <c r="DI14" s="9"/>
    </row>
    <row r="15" spans="1:114" ht="21.95" customHeight="1">
      <c r="F15" s="228" t="s">
        <v>72</v>
      </c>
      <c r="G15" s="229"/>
      <c r="H15" s="229"/>
      <c r="I15" s="229"/>
      <c r="J15" s="229"/>
      <c r="K15" s="229"/>
      <c r="L15" s="229"/>
      <c r="M15" s="230"/>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3"/>
      <c r="BK15" s="7" t="s">
        <v>8</v>
      </c>
      <c r="CF15" s="7" t="s">
        <v>9</v>
      </c>
      <c r="CG15" s="10" t="str">
        <f>IF($N$11="","",N16)</f>
        <v/>
      </c>
      <c r="DE15" s="9"/>
      <c r="DF15" s="9"/>
      <c r="DG15" s="9"/>
      <c r="DH15" s="9"/>
      <c r="DI15" s="9"/>
    </row>
    <row r="16" spans="1:114" ht="21.95" customHeight="1">
      <c r="F16" s="228" t="s">
        <v>74</v>
      </c>
      <c r="G16" s="229"/>
      <c r="H16" s="229"/>
      <c r="I16" s="229"/>
      <c r="J16" s="229"/>
      <c r="K16" s="229"/>
      <c r="L16" s="229"/>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3"/>
      <c r="BK16" s="7" t="s">
        <v>10</v>
      </c>
      <c r="CF16" s="7" t="s">
        <v>47</v>
      </c>
      <c r="CG16" s="10" t="str">
        <f>IF($N$11="","",N17)</f>
        <v/>
      </c>
      <c r="DE16" s="9"/>
      <c r="DF16" s="9"/>
      <c r="DG16" s="9"/>
      <c r="DH16" s="9"/>
      <c r="DI16" s="9"/>
    </row>
    <row r="17" spans="6:113" ht="21.95" customHeight="1">
      <c r="F17" s="228" t="s">
        <v>75</v>
      </c>
      <c r="G17" s="229"/>
      <c r="H17" s="229"/>
      <c r="I17" s="229"/>
      <c r="J17" s="229"/>
      <c r="K17" s="229"/>
      <c r="L17" s="229"/>
      <c r="M17" s="230"/>
      <c r="N17" s="231"/>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K17" s="7" t="s">
        <v>11</v>
      </c>
      <c r="CF17" s="7" t="s">
        <v>12</v>
      </c>
      <c r="CG17" s="10" t="str">
        <f>IF($N$11="","",N15)</f>
        <v/>
      </c>
      <c r="DE17" s="9"/>
      <c r="DF17" s="9"/>
      <c r="DG17" s="9"/>
      <c r="DH17" s="9"/>
      <c r="DI17" s="9"/>
    </row>
    <row r="18" spans="6:113" ht="21.95" customHeight="1">
      <c r="F18" s="228" t="s">
        <v>76</v>
      </c>
      <c r="G18" s="229"/>
      <c r="H18" s="229"/>
      <c r="I18" s="229"/>
      <c r="J18" s="229"/>
      <c r="K18" s="229"/>
      <c r="L18" s="229"/>
      <c r="M18" s="230"/>
      <c r="N18" s="237" t="s">
        <v>77</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c r="BK18" s="7" t="s">
        <v>13</v>
      </c>
      <c r="CF18" s="7" t="s">
        <v>13</v>
      </c>
      <c r="CG18" s="10"/>
      <c r="DE18" s="9"/>
      <c r="DF18" s="9"/>
      <c r="DG18" s="9"/>
      <c r="DH18" s="9"/>
      <c r="DI18" s="9"/>
    </row>
    <row r="19" spans="6:113" ht="21.95" customHeight="1">
      <c r="F19" s="228" t="s">
        <v>78</v>
      </c>
      <c r="G19" s="229"/>
      <c r="H19" s="229"/>
      <c r="I19" s="229"/>
      <c r="J19" s="229"/>
      <c r="K19" s="229"/>
      <c r="L19" s="229"/>
      <c r="M19" s="230"/>
      <c r="N19" s="247"/>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c r="BK19" s="7" t="s">
        <v>14</v>
      </c>
      <c r="CF19" s="7" t="s">
        <v>15</v>
      </c>
      <c r="CG19" s="10" t="str">
        <f>IF($N$11="","",N18)</f>
        <v/>
      </c>
      <c r="DE19" s="9"/>
      <c r="DF19" s="9"/>
      <c r="DG19" s="9"/>
      <c r="DH19" s="9"/>
      <c r="DI19" s="9"/>
    </row>
    <row r="20" spans="6:113" ht="21.95" customHeight="1">
      <c r="F20" s="250" t="s">
        <v>79</v>
      </c>
      <c r="G20" s="251"/>
      <c r="H20" s="251"/>
      <c r="I20" s="251"/>
      <c r="J20" s="251"/>
      <c r="K20" s="251"/>
      <c r="L20" s="251"/>
      <c r="M20" s="252"/>
      <c r="N20" s="253"/>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K20" s="7" t="s">
        <v>16</v>
      </c>
      <c r="CF20" s="7" t="s">
        <v>17</v>
      </c>
      <c r="CG20" s="10" t="s">
        <v>58</v>
      </c>
      <c r="DE20" s="9"/>
      <c r="DF20" s="9"/>
      <c r="DG20" s="9"/>
      <c r="DH20" s="9"/>
      <c r="DI20" s="9"/>
    </row>
    <row r="21" spans="6:113" ht="12.75" customHeight="1">
      <c r="F21" s="101"/>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K21" s="7" t="s">
        <v>18</v>
      </c>
      <c r="CF21" s="7" t="s">
        <v>19</v>
      </c>
      <c r="CG21" s="10" t="str">
        <f>IF($N$11="","",N20)</f>
        <v/>
      </c>
      <c r="DE21" s="9"/>
      <c r="DF21" s="9"/>
      <c r="DG21" s="9"/>
      <c r="DH21" s="9"/>
      <c r="DI21" s="9"/>
    </row>
    <row r="22" spans="6:113" ht="24.75" customHeight="1">
      <c r="F22" s="256" t="s">
        <v>970</v>
      </c>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8"/>
      <c r="CG22" s="10"/>
      <c r="DE22" s="9"/>
      <c r="DF22" s="9"/>
      <c r="DG22" s="9"/>
      <c r="DH22" s="9"/>
      <c r="DI22" s="9"/>
    </row>
    <row r="23" spans="6:113" ht="17.100000000000001" customHeight="1">
      <c r="F23" s="259" t="s">
        <v>296</v>
      </c>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5" t="s">
        <v>856</v>
      </c>
      <c r="AE23" s="266"/>
      <c r="AF23" s="266"/>
      <c r="AG23" s="266"/>
      <c r="AH23" s="266"/>
      <c r="AI23" s="267"/>
      <c r="AJ23" s="51"/>
      <c r="AK23" s="51"/>
      <c r="AL23" s="43" t="s">
        <v>907</v>
      </c>
      <c r="AM23" s="48"/>
      <c r="AN23" s="51"/>
      <c r="AO23" s="51"/>
      <c r="AP23" s="43"/>
      <c r="AQ23" s="43"/>
      <c r="AR23" s="43"/>
      <c r="AS23" s="43"/>
      <c r="AT23" s="43"/>
      <c r="AU23" s="43"/>
      <c r="AV23" s="43"/>
      <c r="AW23" s="43"/>
      <c r="AX23" s="43"/>
      <c r="AY23" s="43"/>
      <c r="AZ23" s="43"/>
      <c r="BA23" s="43"/>
      <c r="BB23" s="43"/>
      <c r="BC23" s="43"/>
      <c r="BD23" s="43"/>
      <c r="BE23" s="43"/>
      <c r="BF23" s="43"/>
      <c r="BG23" s="44"/>
      <c r="BH23" s="192" t="b">
        <v>0</v>
      </c>
      <c r="BL23" s="12" t="s">
        <v>61</v>
      </c>
      <c r="CF23" s="8" t="s">
        <v>20</v>
      </c>
      <c r="DE23" s="9"/>
      <c r="DF23" s="9"/>
      <c r="DG23" s="9"/>
      <c r="DH23" s="9"/>
      <c r="DI23" s="9"/>
    </row>
    <row r="24" spans="6:113" ht="17.100000000000001" customHeight="1">
      <c r="F24" s="261"/>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8"/>
      <c r="AE24" s="269"/>
      <c r="AF24" s="269"/>
      <c r="AG24" s="269"/>
      <c r="AH24" s="269"/>
      <c r="AI24" s="270"/>
      <c r="AL24" s="21" t="s">
        <v>908</v>
      </c>
      <c r="AM24" s="49"/>
      <c r="AP24" s="21"/>
      <c r="AQ24" s="21"/>
      <c r="AR24" s="21"/>
      <c r="AS24" s="21"/>
      <c r="AT24" s="21"/>
      <c r="AU24" s="21"/>
      <c r="AV24" s="21"/>
      <c r="AW24" s="21"/>
      <c r="AX24" s="21"/>
      <c r="AY24" s="21"/>
      <c r="AZ24" s="21"/>
      <c r="BA24" s="21"/>
      <c r="BB24" s="21"/>
      <c r="BC24" s="21"/>
      <c r="BD24" s="21"/>
      <c r="BE24" s="21"/>
      <c r="BF24" s="21"/>
      <c r="BG24" s="45"/>
      <c r="BH24" s="192" t="b">
        <v>0</v>
      </c>
      <c r="BL24" s="12"/>
      <c r="CF24" s="8"/>
      <c r="DE24" s="9"/>
      <c r="DF24" s="9"/>
      <c r="DG24" s="9"/>
      <c r="DH24" s="9"/>
      <c r="DI24" s="9"/>
    </row>
    <row r="25" spans="6:113" ht="17.100000000000001" customHeight="1">
      <c r="F25" s="261"/>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8"/>
      <c r="AE25" s="269"/>
      <c r="AF25" s="269"/>
      <c r="AG25" s="269"/>
      <c r="AH25" s="269"/>
      <c r="AI25" s="270"/>
      <c r="AL25" s="21" t="s">
        <v>909</v>
      </c>
      <c r="AM25" s="49"/>
      <c r="AP25" s="21"/>
      <c r="AQ25" s="41"/>
      <c r="AR25" s="41"/>
      <c r="AS25" s="41"/>
      <c r="AT25" s="41"/>
      <c r="AU25" s="41"/>
      <c r="AV25" s="41"/>
      <c r="AW25" s="41"/>
      <c r="AX25" s="41"/>
      <c r="AY25" s="41"/>
      <c r="AZ25" s="41"/>
      <c r="BA25" s="41"/>
      <c r="BB25" s="41"/>
      <c r="BC25" s="41"/>
      <c r="BD25" s="41"/>
      <c r="BE25" s="41"/>
      <c r="BF25" s="41"/>
      <c r="BG25" s="42"/>
      <c r="BH25" s="192" t="b">
        <v>0</v>
      </c>
      <c r="BL25" s="12"/>
      <c r="CF25" s="8"/>
      <c r="DE25" s="9"/>
      <c r="DF25" s="9"/>
      <c r="DG25" s="9"/>
      <c r="DH25" s="9"/>
      <c r="DI25" s="9"/>
    </row>
    <row r="26" spans="6:113" ht="17.100000000000001" customHeight="1">
      <c r="F26" s="261"/>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8"/>
      <c r="AE26" s="269"/>
      <c r="AF26" s="269"/>
      <c r="AG26" s="269"/>
      <c r="AH26" s="269"/>
      <c r="AI26" s="270"/>
      <c r="AL26" s="21" t="s">
        <v>910</v>
      </c>
      <c r="AM26" s="49"/>
      <c r="AP26" s="21"/>
      <c r="AQ26" s="21"/>
      <c r="AR26" s="21"/>
      <c r="AS26" s="21"/>
      <c r="AT26" s="21"/>
      <c r="AU26" s="21"/>
      <c r="AV26" s="21"/>
      <c r="AW26" s="21"/>
      <c r="AX26" s="21"/>
      <c r="AY26" s="21"/>
      <c r="AZ26" s="21"/>
      <c r="BA26" s="21"/>
      <c r="BB26" s="21"/>
      <c r="BC26" s="21"/>
      <c r="BD26" s="21"/>
      <c r="BE26" s="21"/>
      <c r="BF26" s="21"/>
      <c r="BG26" s="45"/>
      <c r="BH26" s="192" t="b">
        <v>0</v>
      </c>
      <c r="BL26" s="12"/>
      <c r="CF26" s="8"/>
      <c r="CG26" s="7">
        <v>2</v>
      </c>
      <c r="DE26" s="9"/>
      <c r="DF26" s="9"/>
      <c r="DG26" s="9"/>
      <c r="DH26" s="9"/>
      <c r="DI26" s="9"/>
    </row>
    <row r="27" spans="6:113" ht="17.100000000000001" customHeight="1">
      <c r="F27" s="263"/>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71"/>
      <c r="AE27" s="272"/>
      <c r="AF27" s="272"/>
      <c r="AG27" s="272"/>
      <c r="AH27" s="272"/>
      <c r="AI27" s="273"/>
      <c r="AJ27" s="52"/>
      <c r="AK27" s="52"/>
      <c r="AL27" s="46" t="s">
        <v>857</v>
      </c>
      <c r="AM27" s="50"/>
      <c r="AN27" s="52"/>
      <c r="AO27" s="52"/>
      <c r="AP27" s="46"/>
      <c r="AQ27" s="46"/>
      <c r="AR27" s="46"/>
      <c r="AS27" s="46"/>
      <c r="AT27" s="46"/>
      <c r="AU27" s="46"/>
      <c r="AV27" s="46"/>
      <c r="AW27" s="46"/>
      <c r="AX27" s="46"/>
      <c r="AY27" s="46"/>
      <c r="AZ27" s="46"/>
      <c r="BA27" s="46"/>
      <c r="BB27" s="46"/>
      <c r="BC27" s="46"/>
      <c r="BD27" s="46"/>
      <c r="BE27" s="46"/>
      <c r="BF27" s="46"/>
      <c r="BG27" s="47"/>
      <c r="BH27" s="192" t="b">
        <v>0</v>
      </c>
      <c r="BL27" s="12"/>
      <c r="CF27" s="8"/>
      <c r="DE27" s="9"/>
      <c r="DF27" s="9"/>
      <c r="DG27" s="9"/>
      <c r="DH27" s="9"/>
      <c r="DI27" s="9"/>
    </row>
    <row r="28" spans="6:113" ht="25.5" customHeight="1">
      <c r="F28" s="240" t="s">
        <v>80</v>
      </c>
      <c r="G28" s="241"/>
      <c r="H28" s="241"/>
      <c r="I28" s="241"/>
      <c r="J28" s="241"/>
      <c r="K28" s="241"/>
      <c r="L28" s="241"/>
      <c r="M28" s="241"/>
      <c r="N28" s="241"/>
      <c r="O28" s="241"/>
      <c r="P28" s="241"/>
      <c r="Q28" s="241"/>
      <c r="R28" s="241"/>
      <c r="S28" s="242"/>
      <c r="T28" s="274"/>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6"/>
      <c r="BL28" s="12" t="s">
        <v>971</v>
      </c>
      <c r="CF28" s="7" t="s">
        <v>21</v>
      </c>
      <c r="CG28" s="13">
        <v>2</v>
      </c>
      <c r="CH28" s="7" t="s">
        <v>22</v>
      </c>
      <c r="DE28" s="9"/>
      <c r="DF28" s="9"/>
      <c r="DG28" s="9"/>
      <c r="DH28" s="9"/>
      <c r="DI28" s="9"/>
    </row>
    <row r="29" spans="6:113" ht="25.5" customHeight="1">
      <c r="F29" s="277" t="s">
        <v>81</v>
      </c>
      <c r="G29" s="278"/>
      <c r="H29" s="278"/>
      <c r="I29" s="278"/>
      <c r="J29" s="278"/>
      <c r="K29" s="278"/>
      <c r="L29" s="278"/>
      <c r="M29" s="278"/>
      <c r="N29" s="278"/>
      <c r="O29" s="278"/>
      <c r="P29" s="278"/>
      <c r="Q29" s="278"/>
      <c r="R29" s="278"/>
      <c r="S29" s="279"/>
      <c r="T29" s="280"/>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2"/>
      <c r="BL29" s="12" t="s">
        <v>62</v>
      </c>
      <c r="CF29" s="7" t="s">
        <v>48</v>
      </c>
      <c r="CG29" s="13">
        <v>0</v>
      </c>
      <c r="CH29" s="7" t="s">
        <v>63</v>
      </c>
      <c r="DE29" s="9"/>
      <c r="DF29" s="9"/>
      <c r="DG29" s="9"/>
      <c r="DH29" s="9"/>
      <c r="DI29" s="9"/>
    </row>
    <row r="30" spans="6:113" ht="25.5" hidden="1" customHeight="1">
      <c r="F30" s="283" t="s">
        <v>64</v>
      </c>
      <c r="G30" s="284"/>
      <c r="H30" s="284"/>
      <c r="I30" s="284"/>
      <c r="J30" s="284"/>
      <c r="K30" s="284"/>
      <c r="L30" s="284"/>
      <c r="M30" s="284"/>
      <c r="N30" s="284"/>
      <c r="O30" s="284"/>
      <c r="P30" s="284"/>
      <c r="Q30" s="284"/>
      <c r="R30" s="284"/>
      <c r="S30" s="285"/>
      <c r="T30" s="286"/>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8"/>
      <c r="BL30" s="12" t="s">
        <v>65</v>
      </c>
      <c r="CF30" s="7" t="s">
        <v>23</v>
      </c>
      <c r="CG30" s="13">
        <v>1</v>
      </c>
      <c r="CH30" s="7" t="s">
        <v>49</v>
      </c>
      <c r="DE30" s="9"/>
      <c r="DF30" s="9"/>
      <c r="DG30" s="9"/>
      <c r="DH30" s="9"/>
      <c r="DI30" s="9"/>
    </row>
    <row r="31" spans="6:113" ht="25.5" hidden="1" customHeight="1">
      <c r="F31" s="289" t="s">
        <v>66</v>
      </c>
      <c r="G31" s="290"/>
      <c r="H31" s="290"/>
      <c r="I31" s="290"/>
      <c r="J31" s="290"/>
      <c r="K31" s="290"/>
      <c r="L31" s="290"/>
      <c r="M31" s="290"/>
      <c r="N31" s="290"/>
      <c r="O31" s="290"/>
      <c r="P31" s="290"/>
      <c r="Q31" s="290"/>
      <c r="R31" s="290"/>
      <c r="S31" s="291"/>
      <c r="T31" s="292" t="s">
        <v>67</v>
      </c>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4"/>
      <c r="BL31" s="12" t="s">
        <v>68</v>
      </c>
      <c r="CF31" s="7" t="s">
        <v>24</v>
      </c>
      <c r="CG31" s="14" t="str">
        <f>IF($T$30="","",$T$30)</f>
        <v/>
      </c>
      <c r="DE31" s="9"/>
      <c r="DF31" s="9"/>
      <c r="DG31" s="9"/>
      <c r="DH31" s="9"/>
      <c r="DI31" s="9"/>
    </row>
    <row r="32" spans="6:113" ht="12.75" customHeight="1">
      <c r="F32" s="101"/>
      <c r="G32" s="102" t="s">
        <v>972</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CF32" s="7" t="s">
        <v>50</v>
      </c>
      <c r="CG32" s="13">
        <v>1</v>
      </c>
      <c r="CH32" s="7" t="s">
        <v>51</v>
      </c>
      <c r="DE32" s="9"/>
      <c r="DF32" s="9"/>
      <c r="DG32" s="9"/>
      <c r="DH32" s="9"/>
      <c r="DI32" s="9"/>
    </row>
    <row r="33" spans="6:113" ht="24" customHeight="1">
      <c r="F33" s="295" t="s">
        <v>299</v>
      </c>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7"/>
      <c r="CF33" s="9"/>
      <c r="CG33" s="13"/>
      <c r="DE33" s="9"/>
      <c r="DF33" s="9"/>
      <c r="DG33" s="9"/>
      <c r="DH33" s="9"/>
      <c r="DI33" s="9"/>
    </row>
    <row r="34" spans="6:113" ht="12.75" customHeight="1">
      <c r="F34" s="234"/>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6"/>
      <c r="CF34" s="8" t="s">
        <v>52</v>
      </c>
      <c r="CG34" s="7" t="e">
        <f>IF(#REF!="","",#REF!)</f>
        <v>#REF!</v>
      </c>
      <c r="DE34" s="9"/>
      <c r="DF34" s="9"/>
      <c r="DG34" s="9"/>
      <c r="DH34" s="9"/>
      <c r="DI34" s="9"/>
    </row>
    <row r="35" spans="6:113" ht="12.75" customHeight="1">
      <c r="F35" s="234"/>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6"/>
      <c r="CF35" s="8"/>
      <c r="DE35" s="9"/>
      <c r="DF35" s="9"/>
      <c r="DG35" s="9"/>
      <c r="DH35" s="9"/>
      <c r="DI35" s="9"/>
    </row>
    <row r="36" spans="6:113" ht="12.75" customHeight="1">
      <c r="F36" s="234"/>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6"/>
      <c r="CF36" s="8"/>
      <c r="DE36" s="9"/>
      <c r="DF36" s="9"/>
      <c r="DG36" s="9"/>
      <c r="DH36" s="9"/>
      <c r="DI36" s="9"/>
    </row>
    <row r="37" spans="6:113" ht="12.75" customHeight="1">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6"/>
      <c r="CF37" s="8"/>
      <c r="DE37" s="9"/>
      <c r="DF37" s="9"/>
      <c r="DG37" s="9"/>
      <c r="DH37" s="9"/>
      <c r="DI37" s="9"/>
    </row>
    <row r="38" spans="6:113" ht="12.75" customHeight="1">
      <c r="F38" s="234"/>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6"/>
      <c r="CF38" s="8"/>
      <c r="DE38" s="9"/>
      <c r="DF38" s="9"/>
      <c r="DG38" s="9"/>
      <c r="DH38" s="9"/>
      <c r="DI38" s="9"/>
    </row>
    <row r="39" spans="6:113" ht="12.75" customHeight="1">
      <c r="F39" s="303"/>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CG39" s="7" t="str">
        <f>IF(F39="","",F39)</f>
        <v/>
      </c>
      <c r="DE39" s="9"/>
      <c r="DF39" s="9"/>
      <c r="DG39" s="9"/>
      <c r="DH39" s="9"/>
      <c r="DI39" s="9"/>
    </row>
    <row r="40" spans="6:113" ht="12.75" customHeight="1">
      <c r="F40" s="317"/>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9"/>
      <c r="CG40" s="7" t="str">
        <f>IF(F40="","",F40)</f>
        <v/>
      </c>
      <c r="DE40" s="9"/>
      <c r="DF40" s="9"/>
      <c r="DG40" s="9"/>
      <c r="DH40" s="9"/>
      <c r="DI40" s="9"/>
    </row>
    <row r="41" spans="6:113" ht="12.75" customHeight="1">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DE41" s="9"/>
      <c r="DF41" s="9"/>
      <c r="DG41" s="9"/>
      <c r="DH41" s="9"/>
      <c r="DI41" s="9"/>
    </row>
    <row r="42" spans="6:113" ht="6.75" hidden="1" customHeight="1">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DE42" s="9"/>
      <c r="DF42" s="9"/>
      <c r="DG42" s="9"/>
      <c r="DH42" s="9"/>
      <c r="DI42" s="9"/>
    </row>
    <row r="43" spans="6:113" ht="12.75" hidden="1" customHeight="1">
      <c r="F43" s="103" t="s">
        <v>973</v>
      </c>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5"/>
      <c r="DE43" s="9"/>
      <c r="DF43" s="9"/>
      <c r="DG43" s="9"/>
      <c r="DH43" s="9"/>
      <c r="DI43" s="9"/>
    </row>
    <row r="44" spans="6:113" ht="12.75" hidden="1" customHeight="1">
      <c r="F44" s="106"/>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8"/>
      <c r="DE44" s="9"/>
      <c r="DF44" s="9"/>
      <c r="DG44" s="9"/>
      <c r="DH44" s="9"/>
      <c r="DI44" s="9"/>
    </row>
    <row r="45" spans="6:113" ht="12.75" hidden="1" customHeight="1">
      <c r="F45" s="106"/>
      <c r="G45" s="107" t="s">
        <v>974</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341" t="s">
        <v>975</v>
      </c>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107"/>
      <c r="BC45" s="107"/>
      <c r="BD45" s="107"/>
      <c r="BE45" s="107"/>
      <c r="BF45" s="107"/>
      <c r="BG45" s="108"/>
      <c r="DE45" s="9"/>
      <c r="DF45" s="9"/>
      <c r="DG45" s="9"/>
      <c r="DH45" s="9"/>
      <c r="DI45" s="9"/>
    </row>
    <row r="46" spans="6:113" ht="12.75" hidden="1" customHeight="1">
      <c r="F46" s="106"/>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8"/>
      <c r="DE46" s="9"/>
      <c r="DF46" s="9"/>
      <c r="DG46" s="9"/>
      <c r="DH46" s="9"/>
      <c r="DI46" s="9"/>
    </row>
    <row r="47" spans="6:113" ht="12.75" hidden="1" customHeight="1">
      <c r="F47" s="109" t="s">
        <v>976</v>
      </c>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8"/>
      <c r="DE47" s="9"/>
      <c r="DF47" s="9"/>
      <c r="DG47" s="9"/>
      <c r="DH47" s="9"/>
      <c r="DI47" s="9"/>
    </row>
    <row r="48" spans="6:113" ht="12.75" hidden="1" customHeight="1">
      <c r="F48" s="106"/>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8"/>
      <c r="DE48" s="9"/>
      <c r="DF48" s="9"/>
      <c r="DG48" s="9"/>
      <c r="DH48" s="9"/>
      <c r="DI48" s="9"/>
    </row>
    <row r="49" spans="1:123" ht="24" customHeight="1">
      <c r="F49" s="295" t="s">
        <v>300</v>
      </c>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7"/>
      <c r="CF49" s="9"/>
      <c r="CG49" s="13"/>
      <c r="DE49" s="9"/>
      <c r="DF49" s="9"/>
      <c r="DG49" s="9"/>
      <c r="DH49" s="9"/>
      <c r="DI49" s="9"/>
    </row>
    <row r="50" spans="1:123" ht="9.75" customHeight="1">
      <c r="A50" s="9"/>
      <c r="B50" s="9"/>
      <c r="C50" s="9"/>
      <c r="D50" s="9"/>
      <c r="E50" s="9"/>
      <c r="F50" s="30"/>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2"/>
      <c r="BH50" s="7"/>
      <c r="BI50" s="9"/>
      <c r="BJ50" s="9"/>
      <c r="CF50" s="9"/>
      <c r="CG50" s="13"/>
      <c r="DE50" s="9"/>
      <c r="DF50" s="9"/>
      <c r="DG50" s="9"/>
      <c r="DH50" s="9"/>
      <c r="DI50" s="9"/>
      <c r="DJ50" s="7"/>
      <c r="DK50" s="9"/>
      <c r="DL50" s="9"/>
      <c r="DM50" s="9"/>
      <c r="DN50" s="9"/>
      <c r="DO50" s="9"/>
      <c r="DP50" s="9"/>
      <c r="DQ50" s="9"/>
      <c r="DR50" s="9"/>
      <c r="DS50" s="9"/>
    </row>
    <row r="51" spans="1:123" ht="12.75" customHeight="1">
      <c r="F51" s="67"/>
      <c r="G51" s="68" t="s">
        <v>931</v>
      </c>
      <c r="H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70"/>
      <c r="DE51" s="9"/>
      <c r="DF51" s="9"/>
      <c r="DG51" s="9"/>
      <c r="DH51" s="9"/>
      <c r="DI51" s="9"/>
    </row>
    <row r="52" spans="1:123" ht="12.75" customHeight="1">
      <c r="F52" s="71"/>
      <c r="H52" s="72" t="s">
        <v>977</v>
      </c>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0"/>
      <c r="DE52" s="9"/>
      <c r="DF52" s="9"/>
      <c r="DG52" s="9"/>
      <c r="DH52" s="9"/>
      <c r="DI52" s="9"/>
    </row>
    <row r="53" spans="1:123" ht="12.75" customHeight="1">
      <c r="F53" s="71"/>
      <c r="G53" s="69"/>
      <c r="H53" s="72" t="s">
        <v>978</v>
      </c>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0"/>
      <c r="DE53" s="9"/>
      <c r="DF53" s="9"/>
      <c r="DG53" s="9"/>
      <c r="DH53" s="9"/>
      <c r="DI53" s="9"/>
    </row>
    <row r="54" spans="1:123" ht="12.75" customHeight="1">
      <c r="F54" s="71"/>
      <c r="G54" s="69"/>
      <c r="H54" s="78" t="s">
        <v>979</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0"/>
      <c r="DE54" s="9"/>
      <c r="DF54" s="9"/>
      <c r="DG54" s="9"/>
      <c r="DH54" s="9"/>
      <c r="DI54" s="9"/>
    </row>
    <row r="55" spans="1:123" ht="12.75" customHeight="1">
      <c r="F55" s="71"/>
      <c r="G55" s="69"/>
      <c r="H55" s="78" t="s">
        <v>980</v>
      </c>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0"/>
      <c r="DE55" s="9"/>
      <c r="DF55" s="9"/>
      <c r="DG55" s="9"/>
      <c r="DH55" s="9"/>
      <c r="DI55" s="9"/>
    </row>
    <row r="56" spans="1:123" ht="12.75" customHeight="1">
      <c r="F56" s="71"/>
      <c r="G56" s="69"/>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0"/>
      <c r="DE56" s="9"/>
      <c r="DF56" s="9"/>
      <c r="DG56" s="9"/>
      <c r="DH56" s="9"/>
      <c r="DI56" s="9"/>
    </row>
    <row r="57" spans="1:123" ht="12.75" customHeight="1">
      <c r="F57" s="71"/>
      <c r="G57" s="69"/>
      <c r="H57" s="78" t="s">
        <v>937</v>
      </c>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0"/>
      <c r="DE57" s="9"/>
      <c r="DF57" s="9"/>
      <c r="DG57" s="9"/>
      <c r="DH57" s="9"/>
      <c r="DI57" s="9"/>
    </row>
    <row r="58" spans="1:123" ht="12.75" customHeight="1">
      <c r="F58" s="71"/>
      <c r="G58" s="69"/>
      <c r="H58" s="78" t="s">
        <v>938</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0"/>
      <c r="DE58" s="9"/>
      <c r="DF58" s="9"/>
      <c r="DG58" s="9"/>
      <c r="DH58" s="9"/>
      <c r="DI58" s="9"/>
    </row>
    <row r="59" spans="1:123" ht="12.75" customHeight="1">
      <c r="F59" s="71"/>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70"/>
      <c r="DE59" s="9"/>
      <c r="DF59" s="9"/>
      <c r="DG59" s="9"/>
      <c r="DH59" s="9"/>
      <c r="DI59" s="9"/>
    </row>
    <row r="60" spans="1:123" ht="12.75" customHeight="1">
      <c r="F60" s="71"/>
      <c r="G60" s="68" t="s">
        <v>939</v>
      </c>
      <c r="H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70"/>
      <c r="DE60" s="9"/>
      <c r="DF60" s="9"/>
      <c r="DG60" s="9"/>
      <c r="DH60" s="9"/>
      <c r="DI60" s="9"/>
    </row>
    <row r="61" spans="1:123" ht="12.75" customHeight="1">
      <c r="F61" s="71"/>
      <c r="G61" s="69"/>
      <c r="H61" s="69" t="s">
        <v>981</v>
      </c>
      <c r="I61" s="6"/>
      <c r="J61" s="6"/>
      <c r="K61" s="6"/>
      <c r="L61" s="6"/>
      <c r="M61" s="6"/>
      <c r="N61" s="6"/>
      <c r="O61" s="6"/>
      <c r="P61" s="6"/>
      <c r="Q61" s="6"/>
      <c r="R61" s="6"/>
      <c r="S61" s="6"/>
      <c r="T61" s="6"/>
      <c r="U61" s="6"/>
      <c r="V61" s="6"/>
      <c r="W61" s="6"/>
      <c r="X61" s="6"/>
      <c r="Y61" s="6"/>
      <c r="Z61" s="6"/>
      <c r="AA61" s="6"/>
      <c r="AB61" s="6"/>
      <c r="AC61" s="6"/>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6"/>
      <c r="DE61" s="9"/>
      <c r="DF61" s="9"/>
      <c r="DG61" s="9"/>
      <c r="DH61" s="9"/>
      <c r="DI61" s="9"/>
    </row>
    <row r="62" spans="1:123" ht="12.75" customHeight="1">
      <c r="F62" s="71"/>
      <c r="G62" s="69"/>
      <c r="H62" s="69" t="s">
        <v>941</v>
      </c>
      <c r="I62" s="69"/>
      <c r="J62" s="69"/>
      <c r="K62" s="69"/>
      <c r="L62" s="69"/>
      <c r="M62" s="69" t="s">
        <v>942</v>
      </c>
      <c r="N62" s="69"/>
      <c r="O62" s="69"/>
      <c r="P62" s="69"/>
      <c r="Q62" s="69"/>
      <c r="R62" s="69"/>
      <c r="S62" s="69"/>
      <c r="T62" s="69"/>
      <c r="U62" s="69"/>
      <c r="V62" s="69"/>
      <c r="W62" s="69"/>
      <c r="X62" s="69"/>
      <c r="Y62" s="69"/>
      <c r="Z62" s="69"/>
      <c r="AA62" s="69"/>
      <c r="AB62" s="69"/>
      <c r="AC62" s="69" t="s">
        <v>943</v>
      </c>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6"/>
      <c r="DE62" s="9"/>
      <c r="DF62" s="9"/>
      <c r="DG62" s="9"/>
      <c r="DH62" s="9"/>
      <c r="DI62" s="9"/>
    </row>
    <row r="63" spans="1:123" ht="12.75" customHeight="1">
      <c r="F63" s="71"/>
      <c r="G63" s="69"/>
      <c r="H63" s="69"/>
      <c r="I63" s="69"/>
      <c r="J63" s="69"/>
      <c r="K63" s="69"/>
      <c r="L63" s="69"/>
      <c r="M63" s="69" t="s">
        <v>944</v>
      </c>
      <c r="N63" s="69"/>
      <c r="O63" s="69"/>
      <c r="P63" s="69"/>
      <c r="Q63" s="69"/>
      <c r="R63" s="69"/>
      <c r="S63" s="69"/>
      <c r="T63" s="69"/>
      <c r="U63" s="69" t="s">
        <v>945</v>
      </c>
      <c r="V63" s="69"/>
      <c r="W63" s="69"/>
      <c r="X63" s="69"/>
      <c r="Y63" s="69"/>
      <c r="Z63" s="69"/>
      <c r="AA63" s="69"/>
      <c r="AB63" s="69"/>
      <c r="AC63" s="342" t="s">
        <v>25</v>
      </c>
      <c r="AD63" s="342"/>
      <c r="AE63" s="342"/>
      <c r="AF63" s="342"/>
      <c r="AG63" s="342"/>
      <c r="AH63" s="342"/>
      <c r="AI63" s="342"/>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0"/>
      <c r="DE63" s="9"/>
      <c r="DF63" s="9"/>
      <c r="DG63" s="9"/>
      <c r="DH63" s="9"/>
      <c r="DI63" s="9"/>
    </row>
    <row r="64" spans="1:123" ht="12.75" customHeight="1">
      <c r="F64" s="71"/>
      <c r="G64" s="69"/>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0"/>
      <c r="DE64" s="9"/>
      <c r="DF64" s="9"/>
      <c r="DG64" s="9"/>
      <c r="DH64" s="9"/>
      <c r="DI64" s="9"/>
    </row>
    <row r="65" spans="6:141" ht="12.75" customHeight="1">
      <c r="F65" s="71"/>
      <c r="G65" s="69"/>
      <c r="H65" s="69" t="s">
        <v>982</v>
      </c>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0"/>
      <c r="DE65" s="9"/>
      <c r="DF65" s="9"/>
      <c r="DG65" s="9"/>
      <c r="DH65" s="9"/>
      <c r="DI65" s="9"/>
    </row>
    <row r="66" spans="6:141" ht="12.75" customHeight="1">
      <c r="F66" s="71"/>
      <c r="G66" s="69"/>
      <c r="H66" s="69" t="s">
        <v>947</v>
      </c>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0"/>
      <c r="DE66" s="9"/>
      <c r="DF66" s="9"/>
      <c r="DG66" s="9"/>
      <c r="DH66" s="9"/>
      <c r="DI66" s="9"/>
    </row>
    <row r="67" spans="6:141" ht="12.75" customHeight="1">
      <c r="F67" s="71"/>
      <c r="G67" s="6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0"/>
      <c r="DE67" s="9"/>
      <c r="DF67" s="9"/>
      <c r="DG67" s="9"/>
      <c r="DH67" s="9"/>
      <c r="DI67" s="9"/>
    </row>
    <row r="68" spans="6:141" ht="12.75" customHeight="1">
      <c r="F68" s="71"/>
      <c r="G68" s="68" t="s">
        <v>948</v>
      </c>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70"/>
      <c r="DE68" s="9"/>
      <c r="DF68" s="9"/>
      <c r="DG68" s="9"/>
      <c r="DH68" s="9"/>
      <c r="DI68" s="9"/>
    </row>
    <row r="69" spans="6:141" ht="12.75" customHeight="1">
      <c r="F69" s="71"/>
      <c r="G69" s="69"/>
      <c r="H69" s="72" t="s">
        <v>983</v>
      </c>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80"/>
      <c r="DE69" s="9"/>
      <c r="DF69" s="9"/>
      <c r="DG69" s="9"/>
      <c r="DH69" s="9"/>
      <c r="DI69" s="9"/>
    </row>
    <row r="70" spans="6:141" ht="12.75" customHeight="1">
      <c r="F70" s="71"/>
      <c r="G70" s="69"/>
      <c r="H70" s="196" t="s">
        <v>986</v>
      </c>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80"/>
      <c r="DE70" s="9"/>
      <c r="DF70" s="9"/>
      <c r="DG70" s="9"/>
      <c r="DH70" s="9"/>
      <c r="DI70" s="9"/>
    </row>
    <row r="71" spans="6:141" ht="12.75" hidden="1" customHeight="1">
      <c r="F71" s="71"/>
      <c r="G71" s="69"/>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80"/>
      <c r="DE71" s="9"/>
      <c r="DF71" s="9"/>
      <c r="DG71" s="9"/>
      <c r="DH71" s="9"/>
      <c r="DI71" s="9"/>
    </row>
    <row r="72" spans="6:141" ht="12.75" customHeight="1">
      <c r="F72" s="71"/>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70"/>
      <c r="DE72" s="9"/>
      <c r="DF72" s="9"/>
      <c r="DG72" s="9"/>
      <c r="DH72" s="9"/>
      <c r="DI72" s="9"/>
    </row>
    <row r="73" spans="6:141" ht="12.75" customHeight="1">
      <c r="F73" s="71"/>
      <c r="G73" s="68" t="s">
        <v>951</v>
      </c>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70"/>
      <c r="DE73" s="9"/>
      <c r="DF73" s="9"/>
      <c r="DG73" s="9"/>
      <c r="DH73" s="9"/>
      <c r="DI73" s="9"/>
    </row>
    <row r="74" spans="6:141" ht="12.75" customHeight="1">
      <c r="F74" s="71"/>
      <c r="G74" s="69"/>
      <c r="H74" s="81" t="s">
        <v>952</v>
      </c>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2"/>
      <c r="DE74" s="9"/>
      <c r="DF74" s="9"/>
      <c r="DG74" s="9"/>
      <c r="DH74" s="9"/>
      <c r="DI74" s="9"/>
    </row>
    <row r="75" spans="6:141" ht="12.75" customHeight="1">
      <c r="F75" s="83"/>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5"/>
      <c r="DE75" s="9"/>
      <c r="DF75" s="9"/>
      <c r="DG75" s="9"/>
      <c r="DH75" s="9"/>
      <c r="DI75" s="9"/>
    </row>
    <row r="76" spans="6:141" ht="12.75" customHeight="1">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DE76" s="9"/>
      <c r="DF76" s="9"/>
      <c r="DG76" s="9"/>
      <c r="DH76" s="9"/>
      <c r="DI76" s="9"/>
    </row>
    <row r="77" spans="6:141" ht="25.5" customHeight="1">
      <c r="F77" s="343" t="s">
        <v>53</v>
      </c>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4"/>
      <c r="BD77" s="344"/>
      <c r="BE77" s="344"/>
      <c r="BF77" s="344"/>
      <c r="BG77" s="345"/>
      <c r="CF77" s="8" t="s">
        <v>26</v>
      </c>
      <c r="DE77" s="9"/>
      <c r="DF77" s="9"/>
      <c r="DG77" s="9"/>
      <c r="DH77" s="9"/>
      <c r="DI77" s="9"/>
    </row>
    <row r="78" spans="6:141" ht="17.25" customHeight="1">
      <c r="F78" s="299"/>
      <c r="G78" s="299"/>
      <c r="H78" s="353" t="s">
        <v>54</v>
      </c>
      <c r="I78" s="348"/>
      <c r="J78" s="348"/>
      <c r="K78" s="348"/>
      <c r="L78" s="348"/>
      <c r="M78" s="348"/>
      <c r="N78" s="348"/>
      <c r="O78" s="348"/>
      <c r="P78" s="348"/>
      <c r="Q78" s="349"/>
      <c r="R78" s="306" t="s">
        <v>55</v>
      </c>
      <c r="S78" s="306"/>
      <c r="T78" s="306"/>
      <c r="U78" s="306"/>
      <c r="V78" s="308" t="str">
        <f>IF(CG26=1,"Conc."&amp;CHAR(10)&amp;"(mmol/L)","M.W.")</f>
        <v>M.W.</v>
      </c>
      <c r="W78" s="309"/>
      <c r="X78" s="309"/>
      <c r="Y78" s="310"/>
      <c r="Z78" s="314" t="str">
        <f>IF(CG26=1,"Volume"&amp;CHAR(10)&amp;"(µL)","Amount"&amp;CHAR(10)&amp;"(mg)")</f>
        <v>Amount
(mg)</v>
      </c>
      <c r="AA78" s="315"/>
      <c r="AB78" s="315"/>
      <c r="AC78" s="316"/>
      <c r="AD78" s="314" t="s">
        <v>295</v>
      </c>
      <c r="AE78" s="348"/>
      <c r="AF78" s="348"/>
      <c r="AG78" s="348"/>
      <c r="AH78" s="348"/>
      <c r="AI78" s="348"/>
      <c r="AJ78" s="348"/>
      <c r="AK78" s="349"/>
      <c r="AL78" s="346" t="s">
        <v>902</v>
      </c>
      <c r="AM78" s="347"/>
      <c r="AN78" s="347"/>
      <c r="AO78" s="347"/>
      <c r="AP78" s="347"/>
      <c r="AQ78" s="347"/>
      <c r="AR78" s="347"/>
      <c r="AS78" s="347"/>
      <c r="AT78" s="347"/>
      <c r="AU78" s="347"/>
      <c r="AV78" s="347"/>
      <c r="AW78" s="347"/>
      <c r="AX78" s="347"/>
      <c r="AY78" s="347"/>
      <c r="AZ78" s="347"/>
      <c r="BA78" s="314" t="s">
        <v>991</v>
      </c>
      <c r="BB78" s="315"/>
      <c r="BC78" s="315"/>
      <c r="BD78" s="315"/>
      <c r="BE78" s="315"/>
      <c r="BF78" s="315"/>
      <c r="BG78" s="316"/>
      <c r="CF78" s="111" t="str">
        <f>H78</f>
        <v>Name</v>
      </c>
      <c r="CG78" s="7" t="s">
        <v>56</v>
      </c>
      <c r="CH78" s="111">
        <f>M78</f>
        <v>0</v>
      </c>
      <c r="CI78" s="111" t="str">
        <f>R78</f>
        <v>Prep. Date</v>
      </c>
      <c r="CJ78" s="111" t="str">
        <f>V78</f>
        <v>M.W.</v>
      </c>
      <c r="CK78" s="111" t="str">
        <f>Z78</f>
        <v>Amount
(mg)</v>
      </c>
      <c r="CL78" s="111" t="e">
        <f>#REF!</f>
        <v>#REF!</v>
      </c>
      <c r="CM78" s="111" t="str">
        <f>AD78</f>
        <v>Storage Temp.*</v>
      </c>
      <c r="CN78" s="111" t="str">
        <f>AL78</f>
        <v>Highest Test Conc.</v>
      </c>
      <c r="CO78" s="111"/>
      <c r="CP78" s="111"/>
      <c r="CQ78" s="111"/>
      <c r="CR78" s="111"/>
      <c r="CS78" s="111"/>
      <c r="CT78" s="111"/>
      <c r="CU78" s="111"/>
      <c r="CV78" s="111"/>
      <c r="CW78" s="111"/>
      <c r="CX78" s="112" t="s">
        <v>27</v>
      </c>
      <c r="CY78" s="112"/>
      <c r="CZ78" s="112"/>
      <c r="DE78" s="113"/>
      <c r="DF78" s="113"/>
      <c r="DG78" s="113"/>
      <c r="DH78" s="7"/>
      <c r="DI78" s="7"/>
      <c r="DR78" s="114"/>
      <c r="DS78" s="114"/>
      <c r="DT78" s="114"/>
      <c r="DU78" s="114"/>
      <c r="DV78" s="114"/>
      <c r="DW78" s="114"/>
      <c r="DX78" s="114"/>
      <c r="DY78" s="115"/>
      <c r="DZ78" s="115"/>
      <c r="EA78" s="115"/>
      <c r="EB78" s="115"/>
      <c r="EC78" s="115"/>
      <c r="ED78" s="115"/>
      <c r="EE78" s="115"/>
      <c r="EF78" s="115"/>
      <c r="EG78" s="115"/>
      <c r="EH78" s="115"/>
      <c r="EI78" s="115"/>
      <c r="EJ78" s="115"/>
      <c r="EK78" s="115"/>
    </row>
    <row r="79" spans="6:141" ht="16.5" customHeight="1">
      <c r="F79" s="300"/>
      <c r="G79" s="300"/>
      <c r="H79" s="350"/>
      <c r="I79" s="351"/>
      <c r="J79" s="351"/>
      <c r="K79" s="351"/>
      <c r="L79" s="351"/>
      <c r="M79" s="351"/>
      <c r="N79" s="351"/>
      <c r="O79" s="351"/>
      <c r="P79" s="351"/>
      <c r="Q79" s="352"/>
      <c r="R79" s="307"/>
      <c r="S79" s="307"/>
      <c r="T79" s="307"/>
      <c r="U79" s="307"/>
      <c r="V79" s="311"/>
      <c r="W79" s="312"/>
      <c r="X79" s="312"/>
      <c r="Y79" s="313"/>
      <c r="Z79" s="311"/>
      <c r="AA79" s="312"/>
      <c r="AB79" s="312"/>
      <c r="AC79" s="313"/>
      <c r="AD79" s="350"/>
      <c r="AE79" s="351"/>
      <c r="AF79" s="351"/>
      <c r="AG79" s="351"/>
      <c r="AH79" s="351"/>
      <c r="AI79" s="351"/>
      <c r="AJ79" s="351"/>
      <c r="AK79" s="352"/>
      <c r="AL79" s="354" t="s">
        <v>903</v>
      </c>
      <c r="AM79" s="355"/>
      <c r="AN79" s="355"/>
      <c r="AO79" s="355"/>
      <c r="AP79" s="355"/>
      <c r="AQ79" s="354" t="s">
        <v>904</v>
      </c>
      <c r="AR79" s="355"/>
      <c r="AS79" s="355"/>
      <c r="AT79" s="355"/>
      <c r="AU79" s="355"/>
      <c r="AV79" s="354" t="s">
        <v>905</v>
      </c>
      <c r="AW79" s="355"/>
      <c r="AX79" s="355"/>
      <c r="AY79" s="355"/>
      <c r="AZ79" s="356"/>
      <c r="BA79" s="311"/>
      <c r="BB79" s="312"/>
      <c r="BC79" s="312"/>
      <c r="BD79" s="312"/>
      <c r="BE79" s="312"/>
      <c r="BF79" s="312"/>
      <c r="BG79" s="313"/>
      <c r="CF79" s="111"/>
      <c r="CG79" s="111"/>
      <c r="CH79" s="111"/>
      <c r="CI79" s="111"/>
      <c r="CJ79" s="111"/>
      <c r="CK79" s="112"/>
      <c r="CL79" s="112"/>
      <c r="CM79" s="112"/>
      <c r="CN79" s="112"/>
      <c r="CO79" s="112">
        <v>1</v>
      </c>
      <c r="CP79" s="112">
        <v>2</v>
      </c>
      <c r="CQ79" s="112">
        <v>3</v>
      </c>
      <c r="CR79" s="112">
        <v>4</v>
      </c>
      <c r="CS79" s="112">
        <v>5</v>
      </c>
      <c r="CT79" s="112">
        <v>6</v>
      </c>
      <c r="CU79" s="112"/>
      <c r="CV79" s="112"/>
      <c r="CW79" s="116">
        <v>1</v>
      </c>
      <c r="CX79" s="116">
        <v>2</v>
      </c>
      <c r="CY79" s="116">
        <v>3</v>
      </c>
      <c r="CZ79" s="113">
        <v>4</v>
      </c>
      <c r="DA79" s="113">
        <v>5</v>
      </c>
      <c r="DB79" s="113">
        <v>6</v>
      </c>
      <c r="DC79" s="113">
        <v>7</v>
      </c>
      <c r="DD79" s="113">
        <v>8</v>
      </c>
      <c r="DE79" s="113">
        <v>9</v>
      </c>
      <c r="DF79" s="113">
        <v>10</v>
      </c>
      <c r="DG79" s="113"/>
      <c r="DH79" s="113"/>
      <c r="DI79" s="113"/>
      <c r="DJ79" s="197"/>
      <c r="DK79" s="66"/>
      <c r="DL79" s="72"/>
      <c r="DM79" s="72"/>
      <c r="DN79" s="72"/>
      <c r="DO79" s="72"/>
      <c r="DP79" s="72"/>
      <c r="DQ79" s="114"/>
      <c r="DR79" s="114"/>
      <c r="DS79" s="114"/>
      <c r="DT79" s="114"/>
      <c r="DU79" s="114"/>
      <c r="DV79" s="114"/>
      <c r="DW79" s="114"/>
      <c r="DX79" s="114"/>
      <c r="DY79" s="115"/>
      <c r="DZ79" s="115"/>
      <c r="EA79" s="115"/>
      <c r="EB79" s="115"/>
      <c r="EC79" s="115"/>
      <c r="ED79" s="115"/>
      <c r="EE79" s="115"/>
      <c r="EF79" s="115"/>
      <c r="EG79" s="115"/>
      <c r="EH79" s="115"/>
      <c r="EI79" s="115"/>
      <c r="EJ79" s="115"/>
      <c r="EK79" s="115"/>
    </row>
    <row r="80" spans="6:141" ht="21.95" customHeight="1">
      <c r="F80" s="327">
        <v>1</v>
      </c>
      <c r="G80" s="327"/>
      <c r="H80" s="334"/>
      <c r="I80" s="335"/>
      <c r="J80" s="335"/>
      <c r="K80" s="335"/>
      <c r="L80" s="335"/>
      <c r="M80" s="335"/>
      <c r="N80" s="335"/>
      <c r="O80" s="335"/>
      <c r="P80" s="335"/>
      <c r="Q80" s="336"/>
      <c r="R80" s="328"/>
      <c r="S80" s="329"/>
      <c r="T80" s="329"/>
      <c r="U80" s="330"/>
      <c r="V80" s="243"/>
      <c r="W80" s="243"/>
      <c r="X80" s="243"/>
      <c r="Y80" s="243"/>
      <c r="Z80" s="331"/>
      <c r="AA80" s="332"/>
      <c r="AB80" s="332"/>
      <c r="AC80" s="333"/>
      <c r="AD80" s="340"/>
      <c r="AE80" s="301"/>
      <c r="AF80" s="301"/>
      <c r="AG80" s="301"/>
      <c r="AH80" s="301"/>
      <c r="AI80" s="301"/>
      <c r="AJ80" s="301"/>
      <c r="AK80" s="301"/>
      <c r="AL80" s="357"/>
      <c r="AM80" s="358"/>
      <c r="AN80" s="358"/>
      <c r="AO80" s="358"/>
      <c r="AP80" s="359"/>
      <c r="AQ80" s="357"/>
      <c r="AR80" s="358"/>
      <c r="AS80" s="358"/>
      <c r="AT80" s="358"/>
      <c r="AU80" s="359"/>
      <c r="AV80" s="357"/>
      <c r="AW80" s="358"/>
      <c r="AX80" s="358"/>
      <c r="AY80" s="358"/>
      <c r="AZ80" s="359"/>
      <c r="BA80" s="301"/>
      <c r="BB80" s="301"/>
      <c r="BC80" s="301"/>
      <c r="BD80" s="301"/>
      <c r="BE80" s="301"/>
      <c r="BF80" s="301"/>
      <c r="BG80" s="302"/>
      <c r="BH80" s="193"/>
      <c r="CE80" s="7">
        <v>1</v>
      </c>
      <c r="CF80" s="7" t="str">
        <f>IF(H80="","",H80)</f>
        <v/>
      </c>
      <c r="CG80" s="7" t="str">
        <f>IF(H80="","",BD80)</f>
        <v/>
      </c>
      <c r="CH80" s="7" t="str">
        <f>IF(H80="","",M80)</f>
        <v/>
      </c>
      <c r="CI80" s="14" t="str">
        <f>IF(H80="","",R80)</f>
        <v/>
      </c>
      <c r="CJ80" s="7" t="str">
        <f>IF(H80="","",#REF!)</f>
        <v/>
      </c>
      <c r="CK80" s="7" t="str">
        <f>IF(H80="","",Z80)</f>
        <v/>
      </c>
      <c r="CL80" s="7" t="str">
        <f>IF(H80="","",AD80)</f>
        <v/>
      </c>
      <c r="CM80" s="7" t="str">
        <f>IF(H80="","",AG80)</f>
        <v/>
      </c>
      <c r="CN80" s="7" t="str">
        <f>IF(H80="","",CO80&amp;CP80&amp;CQ80&amp;CR80&amp;CS80&amp;CT80)</f>
        <v/>
      </c>
      <c r="CO80" s="7" t="str">
        <f>IF(AL80="","",AL80)</f>
        <v/>
      </c>
      <c r="CP80" s="7" t="str">
        <f>IF(AO80="","",", "&amp;AO80)</f>
        <v/>
      </c>
      <c r="CQ80" s="7" t="str">
        <f>IF(AR80="","",", "&amp;AR80)</f>
        <v/>
      </c>
      <c r="CR80" s="7" t="str">
        <f>IF(AU80="","",", "&amp;AU80)</f>
        <v/>
      </c>
      <c r="CS80" s="7" t="str">
        <f>IF(AX80="","",", "&amp;AX80)</f>
        <v/>
      </c>
      <c r="CT80" s="7" t="str">
        <f>IF(BA80="","",", "&amp;BA80)</f>
        <v/>
      </c>
      <c r="CV80" s="117" t="s">
        <v>57</v>
      </c>
      <c r="CW80" s="117">
        <f t="shared" ref="CW80:CW99" si="0">AL80</f>
        <v>0</v>
      </c>
      <c r="CX80" s="118">
        <f>IF(MOD(AL80*1000,3)=0,AL80/3,AL80*0.3)</f>
        <v>0</v>
      </c>
      <c r="CY80" s="118">
        <f t="shared" ref="CY80:CY99" si="1">AL80/10</f>
        <v>0</v>
      </c>
      <c r="CZ80" s="118">
        <f t="shared" ref="CZ80:DF99" si="2">CX80/10</f>
        <v>0</v>
      </c>
      <c r="DA80" s="118">
        <f t="shared" si="2"/>
        <v>0</v>
      </c>
      <c r="DB80" s="118">
        <f t="shared" si="2"/>
        <v>0</v>
      </c>
      <c r="DC80" s="118">
        <f t="shared" si="2"/>
        <v>0</v>
      </c>
      <c r="DD80" s="118">
        <f t="shared" si="2"/>
        <v>0</v>
      </c>
      <c r="DE80" s="118">
        <f t="shared" si="2"/>
        <v>0</v>
      </c>
      <c r="DF80" s="118">
        <f t="shared" si="2"/>
        <v>0</v>
      </c>
      <c r="DG80" s="118"/>
      <c r="DH80" s="118"/>
      <c r="DI80" s="7"/>
      <c r="DJ80" s="193" t="s">
        <v>291</v>
      </c>
      <c r="DT80" s="6"/>
      <c r="DU80" s="6"/>
      <c r="DV80" s="6"/>
      <c r="DW80" s="6"/>
      <c r="DX80" s="6"/>
    </row>
    <row r="81" spans="6:128" ht="21.95" customHeight="1">
      <c r="F81" s="321">
        <v>2</v>
      </c>
      <c r="G81" s="321"/>
      <c r="H81" s="337"/>
      <c r="I81" s="338"/>
      <c r="J81" s="338"/>
      <c r="K81" s="338"/>
      <c r="L81" s="338"/>
      <c r="M81" s="338"/>
      <c r="N81" s="338"/>
      <c r="O81" s="338"/>
      <c r="P81" s="338"/>
      <c r="Q81" s="339"/>
      <c r="R81" s="322"/>
      <c r="S81" s="323"/>
      <c r="T81" s="323"/>
      <c r="U81" s="323"/>
      <c r="V81" s="243"/>
      <c r="W81" s="243"/>
      <c r="X81" s="243"/>
      <c r="Y81" s="243"/>
      <c r="Z81" s="324"/>
      <c r="AA81" s="325"/>
      <c r="AB81" s="325"/>
      <c r="AC81" s="326"/>
      <c r="AD81" s="213"/>
      <c r="AE81" s="214"/>
      <c r="AF81" s="214"/>
      <c r="AG81" s="214"/>
      <c r="AH81" s="214"/>
      <c r="AI81" s="214"/>
      <c r="AJ81" s="214"/>
      <c r="AK81" s="214"/>
      <c r="AL81" s="216"/>
      <c r="AM81" s="217"/>
      <c r="AN81" s="217"/>
      <c r="AO81" s="217"/>
      <c r="AP81" s="218"/>
      <c r="AQ81" s="216"/>
      <c r="AR81" s="217"/>
      <c r="AS81" s="217"/>
      <c r="AT81" s="217"/>
      <c r="AU81" s="218"/>
      <c r="AV81" s="216"/>
      <c r="AW81" s="217"/>
      <c r="AX81" s="217"/>
      <c r="AY81" s="217"/>
      <c r="AZ81" s="218"/>
      <c r="BA81" s="214"/>
      <c r="BB81" s="214"/>
      <c r="BC81" s="214"/>
      <c r="BD81" s="214"/>
      <c r="BE81" s="214"/>
      <c r="BF81" s="214"/>
      <c r="BG81" s="215"/>
      <c r="BH81" s="193"/>
      <c r="CE81" s="7">
        <v>2</v>
      </c>
      <c r="CF81" s="7" t="str">
        <f t="shared" ref="CF81:CF99" si="3">IF(H81="","",H81)</f>
        <v/>
      </c>
      <c r="CG81" s="7" t="str">
        <f t="shared" ref="CG81:CG99" si="4">IF(H81="","",BD81)</f>
        <v/>
      </c>
      <c r="CH81" s="7" t="str">
        <f t="shared" ref="CH81:CH99" si="5">IF(H81="","",M81)</f>
        <v/>
      </c>
      <c r="CI81" s="14" t="str">
        <f t="shared" ref="CI81:CI99" si="6">IF(H81="","",R81)</f>
        <v/>
      </c>
      <c r="CJ81" s="7" t="str">
        <f>IF(H81="","",V80)</f>
        <v/>
      </c>
      <c r="CK81" s="7" t="str">
        <f>IF(H81="","",Z81)</f>
        <v/>
      </c>
      <c r="CL81" s="7" t="str">
        <f>IF(H81="","",AD81)</f>
        <v/>
      </c>
      <c r="CM81" s="7" t="str">
        <f t="shared" ref="CM81:CM99" si="7">IF(H81="","",AG81)</f>
        <v/>
      </c>
      <c r="CN81" s="7" t="str">
        <f t="shared" ref="CN81:CN99" si="8">IF(H81="","",CO81&amp;CP81&amp;CQ81&amp;CR81&amp;CS81&amp;CT81)</f>
        <v/>
      </c>
      <c r="CO81" s="7" t="str">
        <f t="shared" ref="CO81:CO99" si="9">IF(AL81="","",AL81)</f>
        <v/>
      </c>
      <c r="CP81" s="7" t="str">
        <f t="shared" ref="CP81:CP99" si="10">IF(AO81="","",", "&amp;AO81)</f>
        <v/>
      </c>
      <c r="CQ81" s="7" t="str">
        <f t="shared" ref="CQ81:CQ99" si="11">IF(AR81="","",", "&amp;AR81)</f>
        <v/>
      </c>
      <c r="CR81" s="7" t="str">
        <f t="shared" ref="CR81:CR99" si="12">IF(AU81="","",", "&amp;AU81)</f>
        <v/>
      </c>
      <c r="CS81" s="7" t="str">
        <f t="shared" ref="CS81:CS99" si="13">IF(AX81="","",", "&amp;AX81)</f>
        <v/>
      </c>
      <c r="CT81" s="7" t="str">
        <f t="shared" ref="CT81:CT99" si="14">IF(BA81="","",", "&amp;BA81)</f>
        <v/>
      </c>
      <c r="CV81" s="117" t="s">
        <v>28</v>
      </c>
      <c r="CW81" s="117">
        <f t="shared" si="0"/>
        <v>0</v>
      </c>
      <c r="CX81" s="118">
        <f t="shared" ref="CX81:CX99" si="15">IF(MOD(AL81*1000,3)=0,AL81/3,AL81*0.3)</f>
        <v>0</v>
      </c>
      <c r="CY81" s="118">
        <f t="shared" si="1"/>
        <v>0</v>
      </c>
      <c r="CZ81" s="118">
        <f t="shared" si="2"/>
        <v>0</v>
      </c>
      <c r="DA81" s="118">
        <f t="shared" si="2"/>
        <v>0</v>
      </c>
      <c r="DB81" s="118">
        <f t="shared" si="2"/>
        <v>0</v>
      </c>
      <c r="DC81" s="118">
        <f t="shared" si="2"/>
        <v>0</v>
      </c>
      <c r="DD81" s="118">
        <f t="shared" si="2"/>
        <v>0</v>
      </c>
      <c r="DE81" s="118">
        <f t="shared" si="2"/>
        <v>0</v>
      </c>
      <c r="DF81" s="118">
        <f t="shared" si="2"/>
        <v>0</v>
      </c>
      <c r="DG81" s="7"/>
      <c r="DH81" s="7"/>
      <c r="DI81" s="7"/>
      <c r="DJ81" s="193" t="s">
        <v>290</v>
      </c>
      <c r="DT81" s="6"/>
      <c r="DU81" s="6"/>
      <c r="DV81" s="6"/>
      <c r="DW81" s="6"/>
      <c r="DX81" s="6"/>
    </row>
    <row r="82" spans="6:128" ht="21.95" customHeight="1">
      <c r="F82" s="321">
        <v>3</v>
      </c>
      <c r="G82" s="321"/>
      <c r="H82" s="244"/>
      <c r="I82" s="245"/>
      <c r="J82" s="245"/>
      <c r="K82" s="245"/>
      <c r="L82" s="245"/>
      <c r="M82" s="245"/>
      <c r="N82" s="245"/>
      <c r="O82" s="245"/>
      <c r="P82" s="245"/>
      <c r="Q82" s="246"/>
      <c r="R82" s="323"/>
      <c r="S82" s="323"/>
      <c r="T82" s="323"/>
      <c r="U82" s="323"/>
      <c r="V82" s="243"/>
      <c r="W82" s="243"/>
      <c r="X82" s="243"/>
      <c r="Y82" s="243"/>
      <c r="Z82" s="243"/>
      <c r="AA82" s="243"/>
      <c r="AB82" s="243"/>
      <c r="AC82" s="243"/>
      <c r="AD82" s="213"/>
      <c r="AE82" s="214"/>
      <c r="AF82" s="214"/>
      <c r="AG82" s="214"/>
      <c r="AH82" s="214"/>
      <c r="AI82" s="214"/>
      <c r="AJ82" s="214"/>
      <c r="AK82" s="214"/>
      <c r="AL82" s="216"/>
      <c r="AM82" s="217"/>
      <c r="AN82" s="217"/>
      <c r="AO82" s="217"/>
      <c r="AP82" s="218"/>
      <c r="AQ82" s="216"/>
      <c r="AR82" s="217"/>
      <c r="AS82" s="217"/>
      <c r="AT82" s="217"/>
      <c r="AU82" s="218"/>
      <c r="AV82" s="216"/>
      <c r="AW82" s="217"/>
      <c r="AX82" s="217"/>
      <c r="AY82" s="217"/>
      <c r="AZ82" s="218"/>
      <c r="BA82" s="214"/>
      <c r="BB82" s="214"/>
      <c r="BC82" s="214"/>
      <c r="BD82" s="214"/>
      <c r="BE82" s="214"/>
      <c r="BF82" s="214"/>
      <c r="BG82" s="215"/>
      <c r="BH82" s="193"/>
      <c r="CE82" s="7">
        <v>3</v>
      </c>
      <c r="CF82" s="7" t="str">
        <f t="shared" si="3"/>
        <v/>
      </c>
      <c r="CG82" s="7" t="str">
        <f t="shared" si="4"/>
        <v/>
      </c>
      <c r="CH82" s="7" t="str">
        <f t="shared" si="5"/>
        <v/>
      </c>
      <c r="CI82" s="14" t="str">
        <f t="shared" si="6"/>
        <v/>
      </c>
      <c r="CJ82" s="7" t="str">
        <f t="shared" ref="CJ82:CJ99" si="16">IF(H82="","",V82)</f>
        <v/>
      </c>
      <c r="CK82" s="7" t="str">
        <f t="shared" ref="CK82:CK99" si="17">IF(H82="","",Z82)</f>
        <v/>
      </c>
      <c r="CL82" s="7" t="str">
        <f t="shared" ref="CL82:CL99" si="18">IF(H82="","",AD82)</f>
        <v/>
      </c>
      <c r="CM82" s="7" t="str">
        <f>IF(H82="","",AG82)</f>
        <v/>
      </c>
      <c r="CN82" s="7" t="str">
        <f t="shared" si="8"/>
        <v/>
      </c>
      <c r="CO82" s="7" t="str">
        <f t="shared" si="9"/>
        <v/>
      </c>
      <c r="CP82" s="7" t="str">
        <f t="shared" si="10"/>
        <v/>
      </c>
      <c r="CQ82" s="7" t="str">
        <f t="shared" si="11"/>
        <v/>
      </c>
      <c r="CR82" s="7" t="str">
        <f t="shared" si="12"/>
        <v/>
      </c>
      <c r="CS82" s="7" t="str">
        <f t="shared" si="13"/>
        <v/>
      </c>
      <c r="CT82" s="7" t="str">
        <f t="shared" si="14"/>
        <v/>
      </c>
      <c r="CV82" s="117" t="s">
        <v>29</v>
      </c>
      <c r="CW82" s="117">
        <f t="shared" si="0"/>
        <v>0</v>
      </c>
      <c r="CX82" s="118">
        <f t="shared" si="15"/>
        <v>0</v>
      </c>
      <c r="CY82" s="118">
        <f t="shared" si="1"/>
        <v>0</v>
      </c>
      <c r="CZ82" s="118">
        <f t="shared" si="2"/>
        <v>0</v>
      </c>
      <c r="DA82" s="118">
        <f t="shared" si="2"/>
        <v>0</v>
      </c>
      <c r="DB82" s="118">
        <f t="shared" si="2"/>
        <v>0</v>
      </c>
      <c r="DC82" s="118">
        <f t="shared" si="2"/>
        <v>0</v>
      </c>
      <c r="DD82" s="118">
        <f t="shared" si="2"/>
        <v>0</v>
      </c>
      <c r="DE82" s="118">
        <f t="shared" si="2"/>
        <v>0</v>
      </c>
      <c r="DF82" s="118">
        <f t="shared" si="2"/>
        <v>0</v>
      </c>
      <c r="DG82" s="7"/>
      <c r="DH82" s="7"/>
      <c r="DI82" s="7"/>
      <c r="DT82" s="6"/>
      <c r="DU82" s="6"/>
      <c r="DV82" s="6"/>
      <c r="DW82" s="6"/>
      <c r="DX82" s="6"/>
    </row>
    <row r="83" spans="6:128" ht="21.95" customHeight="1">
      <c r="F83" s="321">
        <v>4</v>
      </c>
      <c r="G83" s="321"/>
      <c r="H83" s="337"/>
      <c r="I83" s="338"/>
      <c r="J83" s="338"/>
      <c r="K83" s="338"/>
      <c r="L83" s="338"/>
      <c r="M83" s="338"/>
      <c r="N83" s="338"/>
      <c r="O83" s="338"/>
      <c r="P83" s="338"/>
      <c r="Q83" s="339"/>
      <c r="R83" s="323"/>
      <c r="S83" s="323"/>
      <c r="T83" s="323"/>
      <c r="U83" s="323"/>
      <c r="V83" s="243"/>
      <c r="W83" s="243"/>
      <c r="X83" s="243"/>
      <c r="Y83" s="243"/>
      <c r="Z83" s="243"/>
      <c r="AA83" s="243"/>
      <c r="AB83" s="243"/>
      <c r="AC83" s="243"/>
      <c r="AD83" s="213"/>
      <c r="AE83" s="214"/>
      <c r="AF83" s="214"/>
      <c r="AG83" s="214"/>
      <c r="AH83" s="214"/>
      <c r="AI83" s="214"/>
      <c r="AJ83" s="214"/>
      <c r="AK83" s="214"/>
      <c r="AL83" s="216"/>
      <c r="AM83" s="217"/>
      <c r="AN83" s="217"/>
      <c r="AO83" s="217"/>
      <c r="AP83" s="218"/>
      <c r="AQ83" s="216"/>
      <c r="AR83" s="217"/>
      <c r="AS83" s="217"/>
      <c r="AT83" s="217"/>
      <c r="AU83" s="218"/>
      <c r="AV83" s="216"/>
      <c r="AW83" s="217"/>
      <c r="AX83" s="217"/>
      <c r="AY83" s="217"/>
      <c r="AZ83" s="218"/>
      <c r="BA83" s="214"/>
      <c r="BB83" s="214"/>
      <c r="BC83" s="214"/>
      <c r="BD83" s="214"/>
      <c r="BE83" s="214"/>
      <c r="BF83" s="214"/>
      <c r="BG83" s="215"/>
      <c r="BH83" s="193"/>
      <c r="CE83" s="7">
        <v>4</v>
      </c>
      <c r="CF83" s="7" t="str">
        <f t="shared" si="3"/>
        <v/>
      </c>
      <c r="CG83" s="7" t="str">
        <f t="shared" si="4"/>
        <v/>
      </c>
      <c r="CH83" s="7" t="str">
        <f t="shared" si="5"/>
        <v/>
      </c>
      <c r="CI83" s="14" t="str">
        <f t="shared" si="6"/>
        <v/>
      </c>
      <c r="CJ83" s="7" t="str">
        <f t="shared" si="16"/>
        <v/>
      </c>
      <c r="CK83" s="7" t="str">
        <f t="shared" si="17"/>
        <v/>
      </c>
      <c r="CL83" s="7" t="str">
        <f>IF(H83="","",AD83)</f>
        <v/>
      </c>
      <c r="CM83" s="7" t="str">
        <f t="shared" si="7"/>
        <v/>
      </c>
      <c r="CN83" s="7" t="str">
        <f t="shared" si="8"/>
        <v/>
      </c>
      <c r="CO83" s="7" t="str">
        <f t="shared" si="9"/>
        <v/>
      </c>
      <c r="CP83" s="7" t="str">
        <f t="shared" si="10"/>
        <v/>
      </c>
      <c r="CQ83" s="7" t="str">
        <f t="shared" si="11"/>
        <v/>
      </c>
      <c r="CR83" s="7" t="str">
        <f t="shared" si="12"/>
        <v/>
      </c>
      <c r="CS83" s="7" t="str">
        <f t="shared" si="13"/>
        <v/>
      </c>
      <c r="CT83" s="7" t="str">
        <f t="shared" si="14"/>
        <v/>
      </c>
      <c r="CV83" s="117" t="s">
        <v>30</v>
      </c>
      <c r="CW83" s="117">
        <f t="shared" si="0"/>
        <v>0</v>
      </c>
      <c r="CX83" s="118">
        <f t="shared" si="15"/>
        <v>0</v>
      </c>
      <c r="CY83" s="118">
        <f t="shared" si="1"/>
        <v>0</v>
      </c>
      <c r="CZ83" s="118">
        <f t="shared" si="2"/>
        <v>0</v>
      </c>
      <c r="DA83" s="118">
        <f t="shared" si="2"/>
        <v>0</v>
      </c>
      <c r="DB83" s="118">
        <f t="shared" si="2"/>
        <v>0</v>
      </c>
      <c r="DC83" s="118">
        <f t="shared" si="2"/>
        <v>0</v>
      </c>
      <c r="DD83" s="118">
        <f t="shared" si="2"/>
        <v>0</v>
      </c>
      <c r="DE83" s="118">
        <f t="shared" si="2"/>
        <v>0</v>
      </c>
      <c r="DF83" s="118">
        <f t="shared" si="2"/>
        <v>0</v>
      </c>
      <c r="DG83" s="7"/>
      <c r="DH83" s="7"/>
      <c r="DI83" s="7"/>
      <c r="DT83" s="6"/>
      <c r="DU83" s="6"/>
      <c r="DV83" s="6"/>
      <c r="DW83" s="6"/>
      <c r="DX83" s="6"/>
    </row>
    <row r="84" spans="6:128" ht="21.95" customHeight="1">
      <c r="F84" s="321">
        <v>5</v>
      </c>
      <c r="G84" s="321"/>
      <c r="H84" s="337"/>
      <c r="I84" s="338"/>
      <c r="J84" s="338"/>
      <c r="K84" s="338"/>
      <c r="L84" s="338"/>
      <c r="M84" s="338"/>
      <c r="N84" s="338"/>
      <c r="O84" s="338"/>
      <c r="P84" s="338"/>
      <c r="Q84" s="339"/>
      <c r="R84" s="323"/>
      <c r="S84" s="323"/>
      <c r="T84" s="323"/>
      <c r="U84" s="323"/>
      <c r="V84" s="243"/>
      <c r="W84" s="243"/>
      <c r="X84" s="243"/>
      <c r="Y84" s="243"/>
      <c r="Z84" s="243"/>
      <c r="AA84" s="243"/>
      <c r="AB84" s="243"/>
      <c r="AC84" s="243"/>
      <c r="AD84" s="213"/>
      <c r="AE84" s="214"/>
      <c r="AF84" s="214"/>
      <c r="AG84" s="214"/>
      <c r="AH84" s="214"/>
      <c r="AI84" s="214"/>
      <c r="AJ84" s="214"/>
      <c r="AK84" s="214"/>
      <c r="AL84" s="216"/>
      <c r="AM84" s="217"/>
      <c r="AN84" s="217"/>
      <c r="AO84" s="217"/>
      <c r="AP84" s="218"/>
      <c r="AQ84" s="216"/>
      <c r="AR84" s="217"/>
      <c r="AS84" s="217"/>
      <c r="AT84" s="217"/>
      <c r="AU84" s="218"/>
      <c r="AV84" s="216"/>
      <c r="AW84" s="217"/>
      <c r="AX84" s="217"/>
      <c r="AY84" s="217"/>
      <c r="AZ84" s="218"/>
      <c r="BA84" s="214"/>
      <c r="BB84" s="214"/>
      <c r="BC84" s="214"/>
      <c r="BD84" s="214"/>
      <c r="BE84" s="214"/>
      <c r="BF84" s="214"/>
      <c r="BG84" s="215"/>
      <c r="BH84" s="193"/>
      <c r="CE84" s="7">
        <v>5</v>
      </c>
      <c r="CF84" s="7" t="str">
        <f t="shared" si="3"/>
        <v/>
      </c>
      <c r="CG84" s="7" t="str">
        <f t="shared" si="4"/>
        <v/>
      </c>
      <c r="CH84" s="7" t="str">
        <f t="shared" si="5"/>
        <v/>
      </c>
      <c r="CI84" s="14" t="str">
        <f t="shared" si="6"/>
        <v/>
      </c>
      <c r="CJ84" s="7" t="str">
        <f t="shared" si="16"/>
        <v/>
      </c>
      <c r="CK84" s="7" t="str">
        <f t="shared" si="17"/>
        <v/>
      </c>
      <c r="CL84" s="7" t="str">
        <f t="shared" si="18"/>
        <v/>
      </c>
      <c r="CM84" s="7" t="str">
        <f t="shared" si="7"/>
        <v/>
      </c>
      <c r="CN84" s="7" t="str">
        <f t="shared" si="8"/>
        <v/>
      </c>
      <c r="CO84" s="7" t="str">
        <f t="shared" si="9"/>
        <v/>
      </c>
      <c r="CP84" s="7" t="str">
        <f t="shared" si="10"/>
        <v/>
      </c>
      <c r="CQ84" s="7" t="str">
        <f t="shared" si="11"/>
        <v/>
      </c>
      <c r="CR84" s="7" t="str">
        <f t="shared" si="12"/>
        <v/>
      </c>
      <c r="CS84" s="7" t="str">
        <f t="shared" si="13"/>
        <v/>
      </c>
      <c r="CT84" s="7" t="str">
        <f t="shared" si="14"/>
        <v/>
      </c>
      <c r="CV84" s="117" t="s">
        <v>31</v>
      </c>
      <c r="CW84" s="117">
        <f t="shared" si="0"/>
        <v>0</v>
      </c>
      <c r="CX84" s="118">
        <f t="shared" si="15"/>
        <v>0</v>
      </c>
      <c r="CY84" s="118">
        <f t="shared" si="1"/>
        <v>0</v>
      </c>
      <c r="CZ84" s="118">
        <f t="shared" si="2"/>
        <v>0</v>
      </c>
      <c r="DA84" s="118">
        <f t="shared" si="2"/>
        <v>0</v>
      </c>
      <c r="DB84" s="118">
        <f t="shared" si="2"/>
        <v>0</v>
      </c>
      <c r="DC84" s="118">
        <f t="shared" si="2"/>
        <v>0</v>
      </c>
      <c r="DD84" s="118">
        <f t="shared" si="2"/>
        <v>0</v>
      </c>
      <c r="DE84" s="118">
        <f t="shared" si="2"/>
        <v>0</v>
      </c>
      <c r="DF84" s="118">
        <f t="shared" si="2"/>
        <v>0</v>
      </c>
      <c r="DG84" s="7"/>
      <c r="DH84" s="7"/>
      <c r="DI84" s="7"/>
      <c r="DT84" s="6"/>
      <c r="DU84" s="6"/>
      <c r="DV84" s="6"/>
      <c r="DW84" s="6"/>
      <c r="DX84" s="6"/>
    </row>
    <row r="85" spans="6:128" ht="21.95" customHeight="1">
      <c r="F85" s="321">
        <v>6</v>
      </c>
      <c r="G85" s="321"/>
      <c r="H85" s="337"/>
      <c r="I85" s="338"/>
      <c r="J85" s="338"/>
      <c r="K85" s="338"/>
      <c r="L85" s="338"/>
      <c r="M85" s="338"/>
      <c r="N85" s="338"/>
      <c r="O85" s="338"/>
      <c r="P85" s="338"/>
      <c r="Q85" s="339"/>
      <c r="R85" s="323"/>
      <c r="S85" s="323"/>
      <c r="T85" s="323"/>
      <c r="U85" s="323"/>
      <c r="V85" s="243"/>
      <c r="W85" s="243"/>
      <c r="X85" s="243"/>
      <c r="Y85" s="243"/>
      <c r="Z85" s="243"/>
      <c r="AA85" s="243"/>
      <c r="AB85" s="243"/>
      <c r="AC85" s="243"/>
      <c r="AD85" s="213"/>
      <c r="AE85" s="214"/>
      <c r="AF85" s="214"/>
      <c r="AG85" s="214"/>
      <c r="AH85" s="214"/>
      <c r="AI85" s="214"/>
      <c r="AJ85" s="214"/>
      <c r="AK85" s="214"/>
      <c r="AL85" s="216"/>
      <c r="AM85" s="217"/>
      <c r="AN85" s="217"/>
      <c r="AO85" s="217"/>
      <c r="AP85" s="218"/>
      <c r="AQ85" s="216"/>
      <c r="AR85" s="217"/>
      <c r="AS85" s="217"/>
      <c r="AT85" s="217"/>
      <c r="AU85" s="218"/>
      <c r="AV85" s="216"/>
      <c r="AW85" s="217"/>
      <c r="AX85" s="217"/>
      <c r="AY85" s="217"/>
      <c r="AZ85" s="218"/>
      <c r="BA85" s="214"/>
      <c r="BB85" s="214"/>
      <c r="BC85" s="214"/>
      <c r="BD85" s="214"/>
      <c r="BE85" s="214"/>
      <c r="BF85" s="214"/>
      <c r="BG85" s="215"/>
      <c r="BH85" s="193"/>
      <c r="CE85" s="7">
        <v>6</v>
      </c>
      <c r="CF85" s="7" t="str">
        <f t="shared" si="3"/>
        <v/>
      </c>
      <c r="CG85" s="7" t="str">
        <f t="shared" si="4"/>
        <v/>
      </c>
      <c r="CH85" s="7" t="str">
        <f t="shared" si="5"/>
        <v/>
      </c>
      <c r="CI85" s="14" t="str">
        <f t="shared" si="6"/>
        <v/>
      </c>
      <c r="CJ85" s="7" t="str">
        <f t="shared" si="16"/>
        <v/>
      </c>
      <c r="CK85" s="7" t="str">
        <f t="shared" si="17"/>
        <v/>
      </c>
      <c r="CL85" s="7" t="str">
        <f t="shared" si="18"/>
        <v/>
      </c>
      <c r="CM85" s="7" t="str">
        <f t="shared" si="7"/>
        <v/>
      </c>
      <c r="CN85" s="7" t="str">
        <f t="shared" si="8"/>
        <v/>
      </c>
      <c r="CO85" s="7" t="str">
        <f t="shared" si="9"/>
        <v/>
      </c>
      <c r="CP85" s="7" t="str">
        <f t="shared" si="10"/>
        <v/>
      </c>
      <c r="CQ85" s="7" t="str">
        <f t="shared" si="11"/>
        <v/>
      </c>
      <c r="CR85" s="7" t="str">
        <f t="shared" si="12"/>
        <v/>
      </c>
      <c r="CS85" s="7" t="str">
        <f t="shared" si="13"/>
        <v/>
      </c>
      <c r="CT85" s="7" t="str">
        <f t="shared" si="14"/>
        <v/>
      </c>
      <c r="CV85" s="117" t="s">
        <v>32</v>
      </c>
      <c r="CW85" s="117">
        <f t="shared" si="0"/>
        <v>0</v>
      </c>
      <c r="CX85" s="118">
        <f t="shared" si="15"/>
        <v>0</v>
      </c>
      <c r="CY85" s="118">
        <f t="shared" si="1"/>
        <v>0</v>
      </c>
      <c r="CZ85" s="118">
        <f t="shared" si="2"/>
        <v>0</v>
      </c>
      <c r="DA85" s="118">
        <f t="shared" si="2"/>
        <v>0</v>
      </c>
      <c r="DB85" s="118">
        <f t="shared" si="2"/>
        <v>0</v>
      </c>
      <c r="DC85" s="118">
        <f t="shared" si="2"/>
        <v>0</v>
      </c>
      <c r="DD85" s="118">
        <f t="shared" si="2"/>
        <v>0</v>
      </c>
      <c r="DE85" s="118">
        <f t="shared" si="2"/>
        <v>0</v>
      </c>
      <c r="DF85" s="118">
        <f t="shared" si="2"/>
        <v>0</v>
      </c>
      <c r="DG85" s="7"/>
      <c r="DH85" s="7"/>
      <c r="DI85" s="7"/>
      <c r="DJ85" s="193" t="s">
        <v>292</v>
      </c>
      <c r="DT85" s="6"/>
      <c r="DU85" s="6"/>
      <c r="DV85" s="6"/>
      <c r="DW85" s="6"/>
      <c r="DX85" s="6"/>
    </row>
    <row r="86" spans="6:128" ht="21.95" customHeight="1">
      <c r="F86" s="321">
        <v>7</v>
      </c>
      <c r="G86" s="321"/>
      <c r="H86" s="337"/>
      <c r="I86" s="338"/>
      <c r="J86" s="338"/>
      <c r="K86" s="338"/>
      <c r="L86" s="338"/>
      <c r="M86" s="338"/>
      <c r="N86" s="338"/>
      <c r="O86" s="338"/>
      <c r="P86" s="338"/>
      <c r="Q86" s="339"/>
      <c r="R86" s="323"/>
      <c r="S86" s="323"/>
      <c r="T86" s="323"/>
      <c r="U86" s="323"/>
      <c r="V86" s="243"/>
      <c r="W86" s="243"/>
      <c r="X86" s="243"/>
      <c r="Y86" s="243"/>
      <c r="Z86" s="243"/>
      <c r="AA86" s="243"/>
      <c r="AB86" s="243"/>
      <c r="AC86" s="243"/>
      <c r="AD86" s="213"/>
      <c r="AE86" s="214"/>
      <c r="AF86" s="214"/>
      <c r="AG86" s="214"/>
      <c r="AH86" s="214"/>
      <c r="AI86" s="214"/>
      <c r="AJ86" s="214"/>
      <c r="AK86" s="214"/>
      <c r="AL86" s="216"/>
      <c r="AM86" s="217"/>
      <c r="AN86" s="217"/>
      <c r="AO86" s="217"/>
      <c r="AP86" s="218"/>
      <c r="AQ86" s="216"/>
      <c r="AR86" s="217"/>
      <c r="AS86" s="217"/>
      <c r="AT86" s="217"/>
      <c r="AU86" s="218"/>
      <c r="AV86" s="216"/>
      <c r="AW86" s="217"/>
      <c r="AX86" s="217"/>
      <c r="AY86" s="217"/>
      <c r="AZ86" s="218"/>
      <c r="BA86" s="214"/>
      <c r="BB86" s="214"/>
      <c r="BC86" s="214"/>
      <c r="BD86" s="214"/>
      <c r="BE86" s="214"/>
      <c r="BF86" s="214"/>
      <c r="BG86" s="215"/>
      <c r="BH86" s="193"/>
      <c r="CE86" s="7">
        <v>7</v>
      </c>
      <c r="CF86" s="7" t="str">
        <f t="shared" si="3"/>
        <v/>
      </c>
      <c r="CG86" s="7" t="str">
        <f t="shared" si="4"/>
        <v/>
      </c>
      <c r="CH86" s="7" t="str">
        <f t="shared" si="5"/>
        <v/>
      </c>
      <c r="CI86" s="14" t="str">
        <f t="shared" si="6"/>
        <v/>
      </c>
      <c r="CJ86" s="7" t="str">
        <f t="shared" si="16"/>
        <v/>
      </c>
      <c r="CK86" s="7" t="str">
        <f t="shared" si="17"/>
        <v/>
      </c>
      <c r="CL86" s="7" t="str">
        <f t="shared" si="18"/>
        <v/>
      </c>
      <c r="CM86" s="7" t="str">
        <f t="shared" si="7"/>
        <v/>
      </c>
      <c r="CN86" s="7" t="str">
        <f t="shared" si="8"/>
        <v/>
      </c>
      <c r="CO86" s="7" t="str">
        <f t="shared" si="9"/>
        <v/>
      </c>
      <c r="CP86" s="7" t="str">
        <f t="shared" si="10"/>
        <v/>
      </c>
      <c r="CQ86" s="7" t="str">
        <f t="shared" si="11"/>
        <v/>
      </c>
      <c r="CR86" s="7" t="str">
        <f t="shared" si="12"/>
        <v/>
      </c>
      <c r="CS86" s="7" t="str">
        <f t="shared" si="13"/>
        <v/>
      </c>
      <c r="CT86" s="7" t="str">
        <f t="shared" si="14"/>
        <v/>
      </c>
      <c r="CV86" s="117" t="s">
        <v>33</v>
      </c>
      <c r="CW86" s="117">
        <f t="shared" si="0"/>
        <v>0</v>
      </c>
      <c r="CX86" s="118">
        <f t="shared" si="15"/>
        <v>0</v>
      </c>
      <c r="CY86" s="118">
        <f t="shared" si="1"/>
        <v>0</v>
      </c>
      <c r="CZ86" s="118">
        <f t="shared" si="2"/>
        <v>0</v>
      </c>
      <c r="DA86" s="118">
        <f t="shared" si="2"/>
        <v>0</v>
      </c>
      <c r="DB86" s="118">
        <f t="shared" si="2"/>
        <v>0</v>
      </c>
      <c r="DC86" s="118">
        <f t="shared" si="2"/>
        <v>0</v>
      </c>
      <c r="DD86" s="118">
        <f t="shared" si="2"/>
        <v>0</v>
      </c>
      <c r="DE86" s="118">
        <f t="shared" si="2"/>
        <v>0</v>
      </c>
      <c r="DF86" s="118">
        <f t="shared" si="2"/>
        <v>0</v>
      </c>
      <c r="DG86" s="7"/>
      <c r="DH86" s="7"/>
      <c r="DI86" s="7"/>
      <c r="DJ86" s="193" t="s">
        <v>293</v>
      </c>
      <c r="DT86" s="6"/>
      <c r="DU86" s="6"/>
      <c r="DV86" s="6"/>
      <c r="DW86" s="6"/>
      <c r="DX86" s="6"/>
    </row>
    <row r="87" spans="6:128" ht="21.95" customHeight="1">
      <c r="F87" s="321">
        <v>8</v>
      </c>
      <c r="G87" s="321"/>
      <c r="H87" s="337"/>
      <c r="I87" s="338"/>
      <c r="J87" s="338"/>
      <c r="K87" s="338"/>
      <c r="L87" s="338"/>
      <c r="M87" s="338"/>
      <c r="N87" s="338"/>
      <c r="O87" s="338"/>
      <c r="P87" s="338"/>
      <c r="Q87" s="339"/>
      <c r="R87" s="323"/>
      <c r="S87" s="323"/>
      <c r="T87" s="323"/>
      <c r="U87" s="323"/>
      <c r="V87" s="243"/>
      <c r="W87" s="243"/>
      <c r="X87" s="243"/>
      <c r="Y87" s="243"/>
      <c r="Z87" s="243"/>
      <c r="AA87" s="243"/>
      <c r="AB87" s="243"/>
      <c r="AC87" s="243"/>
      <c r="AD87" s="213"/>
      <c r="AE87" s="214"/>
      <c r="AF87" s="214"/>
      <c r="AG87" s="214"/>
      <c r="AH87" s="214"/>
      <c r="AI87" s="214"/>
      <c r="AJ87" s="214"/>
      <c r="AK87" s="214"/>
      <c r="AL87" s="216"/>
      <c r="AM87" s="217"/>
      <c r="AN87" s="217"/>
      <c r="AO87" s="217"/>
      <c r="AP87" s="218"/>
      <c r="AQ87" s="216"/>
      <c r="AR87" s="217"/>
      <c r="AS87" s="217"/>
      <c r="AT87" s="217"/>
      <c r="AU87" s="218"/>
      <c r="AV87" s="216"/>
      <c r="AW87" s="217"/>
      <c r="AX87" s="217"/>
      <c r="AY87" s="217"/>
      <c r="AZ87" s="218"/>
      <c r="BA87" s="214"/>
      <c r="BB87" s="214"/>
      <c r="BC87" s="214"/>
      <c r="BD87" s="214"/>
      <c r="BE87" s="214"/>
      <c r="BF87" s="214"/>
      <c r="BG87" s="215"/>
      <c r="BH87" s="193"/>
      <c r="CE87" s="7">
        <v>8</v>
      </c>
      <c r="CF87" s="7" t="str">
        <f t="shared" si="3"/>
        <v/>
      </c>
      <c r="CG87" s="7" t="str">
        <f t="shared" si="4"/>
        <v/>
      </c>
      <c r="CH87" s="7" t="str">
        <f t="shared" si="5"/>
        <v/>
      </c>
      <c r="CI87" s="14" t="str">
        <f t="shared" si="6"/>
        <v/>
      </c>
      <c r="CJ87" s="7" t="str">
        <f t="shared" si="16"/>
        <v/>
      </c>
      <c r="CK87" s="7" t="str">
        <f t="shared" si="17"/>
        <v/>
      </c>
      <c r="CL87" s="7" t="str">
        <f t="shared" si="18"/>
        <v/>
      </c>
      <c r="CM87" s="7" t="str">
        <f t="shared" si="7"/>
        <v/>
      </c>
      <c r="CN87" s="7" t="str">
        <f t="shared" si="8"/>
        <v/>
      </c>
      <c r="CO87" s="7" t="str">
        <f t="shared" si="9"/>
        <v/>
      </c>
      <c r="CP87" s="7" t="str">
        <f t="shared" si="10"/>
        <v/>
      </c>
      <c r="CQ87" s="7" t="str">
        <f t="shared" si="11"/>
        <v/>
      </c>
      <c r="CR87" s="7" t="str">
        <f t="shared" si="12"/>
        <v/>
      </c>
      <c r="CS87" s="7" t="str">
        <f t="shared" si="13"/>
        <v/>
      </c>
      <c r="CT87" s="7" t="str">
        <f t="shared" si="14"/>
        <v/>
      </c>
      <c r="CV87" s="117" t="s">
        <v>34</v>
      </c>
      <c r="CW87" s="117">
        <f t="shared" si="0"/>
        <v>0</v>
      </c>
      <c r="CX87" s="118">
        <f t="shared" si="15"/>
        <v>0</v>
      </c>
      <c r="CY87" s="118">
        <f t="shared" si="1"/>
        <v>0</v>
      </c>
      <c r="CZ87" s="118">
        <f t="shared" si="2"/>
        <v>0</v>
      </c>
      <c r="DA87" s="118">
        <f t="shared" si="2"/>
        <v>0</v>
      </c>
      <c r="DB87" s="118">
        <f t="shared" si="2"/>
        <v>0</v>
      </c>
      <c r="DC87" s="118">
        <f t="shared" si="2"/>
        <v>0</v>
      </c>
      <c r="DD87" s="118">
        <f t="shared" si="2"/>
        <v>0</v>
      </c>
      <c r="DE87" s="118">
        <f t="shared" si="2"/>
        <v>0</v>
      </c>
      <c r="DF87" s="118">
        <f t="shared" si="2"/>
        <v>0</v>
      </c>
      <c r="DG87" s="7"/>
      <c r="DH87" s="7"/>
      <c r="DI87" s="7"/>
      <c r="DJ87" s="193" t="s">
        <v>294</v>
      </c>
      <c r="DT87" s="6"/>
      <c r="DU87" s="6"/>
      <c r="DV87" s="6"/>
      <c r="DW87" s="6"/>
      <c r="DX87" s="6"/>
    </row>
    <row r="88" spans="6:128" ht="21.95" customHeight="1">
      <c r="F88" s="321">
        <v>9</v>
      </c>
      <c r="G88" s="321"/>
      <c r="H88" s="337"/>
      <c r="I88" s="338"/>
      <c r="J88" s="338"/>
      <c r="K88" s="338"/>
      <c r="L88" s="338"/>
      <c r="M88" s="338"/>
      <c r="N88" s="338"/>
      <c r="O88" s="338"/>
      <c r="P88" s="338"/>
      <c r="Q88" s="339"/>
      <c r="R88" s="323"/>
      <c r="S88" s="323"/>
      <c r="T88" s="323"/>
      <c r="U88" s="323"/>
      <c r="V88" s="243"/>
      <c r="W88" s="243"/>
      <c r="X88" s="243"/>
      <c r="Y88" s="243"/>
      <c r="Z88" s="243"/>
      <c r="AA88" s="243"/>
      <c r="AB88" s="243"/>
      <c r="AC88" s="243"/>
      <c r="AD88" s="213"/>
      <c r="AE88" s="214"/>
      <c r="AF88" s="214"/>
      <c r="AG88" s="214"/>
      <c r="AH88" s="214"/>
      <c r="AI88" s="214"/>
      <c r="AJ88" s="214"/>
      <c r="AK88" s="214"/>
      <c r="AL88" s="216"/>
      <c r="AM88" s="217"/>
      <c r="AN88" s="217"/>
      <c r="AO88" s="217"/>
      <c r="AP88" s="218"/>
      <c r="AQ88" s="216"/>
      <c r="AR88" s="217"/>
      <c r="AS88" s="217"/>
      <c r="AT88" s="217"/>
      <c r="AU88" s="218"/>
      <c r="AV88" s="216"/>
      <c r="AW88" s="217"/>
      <c r="AX88" s="217"/>
      <c r="AY88" s="217"/>
      <c r="AZ88" s="218"/>
      <c r="BA88" s="214"/>
      <c r="BB88" s="214"/>
      <c r="BC88" s="214"/>
      <c r="BD88" s="214"/>
      <c r="BE88" s="214"/>
      <c r="BF88" s="214"/>
      <c r="BG88" s="215"/>
      <c r="BH88" s="193"/>
      <c r="CE88" s="7">
        <v>9</v>
      </c>
      <c r="CF88" s="7" t="str">
        <f t="shared" si="3"/>
        <v/>
      </c>
      <c r="CG88" s="7" t="str">
        <f t="shared" si="4"/>
        <v/>
      </c>
      <c r="CH88" s="7" t="str">
        <f t="shared" si="5"/>
        <v/>
      </c>
      <c r="CI88" s="14" t="str">
        <f t="shared" si="6"/>
        <v/>
      </c>
      <c r="CJ88" s="7" t="str">
        <f t="shared" si="16"/>
        <v/>
      </c>
      <c r="CK88" s="7" t="str">
        <f t="shared" si="17"/>
        <v/>
      </c>
      <c r="CL88" s="7" t="str">
        <f t="shared" si="18"/>
        <v/>
      </c>
      <c r="CM88" s="7" t="str">
        <f t="shared" si="7"/>
        <v/>
      </c>
      <c r="CN88" s="7" t="str">
        <f t="shared" si="8"/>
        <v/>
      </c>
      <c r="CO88" s="7" t="str">
        <f t="shared" si="9"/>
        <v/>
      </c>
      <c r="CP88" s="7" t="str">
        <f t="shared" si="10"/>
        <v/>
      </c>
      <c r="CQ88" s="7" t="str">
        <f t="shared" si="11"/>
        <v/>
      </c>
      <c r="CR88" s="7" t="str">
        <f t="shared" si="12"/>
        <v/>
      </c>
      <c r="CS88" s="7" t="str">
        <f t="shared" si="13"/>
        <v/>
      </c>
      <c r="CT88" s="7" t="str">
        <f t="shared" si="14"/>
        <v/>
      </c>
      <c r="CV88" s="117" t="s">
        <v>35</v>
      </c>
      <c r="CW88" s="117">
        <f t="shared" si="0"/>
        <v>0</v>
      </c>
      <c r="CX88" s="118">
        <f t="shared" si="15"/>
        <v>0</v>
      </c>
      <c r="CY88" s="118">
        <f t="shared" si="1"/>
        <v>0</v>
      </c>
      <c r="CZ88" s="118">
        <f t="shared" si="2"/>
        <v>0</v>
      </c>
      <c r="DA88" s="118">
        <f t="shared" si="2"/>
        <v>0</v>
      </c>
      <c r="DB88" s="118">
        <f t="shared" si="2"/>
        <v>0</v>
      </c>
      <c r="DC88" s="118">
        <f t="shared" si="2"/>
        <v>0</v>
      </c>
      <c r="DD88" s="118">
        <f t="shared" si="2"/>
        <v>0</v>
      </c>
      <c r="DE88" s="118">
        <f t="shared" si="2"/>
        <v>0</v>
      </c>
      <c r="DF88" s="118">
        <f t="shared" si="2"/>
        <v>0</v>
      </c>
      <c r="DG88" s="7"/>
      <c r="DH88" s="7"/>
      <c r="DI88" s="7"/>
      <c r="DT88" s="6"/>
      <c r="DU88" s="6"/>
      <c r="DV88" s="6"/>
      <c r="DW88" s="6"/>
      <c r="DX88" s="6"/>
    </row>
    <row r="89" spans="6:128" ht="21.95" customHeight="1">
      <c r="F89" s="321">
        <v>10</v>
      </c>
      <c r="G89" s="321"/>
      <c r="H89" s="337"/>
      <c r="I89" s="338"/>
      <c r="J89" s="338"/>
      <c r="K89" s="338"/>
      <c r="L89" s="338"/>
      <c r="M89" s="338"/>
      <c r="N89" s="338"/>
      <c r="O89" s="338"/>
      <c r="P89" s="338"/>
      <c r="Q89" s="339"/>
      <c r="R89" s="323"/>
      <c r="S89" s="323"/>
      <c r="T89" s="323"/>
      <c r="U89" s="323"/>
      <c r="V89" s="243"/>
      <c r="W89" s="243"/>
      <c r="X89" s="243"/>
      <c r="Y89" s="243"/>
      <c r="Z89" s="243"/>
      <c r="AA89" s="243"/>
      <c r="AB89" s="243"/>
      <c r="AC89" s="243"/>
      <c r="AD89" s="213"/>
      <c r="AE89" s="214"/>
      <c r="AF89" s="214"/>
      <c r="AG89" s="214"/>
      <c r="AH89" s="214"/>
      <c r="AI89" s="214"/>
      <c r="AJ89" s="214"/>
      <c r="AK89" s="214"/>
      <c r="AL89" s="216"/>
      <c r="AM89" s="217"/>
      <c r="AN89" s="217"/>
      <c r="AO89" s="217"/>
      <c r="AP89" s="218"/>
      <c r="AQ89" s="216"/>
      <c r="AR89" s="217"/>
      <c r="AS89" s="217"/>
      <c r="AT89" s="217"/>
      <c r="AU89" s="218"/>
      <c r="AV89" s="216"/>
      <c r="AW89" s="217"/>
      <c r="AX89" s="217"/>
      <c r="AY89" s="217"/>
      <c r="AZ89" s="218"/>
      <c r="BA89" s="214"/>
      <c r="BB89" s="214"/>
      <c r="BC89" s="214"/>
      <c r="BD89" s="214"/>
      <c r="BE89" s="214"/>
      <c r="BF89" s="214"/>
      <c r="BG89" s="215"/>
      <c r="BH89" s="193"/>
      <c r="CE89" s="7">
        <v>10</v>
      </c>
      <c r="CF89" s="7" t="str">
        <f t="shared" si="3"/>
        <v/>
      </c>
      <c r="CG89" s="7" t="str">
        <f t="shared" si="4"/>
        <v/>
      </c>
      <c r="CH89" s="7" t="str">
        <f t="shared" si="5"/>
        <v/>
      </c>
      <c r="CI89" s="14" t="str">
        <f t="shared" si="6"/>
        <v/>
      </c>
      <c r="CJ89" s="7" t="str">
        <f t="shared" si="16"/>
        <v/>
      </c>
      <c r="CK89" s="7" t="str">
        <f t="shared" si="17"/>
        <v/>
      </c>
      <c r="CL89" s="7" t="str">
        <f t="shared" si="18"/>
        <v/>
      </c>
      <c r="CM89" s="7" t="str">
        <f t="shared" si="7"/>
        <v/>
      </c>
      <c r="CN89" s="7" t="str">
        <f t="shared" si="8"/>
        <v/>
      </c>
      <c r="CO89" s="7" t="str">
        <f t="shared" si="9"/>
        <v/>
      </c>
      <c r="CP89" s="7" t="str">
        <f t="shared" si="10"/>
        <v/>
      </c>
      <c r="CQ89" s="7" t="str">
        <f t="shared" si="11"/>
        <v/>
      </c>
      <c r="CR89" s="7" t="str">
        <f t="shared" si="12"/>
        <v/>
      </c>
      <c r="CS89" s="7" t="str">
        <f t="shared" si="13"/>
        <v/>
      </c>
      <c r="CT89" s="7" t="str">
        <f t="shared" si="14"/>
        <v/>
      </c>
      <c r="CV89" s="117" t="s">
        <v>36</v>
      </c>
      <c r="CW89" s="117">
        <f t="shared" si="0"/>
        <v>0</v>
      </c>
      <c r="CX89" s="118">
        <f t="shared" si="15"/>
        <v>0</v>
      </c>
      <c r="CY89" s="118">
        <f t="shared" si="1"/>
        <v>0</v>
      </c>
      <c r="CZ89" s="118">
        <f t="shared" si="2"/>
        <v>0</v>
      </c>
      <c r="DA89" s="118">
        <f t="shared" si="2"/>
        <v>0</v>
      </c>
      <c r="DB89" s="118">
        <f t="shared" si="2"/>
        <v>0</v>
      </c>
      <c r="DC89" s="118">
        <f t="shared" si="2"/>
        <v>0</v>
      </c>
      <c r="DD89" s="118">
        <f t="shared" si="2"/>
        <v>0</v>
      </c>
      <c r="DE89" s="118">
        <f t="shared" si="2"/>
        <v>0</v>
      </c>
      <c r="DF89" s="118">
        <f t="shared" si="2"/>
        <v>0</v>
      </c>
      <c r="DG89" s="7"/>
      <c r="DH89" s="7"/>
      <c r="DI89" s="7"/>
      <c r="DT89" s="6"/>
      <c r="DU89" s="6"/>
      <c r="DV89" s="6"/>
      <c r="DW89" s="6"/>
      <c r="DX89" s="6"/>
    </row>
    <row r="90" spans="6:128" ht="21.95" customHeight="1">
      <c r="F90" s="321">
        <v>11</v>
      </c>
      <c r="G90" s="321"/>
      <c r="H90" s="337"/>
      <c r="I90" s="338"/>
      <c r="J90" s="338"/>
      <c r="K90" s="338"/>
      <c r="L90" s="338"/>
      <c r="M90" s="338"/>
      <c r="N90" s="338"/>
      <c r="O90" s="338"/>
      <c r="P90" s="338"/>
      <c r="Q90" s="339"/>
      <c r="R90" s="323"/>
      <c r="S90" s="323"/>
      <c r="T90" s="323"/>
      <c r="U90" s="323"/>
      <c r="V90" s="243"/>
      <c r="W90" s="243"/>
      <c r="X90" s="243"/>
      <c r="Y90" s="243"/>
      <c r="Z90" s="243"/>
      <c r="AA90" s="243"/>
      <c r="AB90" s="243"/>
      <c r="AC90" s="243"/>
      <c r="AD90" s="213"/>
      <c r="AE90" s="214"/>
      <c r="AF90" s="214"/>
      <c r="AG90" s="214"/>
      <c r="AH90" s="214"/>
      <c r="AI90" s="214"/>
      <c r="AJ90" s="214"/>
      <c r="AK90" s="214"/>
      <c r="AL90" s="216"/>
      <c r="AM90" s="217"/>
      <c r="AN90" s="217"/>
      <c r="AO90" s="217"/>
      <c r="AP90" s="218"/>
      <c r="AQ90" s="216"/>
      <c r="AR90" s="217"/>
      <c r="AS90" s="217"/>
      <c r="AT90" s="217"/>
      <c r="AU90" s="218"/>
      <c r="AV90" s="216"/>
      <c r="AW90" s="217"/>
      <c r="AX90" s="217"/>
      <c r="AY90" s="217"/>
      <c r="AZ90" s="218"/>
      <c r="BA90" s="214"/>
      <c r="BB90" s="214"/>
      <c r="BC90" s="214"/>
      <c r="BD90" s="214"/>
      <c r="BE90" s="214"/>
      <c r="BF90" s="214"/>
      <c r="BG90" s="215"/>
      <c r="BH90" s="193"/>
      <c r="CE90" s="7">
        <v>11</v>
      </c>
      <c r="CF90" s="7" t="str">
        <f t="shared" si="3"/>
        <v/>
      </c>
      <c r="CG90" s="7" t="str">
        <f t="shared" si="4"/>
        <v/>
      </c>
      <c r="CH90" s="7" t="str">
        <f t="shared" si="5"/>
        <v/>
      </c>
      <c r="CI90" s="14" t="str">
        <f t="shared" si="6"/>
        <v/>
      </c>
      <c r="CJ90" s="7" t="str">
        <f t="shared" si="16"/>
        <v/>
      </c>
      <c r="CK90" s="7" t="str">
        <f t="shared" si="17"/>
        <v/>
      </c>
      <c r="CL90" s="7" t="str">
        <f t="shared" si="18"/>
        <v/>
      </c>
      <c r="CM90" s="7" t="str">
        <f t="shared" si="7"/>
        <v/>
      </c>
      <c r="CN90" s="7" t="str">
        <f t="shared" si="8"/>
        <v/>
      </c>
      <c r="CO90" s="7" t="str">
        <f t="shared" si="9"/>
        <v/>
      </c>
      <c r="CP90" s="7" t="str">
        <f t="shared" si="10"/>
        <v/>
      </c>
      <c r="CQ90" s="7" t="str">
        <f t="shared" si="11"/>
        <v/>
      </c>
      <c r="CR90" s="7" t="str">
        <f t="shared" si="12"/>
        <v/>
      </c>
      <c r="CS90" s="7" t="str">
        <f t="shared" si="13"/>
        <v/>
      </c>
      <c r="CT90" s="7" t="str">
        <f t="shared" si="14"/>
        <v/>
      </c>
      <c r="CV90" s="117" t="s">
        <v>37</v>
      </c>
      <c r="CW90" s="117">
        <f t="shared" si="0"/>
        <v>0</v>
      </c>
      <c r="CX90" s="118">
        <f t="shared" si="15"/>
        <v>0</v>
      </c>
      <c r="CY90" s="118">
        <f t="shared" si="1"/>
        <v>0</v>
      </c>
      <c r="CZ90" s="118">
        <f t="shared" si="2"/>
        <v>0</v>
      </c>
      <c r="DA90" s="118">
        <f t="shared" si="2"/>
        <v>0</v>
      </c>
      <c r="DB90" s="118">
        <f t="shared" si="2"/>
        <v>0</v>
      </c>
      <c r="DC90" s="118">
        <f t="shared" si="2"/>
        <v>0</v>
      </c>
      <c r="DD90" s="118">
        <f t="shared" si="2"/>
        <v>0</v>
      </c>
      <c r="DE90" s="118">
        <f t="shared" si="2"/>
        <v>0</v>
      </c>
      <c r="DF90" s="118">
        <f t="shared" si="2"/>
        <v>0</v>
      </c>
      <c r="DG90" s="7"/>
      <c r="DH90" s="7"/>
      <c r="DI90" s="7"/>
      <c r="DT90" s="6"/>
      <c r="DU90" s="6"/>
      <c r="DV90" s="6"/>
      <c r="DW90" s="6"/>
      <c r="DX90" s="6"/>
    </row>
    <row r="91" spans="6:128" ht="21.95" customHeight="1">
      <c r="F91" s="321">
        <v>12</v>
      </c>
      <c r="G91" s="321"/>
      <c r="H91" s="337"/>
      <c r="I91" s="338"/>
      <c r="J91" s="338"/>
      <c r="K91" s="338"/>
      <c r="L91" s="338"/>
      <c r="M91" s="338"/>
      <c r="N91" s="338"/>
      <c r="O91" s="338"/>
      <c r="P91" s="338"/>
      <c r="Q91" s="339"/>
      <c r="R91" s="323"/>
      <c r="S91" s="323"/>
      <c r="T91" s="323"/>
      <c r="U91" s="323"/>
      <c r="V91" s="243"/>
      <c r="W91" s="243"/>
      <c r="X91" s="243"/>
      <c r="Y91" s="243"/>
      <c r="Z91" s="243"/>
      <c r="AA91" s="243"/>
      <c r="AB91" s="243"/>
      <c r="AC91" s="243"/>
      <c r="AD91" s="213"/>
      <c r="AE91" s="214"/>
      <c r="AF91" s="214"/>
      <c r="AG91" s="214"/>
      <c r="AH91" s="214"/>
      <c r="AI91" s="214"/>
      <c r="AJ91" s="214"/>
      <c r="AK91" s="214"/>
      <c r="AL91" s="216"/>
      <c r="AM91" s="217"/>
      <c r="AN91" s="217"/>
      <c r="AO91" s="217"/>
      <c r="AP91" s="218"/>
      <c r="AQ91" s="216"/>
      <c r="AR91" s="217"/>
      <c r="AS91" s="217"/>
      <c r="AT91" s="217"/>
      <c r="AU91" s="218"/>
      <c r="AV91" s="216"/>
      <c r="AW91" s="217"/>
      <c r="AX91" s="217"/>
      <c r="AY91" s="217"/>
      <c r="AZ91" s="218"/>
      <c r="BA91" s="214"/>
      <c r="BB91" s="214"/>
      <c r="BC91" s="214"/>
      <c r="BD91" s="214"/>
      <c r="BE91" s="214"/>
      <c r="BF91" s="214"/>
      <c r="BG91" s="215"/>
      <c r="BH91" s="193"/>
      <c r="CE91" s="7">
        <v>12</v>
      </c>
      <c r="CF91" s="7" t="str">
        <f t="shared" si="3"/>
        <v/>
      </c>
      <c r="CG91" s="7" t="str">
        <f t="shared" si="4"/>
        <v/>
      </c>
      <c r="CH91" s="7" t="str">
        <f t="shared" si="5"/>
        <v/>
      </c>
      <c r="CI91" s="14" t="str">
        <f t="shared" si="6"/>
        <v/>
      </c>
      <c r="CJ91" s="7" t="str">
        <f t="shared" si="16"/>
        <v/>
      </c>
      <c r="CK91" s="7" t="str">
        <f t="shared" si="17"/>
        <v/>
      </c>
      <c r="CL91" s="7" t="str">
        <f t="shared" si="18"/>
        <v/>
      </c>
      <c r="CM91" s="7" t="str">
        <f t="shared" si="7"/>
        <v/>
      </c>
      <c r="CN91" s="7" t="str">
        <f t="shared" si="8"/>
        <v/>
      </c>
      <c r="CO91" s="7" t="str">
        <f t="shared" si="9"/>
        <v/>
      </c>
      <c r="CP91" s="7" t="str">
        <f t="shared" si="10"/>
        <v/>
      </c>
      <c r="CQ91" s="7" t="str">
        <f t="shared" si="11"/>
        <v/>
      </c>
      <c r="CR91" s="7" t="str">
        <f t="shared" si="12"/>
        <v/>
      </c>
      <c r="CS91" s="7" t="str">
        <f t="shared" si="13"/>
        <v/>
      </c>
      <c r="CT91" s="7" t="str">
        <f t="shared" si="14"/>
        <v/>
      </c>
      <c r="CV91" s="117" t="s">
        <v>38</v>
      </c>
      <c r="CW91" s="117">
        <f t="shared" si="0"/>
        <v>0</v>
      </c>
      <c r="CX91" s="118">
        <f t="shared" si="15"/>
        <v>0</v>
      </c>
      <c r="CY91" s="118">
        <f t="shared" si="1"/>
        <v>0</v>
      </c>
      <c r="CZ91" s="118">
        <f t="shared" si="2"/>
        <v>0</v>
      </c>
      <c r="DA91" s="118">
        <f t="shared" si="2"/>
        <v>0</v>
      </c>
      <c r="DB91" s="118">
        <f t="shared" si="2"/>
        <v>0</v>
      </c>
      <c r="DC91" s="118">
        <f t="shared" si="2"/>
        <v>0</v>
      </c>
      <c r="DD91" s="118">
        <f t="shared" si="2"/>
        <v>0</v>
      </c>
      <c r="DE91" s="118">
        <f t="shared" si="2"/>
        <v>0</v>
      </c>
      <c r="DF91" s="118">
        <f t="shared" si="2"/>
        <v>0</v>
      </c>
      <c r="DG91" s="7"/>
      <c r="DH91" s="7"/>
      <c r="DI91" s="7"/>
      <c r="DT91" s="6"/>
      <c r="DU91" s="6"/>
      <c r="DV91" s="6"/>
      <c r="DW91" s="6"/>
      <c r="DX91" s="6"/>
    </row>
    <row r="92" spans="6:128" ht="21.95" customHeight="1">
      <c r="F92" s="321">
        <v>13</v>
      </c>
      <c r="G92" s="321"/>
      <c r="H92" s="337"/>
      <c r="I92" s="338"/>
      <c r="J92" s="338"/>
      <c r="K92" s="338"/>
      <c r="L92" s="338"/>
      <c r="M92" s="338"/>
      <c r="N92" s="338"/>
      <c r="O92" s="338"/>
      <c r="P92" s="338"/>
      <c r="Q92" s="339"/>
      <c r="R92" s="323"/>
      <c r="S92" s="323"/>
      <c r="T92" s="323"/>
      <c r="U92" s="323"/>
      <c r="V92" s="243"/>
      <c r="W92" s="243"/>
      <c r="X92" s="243"/>
      <c r="Y92" s="243"/>
      <c r="Z92" s="243"/>
      <c r="AA92" s="243"/>
      <c r="AB92" s="243"/>
      <c r="AC92" s="243"/>
      <c r="AD92" s="213"/>
      <c r="AE92" s="214"/>
      <c r="AF92" s="214"/>
      <c r="AG92" s="214"/>
      <c r="AH92" s="214"/>
      <c r="AI92" s="214"/>
      <c r="AJ92" s="214"/>
      <c r="AK92" s="214"/>
      <c r="AL92" s="216"/>
      <c r="AM92" s="217"/>
      <c r="AN92" s="217"/>
      <c r="AO92" s="217"/>
      <c r="AP92" s="218"/>
      <c r="AQ92" s="216"/>
      <c r="AR92" s="217"/>
      <c r="AS92" s="217"/>
      <c r="AT92" s="217"/>
      <c r="AU92" s="218"/>
      <c r="AV92" s="216"/>
      <c r="AW92" s="217"/>
      <c r="AX92" s="217"/>
      <c r="AY92" s="217"/>
      <c r="AZ92" s="218"/>
      <c r="BA92" s="214"/>
      <c r="BB92" s="214"/>
      <c r="BC92" s="214"/>
      <c r="BD92" s="214"/>
      <c r="BE92" s="214"/>
      <c r="BF92" s="214"/>
      <c r="BG92" s="215"/>
      <c r="BH92" s="193"/>
      <c r="CE92" s="7">
        <v>13</v>
      </c>
      <c r="CF92" s="7" t="str">
        <f>IF(H92="","",H92)</f>
        <v/>
      </c>
      <c r="CG92" s="7" t="str">
        <f>IF(H92="","",BD92)</f>
        <v/>
      </c>
      <c r="CH92" s="7" t="str">
        <f>IF(H92="","",M92)</f>
        <v/>
      </c>
      <c r="CI92" s="14" t="str">
        <f>IF(H92="","",R92)</f>
        <v/>
      </c>
      <c r="CJ92" s="7" t="str">
        <f>IF(H92="","",V92)</f>
        <v/>
      </c>
      <c r="CK92" s="7" t="str">
        <f>IF(H92="","",Z92)</f>
        <v/>
      </c>
      <c r="CL92" s="7" t="str">
        <f>IF(H92="","",AD92)</f>
        <v/>
      </c>
      <c r="CM92" s="7" t="str">
        <f>IF(H92="","",AG92)</f>
        <v/>
      </c>
      <c r="CN92" s="7" t="str">
        <f>IF(H92="","",CO92&amp;CP92&amp;CQ92&amp;CR92&amp;CS92&amp;CT92)</f>
        <v/>
      </c>
      <c r="CO92" s="7" t="str">
        <f t="shared" si="9"/>
        <v/>
      </c>
      <c r="CP92" s="7" t="str">
        <f t="shared" si="10"/>
        <v/>
      </c>
      <c r="CQ92" s="7" t="str">
        <f t="shared" si="11"/>
        <v/>
      </c>
      <c r="CR92" s="7" t="str">
        <f t="shared" si="12"/>
        <v/>
      </c>
      <c r="CS92" s="7" t="str">
        <f t="shared" si="13"/>
        <v/>
      </c>
      <c r="CT92" s="7" t="str">
        <f t="shared" si="14"/>
        <v/>
      </c>
      <c r="CV92" s="117" t="s">
        <v>39</v>
      </c>
      <c r="CW92" s="117">
        <f t="shared" si="0"/>
        <v>0</v>
      </c>
      <c r="CX92" s="118">
        <f t="shared" si="15"/>
        <v>0</v>
      </c>
      <c r="CY92" s="118">
        <f t="shared" si="1"/>
        <v>0</v>
      </c>
      <c r="CZ92" s="118">
        <f t="shared" si="2"/>
        <v>0</v>
      </c>
      <c r="DA92" s="118">
        <f t="shared" si="2"/>
        <v>0</v>
      </c>
      <c r="DB92" s="118">
        <f t="shared" si="2"/>
        <v>0</v>
      </c>
      <c r="DC92" s="118">
        <f t="shared" si="2"/>
        <v>0</v>
      </c>
      <c r="DD92" s="118">
        <f t="shared" si="2"/>
        <v>0</v>
      </c>
      <c r="DE92" s="118">
        <f t="shared" si="2"/>
        <v>0</v>
      </c>
      <c r="DF92" s="118">
        <f t="shared" si="2"/>
        <v>0</v>
      </c>
      <c r="DG92" s="7"/>
      <c r="DH92" s="7"/>
      <c r="DI92" s="7"/>
      <c r="DT92" s="6"/>
      <c r="DU92" s="6"/>
      <c r="DV92" s="6"/>
      <c r="DW92" s="6"/>
      <c r="DX92" s="6"/>
    </row>
    <row r="93" spans="6:128" ht="21.95" customHeight="1">
      <c r="F93" s="321">
        <v>14</v>
      </c>
      <c r="G93" s="321"/>
      <c r="H93" s="337"/>
      <c r="I93" s="338"/>
      <c r="J93" s="338"/>
      <c r="K93" s="338"/>
      <c r="L93" s="338"/>
      <c r="M93" s="338"/>
      <c r="N93" s="338"/>
      <c r="O93" s="338"/>
      <c r="P93" s="338"/>
      <c r="Q93" s="339"/>
      <c r="R93" s="323"/>
      <c r="S93" s="323"/>
      <c r="T93" s="323"/>
      <c r="U93" s="323"/>
      <c r="V93" s="243"/>
      <c r="W93" s="243"/>
      <c r="X93" s="243"/>
      <c r="Y93" s="243"/>
      <c r="Z93" s="243"/>
      <c r="AA93" s="243"/>
      <c r="AB93" s="243"/>
      <c r="AC93" s="243"/>
      <c r="AD93" s="213"/>
      <c r="AE93" s="214"/>
      <c r="AF93" s="214"/>
      <c r="AG93" s="214"/>
      <c r="AH93" s="214"/>
      <c r="AI93" s="214"/>
      <c r="AJ93" s="214"/>
      <c r="AK93" s="214"/>
      <c r="AL93" s="216"/>
      <c r="AM93" s="217"/>
      <c r="AN93" s="217"/>
      <c r="AO93" s="217"/>
      <c r="AP93" s="218"/>
      <c r="AQ93" s="216"/>
      <c r="AR93" s="217"/>
      <c r="AS93" s="217"/>
      <c r="AT93" s="217"/>
      <c r="AU93" s="218"/>
      <c r="AV93" s="216"/>
      <c r="AW93" s="217"/>
      <c r="AX93" s="217"/>
      <c r="AY93" s="217"/>
      <c r="AZ93" s="218"/>
      <c r="BA93" s="214"/>
      <c r="BB93" s="214"/>
      <c r="BC93" s="214"/>
      <c r="BD93" s="214"/>
      <c r="BE93" s="214"/>
      <c r="BF93" s="214"/>
      <c r="BG93" s="215"/>
      <c r="BH93" s="193"/>
      <c r="CE93" s="7">
        <v>14</v>
      </c>
      <c r="CF93" s="7" t="str">
        <f>IF(H93="","",H93)</f>
        <v/>
      </c>
      <c r="CG93" s="7" t="str">
        <f>IF(H93="","",BD93)</f>
        <v/>
      </c>
      <c r="CH93" s="7" t="str">
        <f>IF(H93="","",M93)</f>
        <v/>
      </c>
      <c r="CI93" s="14" t="str">
        <f>IF(H93="","",R93)</f>
        <v/>
      </c>
      <c r="CJ93" s="7" t="str">
        <f>IF(H93="","",V93)</f>
        <v/>
      </c>
      <c r="CK93" s="7" t="str">
        <f>IF(H93="","",Z93)</f>
        <v/>
      </c>
      <c r="CL93" s="7" t="str">
        <f>IF(H93="","",AD93)</f>
        <v/>
      </c>
      <c r="CM93" s="7" t="str">
        <f>IF(H93="","",AG93)</f>
        <v/>
      </c>
      <c r="CN93" s="7" t="str">
        <f>IF(H93="","",CO93&amp;CP93&amp;CQ93&amp;CR93&amp;CS93&amp;CT93)</f>
        <v/>
      </c>
      <c r="CO93" s="7" t="str">
        <f t="shared" si="9"/>
        <v/>
      </c>
      <c r="CP93" s="7" t="str">
        <f t="shared" si="10"/>
        <v/>
      </c>
      <c r="CQ93" s="7" t="str">
        <f t="shared" si="11"/>
        <v/>
      </c>
      <c r="CR93" s="7" t="str">
        <f t="shared" si="12"/>
        <v/>
      </c>
      <c r="CS93" s="7" t="str">
        <f t="shared" si="13"/>
        <v/>
      </c>
      <c r="CT93" s="7" t="str">
        <f t="shared" si="14"/>
        <v/>
      </c>
      <c r="CV93" s="117" t="s">
        <v>40</v>
      </c>
      <c r="CW93" s="117">
        <f t="shared" si="0"/>
        <v>0</v>
      </c>
      <c r="CX93" s="118">
        <f t="shared" si="15"/>
        <v>0</v>
      </c>
      <c r="CY93" s="118">
        <f t="shared" si="1"/>
        <v>0</v>
      </c>
      <c r="CZ93" s="118">
        <f t="shared" si="2"/>
        <v>0</v>
      </c>
      <c r="DA93" s="118">
        <f t="shared" si="2"/>
        <v>0</v>
      </c>
      <c r="DB93" s="118">
        <f t="shared" si="2"/>
        <v>0</v>
      </c>
      <c r="DC93" s="118">
        <f t="shared" si="2"/>
        <v>0</v>
      </c>
      <c r="DD93" s="118">
        <f t="shared" si="2"/>
        <v>0</v>
      </c>
      <c r="DE93" s="118">
        <f t="shared" si="2"/>
        <v>0</v>
      </c>
      <c r="DF93" s="118">
        <f t="shared" si="2"/>
        <v>0</v>
      </c>
      <c r="DG93" s="7"/>
      <c r="DH93" s="7"/>
      <c r="DI93" s="7"/>
      <c r="DT93" s="6"/>
      <c r="DU93" s="6"/>
      <c r="DV93" s="6"/>
      <c r="DW93" s="6"/>
      <c r="DX93" s="6"/>
    </row>
    <row r="94" spans="6:128" ht="21.95" customHeight="1">
      <c r="F94" s="380">
        <v>15</v>
      </c>
      <c r="G94" s="380"/>
      <c r="H94" s="417"/>
      <c r="I94" s="418"/>
      <c r="J94" s="418"/>
      <c r="K94" s="418"/>
      <c r="L94" s="418"/>
      <c r="M94" s="418"/>
      <c r="N94" s="418"/>
      <c r="O94" s="418"/>
      <c r="P94" s="418"/>
      <c r="Q94" s="419"/>
      <c r="R94" s="385"/>
      <c r="S94" s="385"/>
      <c r="T94" s="385"/>
      <c r="U94" s="385"/>
      <c r="V94" s="386"/>
      <c r="W94" s="386"/>
      <c r="X94" s="386"/>
      <c r="Y94" s="386"/>
      <c r="Z94" s="386"/>
      <c r="AA94" s="386"/>
      <c r="AB94" s="386"/>
      <c r="AC94" s="386"/>
      <c r="AD94" s="373"/>
      <c r="AE94" s="374"/>
      <c r="AF94" s="374"/>
      <c r="AG94" s="374"/>
      <c r="AH94" s="374"/>
      <c r="AI94" s="374"/>
      <c r="AJ94" s="374"/>
      <c r="AK94" s="374"/>
      <c r="AL94" s="421"/>
      <c r="AM94" s="422"/>
      <c r="AN94" s="422"/>
      <c r="AO94" s="422"/>
      <c r="AP94" s="423"/>
      <c r="AQ94" s="421"/>
      <c r="AR94" s="422"/>
      <c r="AS94" s="422"/>
      <c r="AT94" s="422"/>
      <c r="AU94" s="423"/>
      <c r="AV94" s="421"/>
      <c r="AW94" s="422"/>
      <c r="AX94" s="422"/>
      <c r="AY94" s="422"/>
      <c r="AZ94" s="423"/>
      <c r="BA94" s="374"/>
      <c r="BB94" s="374"/>
      <c r="BC94" s="374"/>
      <c r="BD94" s="374"/>
      <c r="BE94" s="374"/>
      <c r="BF94" s="374"/>
      <c r="BG94" s="375"/>
      <c r="BH94" s="193"/>
      <c r="BK94" s="119"/>
      <c r="BL94" s="119"/>
      <c r="BM94" s="119"/>
      <c r="BN94" s="119"/>
      <c r="BO94" s="119"/>
      <c r="BP94" s="119"/>
      <c r="BQ94" s="119"/>
      <c r="BR94" s="119"/>
      <c r="BS94" s="119"/>
      <c r="BT94" s="119"/>
      <c r="BU94" s="119"/>
      <c r="BV94" s="119"/>
      <c r="BW94" s="119"/>
      <c r="BX94" s="119"/>
      <c r="BY94" s="119"/>
      <c r="BZ94" s="119"/>
      <c r="CA94" s="119"/>
      <c r="CB94" s="119"/>
      <c r="CE94" s="7">
        <v>15</v>
      </c>
      <c r="CF94" s="7" t="str">
        <f t="shared" si="3"/>
        <v/>
      </c>
      <c r="CG94" s="7" t="str">
        <f t="shared" si="4"/>
        <v/>
      </c>
      <c r="CH94" s="7" t="str">
        <f t="shared" si="5"/>
        <v/>
      </c>
      <c r="CI94" s="14" t="str">
        <f t="shared" si="6"/>
        <v/>
      </c>
      <c r="CJ94" s="7" t="str">
        <f t="shared" si="16"/>
        <v/>
      </c>
      <c r="CK94" s="7" t="str">
        <f t="shared" si="17"/>
        <v/>
      </c>
      <c r="CL94" s="7" t="str">
        <f t="shared" si="18"/>
        <v/>
      </c>
      <c r="CM94" s="7" t="str">
        <f t="shared" si="7"/>
        <v/>
      </c>
      <c r="CN94" s="7" t="str">
        <f t="shared" si="8"/>
        <v/>
      </c>
      <c r="CO94" s="7" t="str">
        <f t="shared" si="9"/>
        <v/>
      </c>
      <c r="CP94" s="7" t="str">
        <f t="shared" si="10"/>
        <v/>
      </c>
      <c r="CQ94" s="7" t="str">
        <f t="shared" si="11"/>
        <v/>
      </c>
      <c r="CR94" s="7" t="str">
        <f t="shared" si="12"/>
        <v/>
      </c>
      <c r="CS94" s="7" t="str">
        <f t="shared" si="13"/>
        <v/>
      </c>
      <c r="CT94" s="7" t="str">
        <f t="shared" si="14"/>
        <v/>
      </c>
      <c r="CV94" s="117" t="s">
        <v>41</v>
      </c>
      <c r="CW94" s="117">
        <f t="shared" si="0"/>
        <v>0</v>
      </c>
      <c r="CX94" s="118">
        <f t="shared" si="15"/>
        <v>0</v>
      </c>
      <c r="CY94" s="118">
        <f t="shared" si="1"/>
        <v>0</v>
      </c>
      <c r="CZ94" s="118">
        <f t="shared" si="2"/>
        <v>0</v>
      </c>
      <c r="DA94" s="118">
        <f t="shared" si="2"/>
        <v>0</v>
      </c>
      <c r="DB94" s="118">
        <f t="shared" si="2"/>
        <v>0</v>
      </c>
      <c r="DC94" s="118">
        <f t="shared" si="2"/>
        <v>0</v>
      </c>
      <c r="DD94" s="118">
        <f t="shared" si="2"/>
        <v>0</v>
      </c>
      <c r="DE94" s="118">
        <f t="shared" si="2"/>
        <v>0</v>
      </c>
      <c r="DF94" s="118">
        <f t="shared" si="2"/>
        <v>0</v>
      </c>
      <c r="DG94" s="7"/>
      <c r="DH94" s="7"/>
      <c r="DI94" s="7"/>
      <c r="DT94" s="6"/>
      <c r="DU94" s="6"/>
      <c r="DV94" s="6"/>
      <c r="DW94" s="6"/>
      <c r="DX94" s="6"/>
    </row>
    <row r="95" spans="6:128" ht="19.5" hidden="1" customHeight="1">
      <c r="F95" s="327">
        <v>16</v>
      </c>
      <c r="G95" s="327"/>
      <c r="H95" s="364"/>
      <c r="I95" s="365"/>
      <c r="J95" s="365"/>
      <c r="K95" s="365"/>
      <c r="L95" s="366"/>
      <c r="M95" s="364"/>
      <c r="N95" s="365"/>
      <c r="O95" s="365"/>
      <c r="P95" s="365"/>
      <c r="Q95" s="366"/>
      <c r="R95" s="367"/>
      <c r="S95" s="367"/>
      <c r="T95" s="367"/>
      <c r="U95" s="367"/>
      <c r="V95" s="368"/>
      <c r="W95" s="368"/>
      <c r="X95" s="368"/>
      <c r="Y95" s="368"/>
      <c r="Z95" s="368"/>
      <c r="AA95" s="368"/>
      <c r="AB95" s="368"/>
      <c r="AC95" s="368"/>
      <c r="AD95" s="369" t="str">
        <f>IF(AND(CG26=2,H95&lt;&gt;""),"&gt;95","")</f>
        <v/>
      </c>
      <c r="AE95" s="370"/>
      <c r="AF95" s="371"/>
      <c r="AG95" s="372"/>
      <c r="AH95" s="372"/>
      <c r="AI95" s="372"/>
      <c r="AJ95" s="372"/>
      <c r="AK95" s="372"/>
      <c r="AL95" s="390"/>
      <c r="AM95" s="391"/>
      <c r="AN95" s="392"/>
      <c r="AO95" s="360" t="str">
        <f t="shared" ref="AO95:AO99" si="19">IF($AL95&lt;&gt;"",IF($CG$28=2,CX95&amp;", "&amp;CHAR(10)&amp;CY95,""),"")</f>
        <v/>
      </c>
      <c r="AP95" s="360"/>
      <c r="AQ95" s="360"/>
      <c r="AR95" s="360" t="str">
        <f t="shared" ref="AR95:AR99" si="20">IF($AL95&lt;&gt;"",IF($CG$28=2,CZ95&amp;", "&amp;CHAR(10)&amp;DA95,""),"")</f>
        <v/>
      </c>
      <c r="AS95" s="360"/>
      <c r="AT95" s="360"/>
      <c r="AU95" s="360" t="str">
        <f t="shared" ref="AU95:AU99" si="21">IF($AL95&lt;&gt;"",IF($CG$28=2,DB95&amp;", "&amp;CHAR(10)&amp;DC95,""),"")</f>
        <v/>
      </c>
      <c r="AV95" s="360"/>
      <c r="AW95" s="360"/>
      <c r="AX95" s="360" t="str">
        <f t="shared" ref="AX95:AX99" si="22">IF($AL95&lt;&gt;"",IF($CG$28=2,DD95&amp;", "&amp;CHAR(10)&amp;DE95,""),"")</f>
        <v/>
      </c>
      <c r="AY95" s="360"/>
      <c r="AZ95" s="360"/>
      <c r="BA95" s="360" t="str">
        <f t="shared" ref="BA95:BA99" si="23">IF($AL95&lt;&gt;"",IF($CG$28=2,DF95,""),"")</f>
        <v/>
      </c>
      <c r="BB95" s="360"/>
      <c r="BC95" s="360"/>
      <c r="BD95" s="361"/>
      <c r="BE95" s="362"/>
      <c r="BF95" s="362"/>
      <c r="BG95" s="363"/>
      <c r="BH95" s="193"/>
      <c r="BK95" s="119"/>
      <c r="BL95" s="119"/>
      <c r="BM95" s="119"/>
      <c r="BN95" s="119"/>
      <c r="BO95" s="119"/>
      <c r="BP95" s="119"/>
      <c r="BQ95" s="119"/>
      <c r="BR95" s="119"/>
      <c r="BS95" s="119"/>
      <c r="BT95" s="119"/>
      <c r="BU95" s="119"/>
      <c r="BV95" s="119"/>
      <c r="BW95" s="119"/>
      <c r="BX95" s="119"/>
      <c r="BY95" s="119"/>
      <c r="BZ95" s="119"/>
      <c r="CA95" s="119"/>
      <c r="CB95" s="119"/>
      <c r="CE95" s="7">
        <v>16</v>
      </c>
      <c r="CF95" s="7" t="str">
        <f t="shared" si="3"/>
        <v/>
      </c>
      <c r="CG95" s="7" t="str">
        <f t="shared" si="4"/>
        <v/>
      </c>
      <c r="CH95" s="7" t="str">
        <f t="shared" si="5"/>
        <v/>
      </c>
      <c r="CI95" s="14" t="str">
        <f t="shared" si="6"/>
        <v/>
      </c>
      <c r="CJ95" s="7" t="str">
        <f t="shared" si="16"/>
        <v/>
      </c>
      <c r="CK95" s="7" t="str">
        <f t="shared" si="17"/>
        <v/>
      </c>
      <c r="CL95" s="7" t="str">
        <f t="shared" si="18"/>
        <v/>
      </c>
      <c r="CM95" s="7" t="str">
        <f t="shared" si="7"/>
        <v/>
      </c>
      <c r="CN95" s="7" t="str">
        <f t="shared" si="8"/>
        <v/>
      </c>
      <c r="CO95" s="7" t="str">
        <f t="shared" si="9"/>
        <v/>
      </c>
      <c r="CP95" s="7" t="str">
        <f t="shared" si="10"/>
        <v/>
      </c>
      <c r="CQ95" s="7" t="str">
        <f t="shared" si="11"/>
        <v/>
      </c>
      <c r="CR95" s="7" t="str">
        <f t="shared" si="12"/>
        <v/>
      </c>
      <c r="CS95" s="7" t="str">
        <f t="shared" si="13"/>
        <v/>
      </c>
      <c r="CT95" s="7" t="str">
        <f t="shared" si="14"/>
        <v/>
      </c>
      <c r="CV95" s="117" t="s">
        <v>42</v>
      </c>
      <c r="CW95" s="117">
        <f t="shared" si="0"/>
        <v>0</v>
      </c>
      <c r="CX95" s="118">
        <f t="shared" si="15"/>
        <v>0</v>
      </c>
      <c r="CY95" s="118">
        <f t="shared" si="1"/>
        <v>0</v>
      </c>
      <c r="CZ95" s="118">
        <f t="shared" si="2"/>
        <v>0</v>
      </c>
      <c r="DA95" s="118">
        <f t="shared" si="2"/>
        <v>0</v>
      </c>
      <c r="DB95" s="118">
        <f t="shared" si="2"/>
        <v>0</v>
      </c>
      <c r="DC95" s="118">
        <f t="shared" si="2"/>
        <v>0</v>
      </c>
      <c r="DD95" s="118">
        <f t="shared" si="2"/>
        <v>0</v>
      </c>
      <c r="DE95" s="118">
        <f t="shared" si="2"/>
        <v>0</v>
      </c>
      <c r="DF95" s="118">
        <f t="shared" si="2"/>
        <v>0</v>
      </c>
      <c r="DG95" s="7"/>
      <c r="DH95" s="7"/>
      <c r="DI95" s="7"/>
      <c r="DT95" s="6"/>
      <c r="DU95" s="6"/>
      <c r="DV95" s="6"/>
      <c r="DW95" s="6"/>
      <c r="DX95" s="6"/>
    </row>
    <row r="96" spans="6:128" ht="19.5" hidden="1" customHeight="1">
      <c r="F96" s="321">
        <v>17</v>
      </c>
      <c r="G96" s="321"/>
      <c r="H96" s="381"/>
      <c r="I96" s="382"/>
      <c r="J96" s="382"/>
      <c r="K96" s="382"/>
      <c r="L96" s="383"/>
      <c r="M96" s="381"/>
      <c r="N96" s="382"/>
      <c r="O96" s="382"/>
      <c r="P96" s="382"/>
      <c r="Q96" s="383"/>
      <c r="R96" s="323"/>
      <c r="S96" s="323"/>
      <c r="T96" s="323"/>
      <c r="U96" s="323"/>
      <c r="V96" s="384"/>
      <c r="W96" s="384"/>
      <c r="X96" s="384"/>
      <c r="Y96" s="384"/>
      <c r="Z96" s="384"/>
      <c r="AA96" s="384"/>
      <c r="AB96" s="384"/>
      <c r="AC96" s="384"/>
      <c r="AD96" s="324" t="str">
        <f>IF(AND(CG26=2,H96&lt;&gt;""),"&gt;95","")</f>
        <v/>
      </c>
      <c r="AE96" s="325"/>
      <c r="AF96" s="326"/>
      <c r="AG96" s="243"/>
      <c r="AH96" s="243"/>
      <c r="AI96" s="243"/>
      <c r="AJ96" s="243"/>
      <c r="AK96" s="243"/>
      <c r="AL96" s="213"/>
      <c r="AM96" s="214"/>
      <c r="AN96" s="215"/>
      <c r="AO96" s="379" t="str">
        <f t="shared" si="19"/>
        <v/>
      </c>
      <c r="AP96" s="379"/>
      <c r="AQ96" s="379"/>
      <c r="AR96" s="379" t="str">
        <f t="shared" si="20"/>
        <v/>
      </c>
      <c r="AS96" s="379"/>
      <c r="AT96" s="379"/>
      <c r="AU96" s="379" t="str">
        <f t="shared" si="21"/>
        <v/>
      </c>
      <c r="AV96" s="379"/>
      <c r="AW96" s="379"/>
      <c r="AX96" s="379" t="str">
        <f t="shared" si="22"/>
        <v/>
      </c>
      <c r="AY96" s="379"/>
      <c r="AZ96" s="379"/>
      <c r="BA96" s="379" t="str">
        <f t="shared" si="23"/>
        <v/>
      </c>
      <c r="BB96" s="379"/>
      <c r="BC96" s="379"/>
      <c r="BD96" s="376"/>
      <c r="BE96" s="377"/>
      <c r="BF96" s="377"/>
      <c r="BG96" s="378"/>
      <c r="BH96" s="193"/>
      <c r="BK96" s="119"/>
      <c r="BL96" s="119"/>
      <c r="BM96" s="119"/>
      <c r="BN96" s="119"/>
      <c r="BO96" s="119"/>
      <c r="BP96" s="119"/>
      <c r="BQ96" s="119"/>
      <c r="BR96" s="119"/>
      <c r="BS96" s="119"/>
      <c r="BT96" s="119"/>
      <c r="BU96" s="119"/>
      <c r="BV96" s="119"/>
      <c r="BW96" s="119"/>
      <c r="BX96" s="119"/>
      <c r="BY96" s="119"/>
      <c r="BZ96" s="119"/>
      <c r="CA96" s="119"/>
      <c r="CB96" s="119"/>
      <c r="CE96" s="7">
        <v>17</v>
      </c>
      <c r="CF96" s="7" t="str">
        <f t="shared" si="3"/>
        <v/>
      </c>
      <c r="CG96" s="7" t="str">
        <f t="shared" si="4"/>
        <v/>
      </c>
      <c r="CH96" s="7" t="str">
        <f t="shared" si="5"/>
        <v/>
      </c>
      <c r="CI96" s="14" t="str">
        <f t="shared" si="6"/>
        <v/>
      </c>
      <c r="CJ96" s="7" t="str">
        <f t="shared" si="16"/>
        <v/>
      </c>
      <c r="CK96" s="7" t="str">
        <f t="shared" si="17"/>
        <v/>
      </c>
      <c r="CL96" s="7" t="str">
        <f t="shared" si="18"/>
        <v/>
      </c>
      <c r="CM96" s="7" t="str">
        <f t="shared" si="7"/>
        <v/>
      </c>
      <c r="CN96" s="7" t="str">
        <f t="shared" si="8"/>
        <v/>
      </c>
      <c r="CO96" s="7" t="str">
        <f t="shared" si="9"/>
        <v/>
      </c>
      <c r="CP96" s="7" t="str">
        <f t="shared" si="10"/>
        <v/>
      </c>
      <c r="CQ96" s="7" t="str">
        <f t="shared" si="11"/>
        <v/>
      </c>
      <c r="CR96" s="7" t="str">
        <f t="shared" si="12"/>
        <v/>
      </c>
      <c r="CS96" s="7" t="str">
        <f t="shared" si="13"/>
        <v/>
      </c>
      <c r="CT96" s="7" t="str">
        <f t="shared" si="14"/>
        <v/>
      </c>
      <c r="CV96" s="117" t="s">
        <v>43</v>
      </c>
      <c r="CW96" s="117">
        <f t="shared" si="0"/>
        <v>0</v>
      </c>
      <c r="CX96" s="118">
        <f t="shared" si="15"/>
        <v>0</v>
      </c>
      <c r="CY96" s="118">
        <f t="shared" si="1"/>
        <v>0</v>
      </c>
      <c r="CZ96" s="118">
        <f t="shared" si="2"/>
        <v>0</v>
      </c>
      <c r="DA96" s="118">
        <f t="shared" si="2"/>
        <v>0</v>
      </c>
      <c r="DB96" s="118">
        <f t="shared" si="2"/>
        <v>0</v>
      </c>
      <c r="DC96" s="118">
        <f t="shared" si="2"/>
        <v>0</v>
      </c>
      <c r="DD96" s="118">
        <f t="shared" si="2"/>
        <v>0</v>
      </c>
      <c r="DE96" s="118">
        <f t="shared" si="2"/>
        <v>0</v>
      </c>
      <c r="DF96" s="118">
        <f t="shared" si="2"/>
        <v>0</v>
      </c>
      <c r="DG96" s="7"/>
      <c r="DH96" s="7"/>
      <c r="DI96" s="7"/>
      <c r="DT96" s="6"/>
      <c r="DU96" s="6"/>
      <c r="DV96" s="6"/>
      <c r="DW96" s="6"/>
      <c r="DX96" s="6"/>
    </row>
    <row r="97" spans="6:128" ht="19.5" hidden="1" customHeight="1">
      <c r="F97" s="321">
        <v>18</v>
      </c>
      <c r="G97" s="321"/>
      <c r="H97" s="381"/>
      <c r="I97" s="382"/>
      <c r="J97" s="382"/>
      <c r="K97" s="382"/>
      <c r="L97" s="383"/>
      <c r="M97" s="381"/>
      <c r="N97" s="382"/>
      <c r="O97" s="382"/>
      <c r="P97" s="382"/>
      <c r="Q97" s="383"/>
      <c r="R97" s="323"/>
      <c r="S97" s="323"/>
      <c r="T97" s="323"/>
      <c r="U97" s="323"/>
      <c r="V97" s="384"/>
      <c r="W97" s="384"/>
      <c r="X97" s="384"/>
      <c r="Y97" s="384"/>
      <c r="Z97" s="384"/>
      <c r="AA97" s="384"/>
      <c r="AB97" s="384"/>
      <c r="AC97" s="384"/>
      <c r="AD97" s="324" t="str">
        <f>IF(AND(CG26=2,H97&lt;&gt;""),"&gt;95","")</f>
        <v/>
      </c>
      <c r="AE97" s="325"/>
      <c r="AF97" s="326"/>
      <c r="AG97" s="243"/>
      <c r="AH97" s="243"/>
      <c r="AI97" s="243"/>
      <c r="AJ97" s="243"/>
      <c r="AK97" s="243"/>
      <c r="AL97" s="213"/>
      <c r="AM97" s="214"/>
      <c r="AN97" s="215"/>
      <c r="AO97" s="379" t="str">
        <f t="shared" si="19"/>
        <v/>
      </c>
      <c r="AP97" s="379"/>
      <c r="AQ97" s="379"/>
      <c r="AR97" s="379" t="str">
        <f t="shared" si="20"/>
        <v/>
      </c>
      <c r="AS97" s="379"/>
      <c r="AT97" s="379"/>
      <c r="AU97" s="379" t="str">
        <f t="shared" si="21"/>
        <v/>
      </c>
      <c r="AV97" s="379"/>
      <c r="AW97" s="379"/>
      <c r="AX97" s="379" t="str">
        <f t="shared" si="22"/>
        <v/>
      </c>
      <c r="AY97" s="379"/>
      <c r="AZ97" s="379"/>
      <c r="BA97" s="379" t="str">
        <f t="shared" si="23"/>
        <v/>
      </c>
      <c r="BB97" s="379"/>
      <c r="BC97" s="379"/>
      <c r="BD97" s="376"/>
      <c r="BE97" s="377"/>
      <c r="BF97" s="377"/>
      <c r="BG97" s="378"/>
      <c r="BH97" s="193"/>
      <c r="BK97" s="119"/>
      <c r="BL97" s="119"/>
      <c r="BM97" s="119"/>
      <c r="BN97" s="119"/>
      <c r="BO97" s="119"/>
      <c r="BP97" s="119"/>
      <c r="BQ97" s="119"/>
      <c r="BR97" s="119"/>
      <c r="BS97" s="119"/>
      <c r="BT97" s="119"/>
      <c r="BU97" s="119"/>
      <c r="BV97" s="119"/>
      <c r="BW97" s="119"/>
      <c r="BX97" s="119"/>
      <c r="BY97" s="119"/>
      <c r="BZ97" s="119"/>
      <c r="CA97" s="119"/>
      <c r="CB97" s="119"/>
      <c r="CE97" s="7">
        <v>18</v>
      </c>
      <c r="CF97" s="7" t="str">
        <f t="shared" si="3"/>
        <v/>
      </c>
      <c r="CG97" s="7" t="str">
        <f t="shared" si="4"/>
        <v/>
      </c>
      <c r="CH97" s="7" t="str">
        <f t="shared" si="5"/>
        <v/>
      </c>
      <c r="CI97" s="14" t="str">
        <f t="shared" si="6"/>
        <v/>
      </c>
      <c r="CJ97" s="7" t="str">
        <f t="shared" si="16"/>
        <v/>
      </c>
      <c r="CK97" s="7" t="str">
        <f t="shared" si="17"/>
        <v/>
      </c>
      <c r="CL97" s="7" t="str">
        <f t="shared" si="18"/>
        <v/>
      </c>
      <c r="CM97" s="7" t="str">
        <f t="shared" si="7"/>
        <v/>
      </c>
      <c r="CN97" s="7" t="str">
        <f t="shared" si="8"/>
        <v/>
      </c>
      <c r="CO97" s="7" t="str">
        <f t="shared" si="9"/>
        <v/>
      </c>
      <c r="CP97" s="7" t="str">
        <f t="shared" si="10"/>
        <v/>
      </c>
      <c r="CQ97" s="7" t="str">
        <f t="shared" si="11"/>
        <v/>
      </c>
      <c r="CR97" s="7" t="str">
        <f t="shared" si="12"/>
        <v/>
      </c>
      <c r="CS97" s="7" t="str">
        <f t="shared" si="13"/>
        <v/>
      </c>
      <c r="CT97" s="7" t="str">
        <f t="shared" si="14"/>
        <v/>
      </c>
      <c r="CV97" s="117" t="s">
        <v>44</v>
      </c>
      <c r="CW97" s="117">
        <f t="shared" si="0"/>
        <v>0</v>
      </c>
      <c r="CX97" s="118">
        <f t="shared" si="15"/>
        <v>0</v>
      </c>
      <c r="CY97" s="118">
        <f t="shared" si="1"/>
        <v>0</v>
      </c>
      <c r="CZ97" s="118">
        <f t="shared" si="2"/>
        <v>0</v>
      </c>
      <c r="DA97" s="118">
        <f t="shared" si="2"/>
        <v>0</v>
      </c>
      <c r="DB97" s="118">
        <f t="shared" si="2"/>
        <v>0</v>
      </c>
      <c r="DC97" s="118">
        <f t="shared" si="2"/>
        <v>0</v>
      </c>
      <c r="DD97" s="118">
        <f t="shared" si="2"/>
        <v>0</v>
      </c>
      <c r="DE97" s="118">
        <f t="shared" si="2"/>
        <v>0</v>
      </c>
      <c r="DF97" s="118">
        <f t="shared" si="2"/>
        <v>0</v>
      </c>
      <c r="DG97" s="7"/>
      <c r="DH97" s="7"/>
      <c r="DI97" s="7"/>
      <c r="DT97" s="6"/>
      <c r="DU97" s="6"/>
      <c r="DV97" s="6"/>
      <c r="DW97" s="6"/>
      <c r="DX97" s="6"/>
    </row>
    <row r="98" spans="6:128" ht="19.5" hidden="1" customHeight="1">
      <c r="F98" s="321">
        <v>19</v>
      </c>
      <c r="G98" s="321"/>
      <c r="H98" s="381"/>
      <c r="I98" s="382"/>
      <c r="J98" s="382"/>
      <c r="K98" s="382"/>
      <c r="L98" s="383"/>
      <c r="M98" s="381"/>
      <c r="N98" s="382"/>
      <c r="O98" s="382"/>
      <c r="P98" s="382"/>
      <c r="Q98" s="383"/>
      <c r="R98" s="323"/>
      <c r="S98" s="323"/>
      <c r="T98" s="323"/>
      <c r="U98" s="323"/>
      <c r="V98" s="384"/>
      <c r="W98" s="384"/>
      <c r="X98" s="384"/>
      <c r="Y98" s="384"/>
      <c r="Z98" s="384"/>
      <c r="AA98" s="384"/>
      <c r="AB98" s="384"/>
      <c r="AC98" s="384"/>
      <c r="AD98" s="324" t="str">
        <f>IF(AND(CG26=2,H98&lt;&gt;""),"&gt;95","")</f>
        <v/>
      </c>
      <c r="AE98" s="325"/>
      <c r="AF98" s="326"/>
      <c r="AG98" s="243"/>
      <c r="AH98" s="243"/>
      <c r="AI98" s="243"/>
      <c r="AJ98" s="243"/>
      <c r="AK98" s="243"/>
      <c r="AL98" s="213"/>
      <c r="AM98" s="214"/>
      <c r="AN98" s="215"/>
      <c r="AO98" s="379" t="str">
        <f t="shared" si="19"/>
        <v/>
      </c>
      <c r="AP98" s="379"/>
      <c r="AQ98" s="379"/>
      <c r="AR98" s="379" t="str">
        <f t="shared" si="20"/>
        <v/>
      </c>
      <c r="AS98" s="379"/>
      <c r="AT98" s="379"/>
      <c r="AU98" s="379" t="str">
        <f t="shared" si="21"/>
        <v/>
      </c>
      <c r="AV98" s="379"/>
      <c r="AW98" s="379"/>
      <c r="AX98" s="379" t="str">
        <f t="shared" si="22"/>
        <v/>
      </c>
      <c r="AY98" s="379"/>
      <c r="AZ98" s="379"/>
      <c r="BA98" s="379" t="str">
        <f t="shared" si="23"/>
        <v/>
      </c>
      <c r="BB98" s="379"/>
      <c r="BC98" s="379"/>
      <c r="BD98" s="376"/>
      <c r="BE98" s="377"/>
      <c r="BF98" s="377"/>
      <c r="BG98" s="378"/>
      <c r="BH98" s="193"/>
      <c r="BK98" s="119"/>
      <c r="BL98" s="119"/>
      <c r="BM98" s="119"/>
      <c r="BN98" s="119"/>
      <c r="BO98" s="119"/>
      <c r="BP98" s="119"/>
      <c r="BQ98" s="119"/>
      <c r="BR98" s="119"/>
      <c r="BS98" s="119"/>
      <c r="BT98" s="119"/>
      <c r="BU98" s="119"/>
      <c r="BV98" s="119"/>
      <c r="BW98" s="119"/>
      <c r="BX98" s="119"/>
      <c r="BY98" s="119"/>
      <c r="BZ98" s="119"/>
      <c r="CA98" s="119"/>
      <c r="CB98" s="119"/>
      <c r="CE98" s="7">
        <v>19</v>
      </c>
      <c r="CF98" s="7" t="str">
        <f t="shared" si="3"/>
        <v/>
      </c>
      <c r="CG98" s="7" t="str">
        <f t="shared" si="4"/>
        <v/>
      </c>
      <c r="CH98" s="7" t="str">
        <f t="shared" si="5"/>
        <v/>
      </c>
      <c r="CI98" s="14" t="str">
        <f t="shared" si="6"/>
        <v/>
      </c>
      <c r="CJ98" s="7" t="str">
        <f t="shared" si="16"/>
        <v/>
      </c>
      <c r="CK98" s="7" t="str">
        <f t="shared" si="17"/>
        <v/>
      </c>
      <c r="CL98" s="7" t="str">
        <f t="shared" si="18"/>
        <v/>
      </c>
      <c r="CM98" s="7" t="str">
        <f t="shared" si="7"/>
        <v/>
      </c>
      <c r="CN98" s="7" t="str">
        <f t="shared" si="8"/>
        <v/>
      </c>
      <c r="CO98" s="7" t="str">
        <f t="shared" si="9"/>
        <v/>
      </c>
      <c r="CP98" s="7" t="str">
        <f t="shared" si="10"/>
        <v/>
      </c>
      <c r="CQ98" s="7" t="str">
        <f t="shared" si="11"/>
        <v/>
      </c>
      <c r="CR98" s="7" t="str">
        <f t="shared" si="12"/>
        <v/>
      </c>
      <c r="CS98" s="7" t="str">
        <f t="shared" si="13"/>
        <v/>
      </c>
      <c r="CT98" s="7" t="str">
        <f t="shared" si="14"/>
        <v/>
      </c>
      <c r="CV98" s="117" t="s">
        <v>45</v>
      </c>
      <c r="CW98" s="117">
        <f t="shared" si="0"/>
        <v>0</v>
      </c>
      <c r="CX98" s="118">
        <f t="shared" si="15"/>
        <v>0</v>
      </c>
      <c r="CY98" s="118">
        <f t="shared" si="1"/>
        <v>0</v>
      </c>
      <c r="CZ98" s="118">
        <f t="shared" si="2"/>
        <v>0</v>
      </c>
      <c r="DA98" s="118">
        <f t="shared" si="2"/>
        <v>0</v>
      </c>
      <c r="DB98" s="118">
        <f t="shared" si="2"/>
        <v>0</v>
      </c>
      <c r="DC98" s="118">
        <f t="shared" si="2"/>
        <v>0</v>
      </c>
      <c r="DD98" s="118">
        <f t="shared" si="2"/>
        <v>0</v>
      </c>
      <c r="DE98" s="118">
        <f t="shared" si="2"/>
        <v>0</v>
      </c>
      <c r="DF98" s="118">
        <f t="shared" si="2"/>
        <v>0</v>
      </c>
      <c r="DG98" s="7"/>
      <c r="DH98" s="7"/>
      <c r="DI98" s="7"/>
      <c r="DT98" s="6"/>
      <c r="DU98" s="6"/>
      <c r="DV98" s="6"/>
      <c r="DW98" s="6"/>
      <c r="DX98" s="6"/>
    </row>
    <row r="99" spans="6:128" ht="19.5" hidden="1" customHeight="1">
      <c r="F99" s="380">
        <v>20</v>
      </c>
      <c r="G99" s="380"/>
      <c r="H99" s="409"/>
      <c r="I99" s="410"/>
      <c r="J99" s="410"/>
      <c r="K99" s="410"/>
      <c r="L99" s="411"/>
      <c r="M99" s="409"/>
      <c r="N99" s="410"/>
      <c r="O99" s="410"/>
      <c r="P99" s="410"/>
      <c r="Q99" s="411"/>
      <c r="R99" s="385"/>
      <c r="S99" s="385"/>
      <c r="T99" s="385"/>
      <c r="U99" s="385"/>
      <c r="V99" s="412"/>
      <c r="W99" s="412"/>
      <c r="X99" s="412"/>
      <c r="Y99" s="412"/>
      <c r="Z99" s="412"/>
      <c r="AA99" s="412"/>
      <c r="AB99" s="412"/>
      <c r="AC99" s="412"/>
      <c r="AD99" s="393" t="str">
        <f>IF(AND(CG26=2,H99&lt;&gt;""),"&gt;95","")</f>
        <v/>
      </c>
      <c r="AE99" s="394"/>
      <c r="AF99" s="395"/>
      <c r="AG99" s="386"/>
      <c r="AH99" s="386"/>
      <c r="AI99" s="386"/>
      <c r="AJ99" s="386"/>
      <c r="AK99" s="386"/>
      <c r="AL99" s="373"/>
      <c r="AM99" s="374"/>
      <c r="AN99" s="375"/>
      <c r="AO99" s="396" t="str">
        <f t="shared" si="19"/>
        <v/>
      </c>
      <c r="AP99" s="396"/>
      <c r="AQ99" s="396"/>
      <c r="AR99" s="396" t="str">
        <f t="shared" si="20"/>
        <v/>
      </c>
      <c r="AS99" s="396"/>
      <c r="AT99" s="396"/>
      <c r="AU99" s="396" t="str">
        <f t="shared" si="21"/>
        <v/>
      </c>
      <c r="AV99" s="396"/>
      <c r="AW99" s="396"/>
      <c r="AX99" s="396" t="str">
        <f t="shared" si="22"/>
        <v/>
      </c>
      <c r="AY99" s="396"/>
      <c r="AZ99" s="396"/>
      <c r="BA99" s="396" t="str">
        <f t="shared" si="23"/>
        <v/>
      </c>
      <c r="BB99" s="396"/>
      <c r="BC99" s="396"/>
      <c r="BD99" s="414"/>
      <c r="BE99" s="415"/>
      <c r="BF99" s="415"/>
      <c r="BG99" s="416"/>
      <c r="BH99" s="193"/>
      <c r="BK99" s="119"/>
      <c r="BL99" s="119"/>
      <c r="BM99" s="119"/>
      <c r="BN99" s="119"/>
      <c r="BO99" s="119"/>
      <c r="BP99" s="119"/>
      <c r="BQ99" s="119"/>
      <c r="BR99" s="119"/>
      <c r="BS99" s="119"/>
      <c r="BT99" s="119"/>
      <c r="BU99" s="119"/>
      <c r="BV99" s="119"/>
      <c r="BW99" s="119"/>
      <c r="BX99" s="119"/>
      <c r="BY99" s="119"/>
      <c r="BZ99" s="119"/>
      <c r="CA99" s="119"/>
      <c r="CB99" s="119"/>
      <c r="CE99" s="7">
        <v>20</v>
      </c>
      <c r="CF99" s="7" t="str">
        <f t="shared" si="3"/>
        <v/>
      </c>
      <c r="CG99" s="7" t="str">
        <f t="shared" si="4"/>
        <v/>
      </c>
      <c r="CH99" s="7" t="str">
        <f t="shared" si="5"/>
        <v/>
      </c>
      <c r="CI99" s="14" t="str">
        <f t="shared" si="6"/>
        <v/>
      </c>
      <c r="CJ99" s="7" t="str">
        <f t="shared" si="16"/>
        <v/>
      </c>
      <c r="CK99" s="7" t="str">
        <f t="shared" si="17"/>
        <v/>
      </c>
      <c r="CL99" s="7" t="str">
        <f t="shared" si="18"/>
        <v/>
      </c>
      <c r="CM99" s="7" t="str">
        <f t="shared" si="7"/>
        <v/>
      </c>
      <c r="CN99" s="7" t="str">
        <f t="shared" si="8"/>
        <v/>
      </c>
      <c r="CO99" s="7" t="str">
        <f t="shared" si="9"/>
        <v/>
      </c>
      <c r="CP99" s="7" t="str">
        <f t="shared" si="10"/>
        <v/>
      </c>
      <c r="CQ99" s="7" t="str">
        <f t="shared" si="11"/>
        <v/>
      </c>
      <c r="CR99" s="7" t="str">
        <f t="shared" si="12"/>
        <v/>
      </c>
      <c r="CS99" s="7" t="str">
        <f t="shared" si="13"/>
        <v/>
      </c>
      <c r="CT99" s="7" t="str">
        <f t="shared" si="14"/>
        <v/>
      </c>
      <c r="CV99" s="117" t="s">
        <v>46</v>
      </c>
      <c r="CW99" s="117">
        <f t="shared" si="0"/>
        <v>0</v>
      </c>
      <c r="CX99" s="118">
        <f t="shared" si="15"/>
        <v>0</v>
      </c>
      <c r="CY99" s="118">
        <f t="shared" si="1"/>
        <v>0</v>
      </c>
      <c r="CZ99" s="118">
        <f t="shared" si="2"/>
        <v>0</v>
      </c>
      <c r="DA99" s="118">
        <f t="shared" si="2"/>
        <v>0</v>
      </c>
      <c r="DB99" s="118">
        <f t="shared" si="2"/>
        <v>0</v>
      </c>
      <c r="DC99" s="118">
        <f t="shared" si="2"/>
        <v>0</v>
      </c>
      <c r="DD99" s="118">
        <f t="shared" si="2"/>
        <v>0</v>
      </c>
      <c r="DE99" s="118">
        <f t="shared" si="2"/>
        <v>0</v>
      </c>
      <c r="DF99" s="118">
        <f t="shared" si="2"/>
        <v>0</v>
      </c>
      <c r="DG99" s="7"/>
      <c r="DH99" s="7"/>
      <c r="DI99" s="7"/>
      <c r="DT99" s="6"/>
      <c r="DU99" s="6"/>
      <c r="DV99" s="6"/>
      <c r="DW99" s="6"/>
      <c r="DX99" s="6"/>
    </row>
    <row r="100" spans="6:128" ht="13.5" customHeight="1">
      <c r="F100" s="87"/>
      <c r="G100" s="87"/>
      <c r="H100" s="88" t="s">
        <v>984</v>
      </c>
      <c r="I100" s="92"/>
      <c r="J100" s="92"/>
      <c r="K100" s="92"/>
      <c r="L100" s="92"/>
      <c r="M100" s="92"/>
      <c r="N100" s="92"/>
      <c r="O100" s="92"/>
      <c r="P100" s="92"/>
      <c r="Q100" s="92"/>
      <c r="R100" s="93"/>
      <c r="S100" s="93"/>
      <c r="T100" s="93"/>
      <c r="U100" s="93"/>
      <c r="V100" s="78"/>
      <c r="W100" s="78"/>
      <c r="X100" s="78"/>
      <c r="Y100" s="78"/>
      <c r="Z100" s="78"/>
      <c r="AA100" s="78"/>
      <c r="AB100" s="78"/>
      <c r="AC100" s="78"/>
      <c r="AD100" s="87"/>
      <c r="AE100" s="87"/>
      <c r="AF100" s="87"/>
      <c r="AG100" s="87"/>
      <c r="AH100" s="87"/>
      <c r="AI100" s="87"/>
      <c r="AJ100" s="87"/>
      <c r="AK100" s="87"/>
      <c r="AL100" s="91"/>
      <c r="AM100" s="91"/>
      <c r="AN100" s="91"/>
      <c r="AO100" s="91"/>
      <c r="AP100" s="91"/>
      <c r="AQ100" s="91"/>
      <c r="AR100" s="91"/>
      <c r="AS100" s="91"/>
      <c r="AT100" s="91"/>
      <c r="AU100" s="91"/>
      <c r="AV100" s="91"/>
      <c r="AW100" s="91"/>
      <c r="AX100" s="91"/>
      <c r="AY100" s="91"/>
      <c r="AZ100" s="91"/>
      <c r="BA100" s="91"/>
      <c r="BB100" s="91"/>
      <c r="BC100" s="91"/>
      <c r="BD100" s="94"/>
      <c r="BE100" s="94"/>
      <c r="BF100" s="94"/>
      <c r="BG100" s="94"/>
      <c r="BH100" s="193"/>
      <c r="BK100" s="119"/>
      <c r="BL100" s="119"/>
      <c r="BM100" s="119"/>
      <c r="BN100" s="119"/>
      <c r="BO100" s="119"/>
      <c r="BP100" s="119"/>
      <c r="BQ100" s="119"/>
      <c r="BR100" s="119"/>
      <c r="BS100" s="119"/>
      <c r="BT100" s="119"/>
      <c r="BU100" s="119"/>
      <c r="BV100" s="119"/>
      <c r="BW100" s="119"/>
      <c r="BX100" s="119"/>
      <c r="BY100" s="119"/>
      <c r="BZ100" s="119"/>
      <c r="CA100" s="119"/>
      <c r="CB100" s="119"/>
      <c r="CI100" s="14"/>
      <c r="CV100" s="117"/>
      <c r="CW100" s="117"/>
      <c r="CX100" s="118"/>
      <c r="CY100" s="118"/>
      <c r="CZ100" s="118"/>
      <c r="DA100" s="118"/>
      <c r="DB100" s="118"/>
      <c r="DC100" s="118"/>
      <c r="DD100" s="118"/>
      <c r="DE100" s="118"/>
      <c r="DF100" s="118"/>
      <c r="DG100" s="7"/>
      <c r="DH100" s="7"/>
      <c r="DI100" s="7"/>
      <c r="DT100" s="6"/>
      <c r="DU100" s="6"/>
      <c r="DV100" s="6"/>
      <c r="DW100" s="6"/>
      <c r="DX100" s="6"/>
    </row>
    <row r="101" spans="6:128">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DE101" s="9"/>
      <c r="DF101" s="9"/>
      <c r="DG101" s="9"/>
      <c r="DH101" s="9"/>
      <c r="DI101" s="9"/>
    </row>
    <row r="102" spans="6:128" ht="25.5" customHeight="1">
      <c r="F102" s="406" t="s">
        <v>82</v>
      </c>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8"/>
      <c r="DE102" s="9"/>
      <c r="DF102" s="9"/>
      <c r="DG102" s="9"/>
      <c r="DH102" s="9"/>
      <c r="DI102" s="9"/>
    </row>
    <row r="103" spans="6:128" hidden="1">
      <c r="F103" s="120"/>
      <c r="H103" s="12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121"/>
      <c r="AN103" s="6"/>
      <c r="AO103" s="6"/>
      <c r="AP103" s="6"/>
      <c r="AQ103" s="6"/>
      <c r="AR103" s="6"/>
      <c r="AS103" s="6"/>
      <c r="AT103" s="6"/>
      <c r="AU103" s="6"/>
      <c r="AV103" s="6"/>
      <c r="AW103" s="6"/>
      <c r="AX103" s="6"/>
      <c r="AY103" s="6"/>
      <c r="AZ103" s="6"/>
      <c r="BA103" s="6"/>
      <c r="BB103" s="6"/>
      <c r="BC103" s="6"/>
      <c r="BD103" s="6"/>
      <c r="BE103" s="6"/>
      <c r="BF103" s="6"/>
      <c r="BG103" s="122"/>
      <c r="DE103" s="9"/>
      <c r="DF103" s="9"/>
      <c r="DG103" s="9"/>
      <c r="DH103" s="9"/>
      <c r="DI103" s="9"/>
    </row>
    <row r="104" spans="6:128" ht="6.75" customHeight="1" thickBot="1">
      <c r="F104" s="120"/>
      <c r="G104" s="6"/>
      <c r="H104" s="123"/>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122"/>
      <c r="DE104" s="9"/>
      <c r="DF104" s="9"/>
      <c r="DG104" s="9"/>
      <c r="DH104" s="9"/>
      <c r="DI104" s="9"/>
    </row>
    <row r="105" spans="6:128" ht="15.75" customHeight="1">
      <c r="F105" s="124"/>
      <c r="G105" s="123"/>
      <c r="H105" s="405" t="s">
        <v>83</v>
      </c>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6"/>
      <c r="AJ105" s="6"/>
      <c r="AK105" s="6"/>
      <c r="AL105" s="6"/>
      <c r="AM105" s="401" t="s">
        <v>289</v>
      </c>
      <c r="AN105" s="402"/>
      <c r="AO105" s="402"/>
      <c r="AP105" s="402"/>
      <c r="AQ105" s="402" t="str">
        <f>IF(U112,"102", COUNTIF(U120:U147,"TRUE") + COUNTIF(AM111:AM147,"TRUE") + COUNTIF(BE111:BE147,"TRUE"))&amp;" Cell Lines Selected"</f>
        <v>0 Cell Lines Selected</v>
      </c>
      <c r="AR105" s="402"/>
      <c r="AS105" s="402"/>
      <c r="AT105" s="402"/>
      <c r="AU105" s="402"/>
      <c r="AV105" s="402"/>
      <c r="AW105" s="402"/>
      <c r="AX105" s="402"/>
      <c r="AY105" s="402"/>
      <c r="AZ105" s="402"/>
      <c r="BA105" s="402"/>
      <c r="BB105" s="402"/>
      <c r="BC105" s="402"/>
      <c r="BD105" s="28"/>
      <c r="BE105" s="27"/>
      <c r="BF105" s="27"/>
      <c r="BG105" s="122"/>
      <c r="CF105" s="125"/>
      <c r="CG105" s="126"/>
      <c r="CH105" s="127"/>
      <c r="CI105" s="126"/>
      <c r="CJ105" s="126"/>
      <c r="CK105" s="126"/>
      <c r="CQ105" s="127"/>
      <c r="CR105" s="128"/>
      <c r="CT105" s="128"/>
      <c r="CV105" s="128"/>
      <c r="CW105" s="128"/>
      <c r="CX105" s="128"/>
      <c r="CY105" s="128"/>
      <c r="CZ105" s="128"/>
      <c r="DA105" s="128"/>
      <c r="DB105" s="128"/>
      <c r="DC105" s="128"/>
      <c r="DD105" s="9"/>
      <c r="DE105" s="9"/>
      <c r="DF105" s="9"/>
      <c r="DG105" s="9"/>
      <c r="DH105" s="9"/>
      <c r="DS105" s="9"/>
    </row>
    <row r="106" spans="6:128" ht="12.75" customHeight="1" thickBot="1">
      <c r="F106" s="120"/>
      <c r="G106" s="129"/>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6"/>
      <c r="AJ106" s="6"/>
      <c r="AK106" s="6"/>
      <c r="AL106" s="6"/>
      <c r="AM106" s="403"/>
      <c r="AN106" s="404"/>
      <c r="AO106" s="404"/>
      <c r="AP106" s="404"/>
      <c r="AQ106" s="404"/>
      <c r="AR106" s="404"/>
      <c r="AS106" s="404"/>
      <c r="AT106" s="404"/>
      <c r="AU106" s="404"/>
      <c r="AV106" s="404"/>
      <c r="AW106" s="404"/>
      <c r="AX106" s="404"/>
      <c r="AY106" s="404"/>
      <c r="AZ106" s="404"/>
      <c r="BA106" s="404"/>
      <c r="BB106" s="404"/>
      <c r="BC106" s="404"/>
      <c r="BD106" s="29"/>
      <c r="BE106" s="27"/>
      <c r="BF106" s="27"/>
      <c r="BG106" s="122"/>
      <c r="BM106" s="130"/>
      <c r="DD106" s="9"/>
      <c r="DE106" s="9"/>
      <c r="DF106" s="9"/>
      <c r="DG106" s="9"/>
      <c r="DH106" s="9"/>
      <c r="DJ106" s="198"/>
      <c r="DS106" s="9"/>
    </row>
    <row r="107" spans="6:128" ht="12.75" customHeight="1">
      <c r="F107" s="120"/>
      <c r="G107" s="129"/>
      <c r="H107" s="132"/>
      <c r="I107" s="132"/>
      <c r="J107" s="132"/>
      <c r="K107" s="132"/>
      <c r="L107" s="132"/>
      <c r="M107" s="132"/>
      <c r="N107" s="132"/>
      <c r="O107" s="132"/>
      <c r="P107" s="132"/>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27"/>
      <c r="BF107" s="27"/>
      <c r="BG107" s="122"/>
      <c r="BM107" s="130"/>
      <c r="DD107" s="9"/>
      <c r="DE107" s="9"/>
      <c r="DF107" s="9"/>
      <c r="DG107" s="9"/>
      <c r="DH107" s="9"/>
      <c r="DJ107" s="198"/>
      <c r="DS107" s="9"/>
    </row>
    <row r="108" spans="6:128" ht="15" customHeight="1">
      <c r="F108" s="120"/>
      <c r="G108" s="129"/>
      <c r="H108" s="133" t="s">
        <v>922</v>
      </c>
      <c r="I108" s="133"/>
      <c r="J108" s="133"/>
      <c r="K108" s="134"/>
      <c r="L108" s="133"/>
      <c r="M108" s="133"/>
      <c r="N108" s="133"/>
      <c r="O108" s="133"/>
      <c r="P108" s="135" t="str">
        <f>IF(BH23=TRUE, AL23, IF(BH24=TRUE,AL24,IF(BH25=TRUE,AL25,IF(BH26=TRUE,AL26,IF(BH27=TRUE,AL27,"Oncolines™ 試験終了後の他サービスのご利用有無予定について上部「Follow-up study？」箇所にてお知らせください")))))</f>
        <v>Oncolines™ 試験終了後の他サービスのご利用有無予定について上部「Follow-up study？」箇所にてお知らせください</v>
      </c>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5"/>
      <c r="BF108" s="27"/>
      <c r="BG108" s="122"/>
      <c r="BM108" s="130"/>
      <c r="DD108" s="9"/>
      <c r="DE108" s="9"/>
      <c r="DF108" s="9"/>
      <c r="DG108" s="9"/>
      <c r="DH108" s="9"/>
      <c r="DJ108" s="198"/>
      <c r="DS108" s="9"/>
    </row>
    <row r="109" spans="6:128" ht="13.5" customHeight="1">
      <c r="F109" s="136"/>
      <c r="G109" s="137"/>
      <c r="I109" s="138"/>
      <c r="J109" s="139"/>
      <c r="K109" s="139"/>
      <c r="L109" s="139"/>
      <c r="M109" s="139"/>
      <c r="N109" s="139"/>
      <c r="O109" s="139"/>
      <c r="P109" s="22"/>
      <c r="Q109" s="22"/>
      <c r="R109" s="139"/>
      <c r="S109" s="139"/>
      <c r="T109" s="140"/>
      <c r="U109" s="139"/>
      <c r="V109" s="141"/>
      <c r="W109" s="139"/>
      <c r="X109" s="139"/>
      <c r="Y109" s="139"/>
      <c r="Z109" s="139"/>
      <c r="AA109" s="139"/>
      <c r="AB109" s="139"/>
      <c r="AC109" s="139"/>
      <c r="AD109" s="139"/>
      <c r="AE109" s="141"/>
      <c r="AF109" s="141"/>
      <c r="AG109" s="6"/>
      <c r="AH109" s="6"/>
      <c r="AI109" s="6"/>
      <c r="AJ109" s="6"/>
      <c r="AK109" s="6"/>
      <c r="AL109" s="6"/>
      <c r="AM109" s="6"/>
      <c r="AN109" s="6"/>
      <c r="AO109" s="6"/>
      <c r="AP109" s="6"/>
      <c r="AQ109" s="397"/>
      <c r="AR109" s="397"/>
      <c r="AS109" s="397"/>
      <c r="AT109" s="397"/>
      <c r="AU109" s="6"/>
      <c r="AV109" s="6"/>
      <c r="AW109" s="6"/>
      <c r="AX109" s="142"/>
      <c r="AY109" s="142"/>
      <c r="AZ109" s="6"/>
      <c r="BA109" s="142"/>
      <c r="BB109" s="142"/>
      <c r="BC109" s="6"/>
      <c r="BD109" s="6"/>
      <c r="BE109" s="6"/>
      <c r="BF109" s="6"/>
      <c r="BG109" s="122"/>
      <c r="BM109" s="130"/>
      <c r="DD109" s="9"/>
      <c r="DE109" s="9"/>
      <c r="DF109" s="9"/>
      <c r="DG109" s="9"/>
      <c r="DH109" s="9"/>
      <c r="DS109" s="9"/>
    </row>
    <row r="110" spans="6:128" ht="13.5" customHeight="1">
      <c r="F110" s="388"/>
      <c r="G110" s="389"/>
      <c r="H110" s="141"/>
      <c r="I110" s="15"/>
      <c r="J110" s="15"/>
      <c r="K110" s="15"/>
      <c r="L110" s="15"/>
      <c r="M110" s="15"/>
      <c r="N110" s="15"/>
      <c r="O110" s="15"/>
      <c r="P110" s="15"/>
      <c r="Q110" s="15"/>
      <c r="R110" s="15"/>
      <c r="S110" s="15"/>
      <c r="T110" s="15"/>
      <c r="V110" s="143"/>
      <c r="W110" s="139"/>
      <c r="X110" s="139"/>
      <c r="Y110" s="143"/>
      <c r="Z110" s="21"/>
      <c r="AA110" s="9" t="s">
        <v>84</v>
      </c>
      <c r="AF110" s="6"/>
      <c r="AG110" s="16" t="s">
        <v>103</v>
      </c>
      <c r="AH110" s="6"/>
      <c r="AI110" s="6"/>
      <c r="AJ110" s="6"/>
      <c r="AK110" s="110"/>
      <c r="AL110" s="6"/>
      <c r="AM110" s="6"/>
      <c r="AN110" s="6"/>
      <c r="AO110" s="6"/>
      <c r="AP110" s="6"/>
      <c r="AQ110" s="6"/>
      <c r="AS110" s="9" t="s">
        <v>84</v>
      </c>
      <c r="AX110" s="6"/>
      <c r="AY110" s="16" t="s">
        <v>103</v>
      </c>
      <c r="AZ110" s="6"/>
      <c r="BA110" s="6"/>
      <c r="BB110" s="6"/>
      <c r="BC110" s="110"/>
      <c r="BD110" s="6"/>
      <c r="BE110" s="6"/>
      <c r="BF110" s="6"/>
      <c r="BG110" s="122"/>
      <c r="BM110" s="130"/>
      <c r="DD110" s="9"/>
      <c r="DE110" s="9"/>
      <c r="DF110" s="9"/>
      <c r="DG110" s="9"/>
      <c r="DH110" s="9"/>
      <c r="DS110" s="9"/>
    </row>
    <row r="111" spans="6:128" ht="13.5" customHeight="1">
      <c r="F111" s="388"/>
      <c r="G111" s="389"/>
      <c r="H111" s="141"/>
      <c r="I111" s="420" t="s">
        <v>921</v>
      </c>
      <c r="J111" s="420"/>
      <c r="K111" s="420"/>
      <c r="L111" s="420"/>
      <c r="M111" s="420"/>
      <c r="N111" s="420"/>
      <c r="O111" s="420"/>
      <c r="P111" s="420"/>
      <c r="Q111" s="420"/>
      <c r="R111" s="420"/>
      <c r="S111" s="420"/>
      <c r="T111" s="420"/>
      <c r="U111" s="7"/>
      <c r="V111" s="141"/>
      <c r="W111" s="139"/>
      <c r="X111" s="139"/>
      <c r="Y111" s="139"/>
      <c r="AA111" s="17" t="s">
        <v>141</v>
      </c>
      <c r="AB111" s="139"/>
      <c r="AC111" s="139"/>
      <c r="AD111" s="139"/>
      <c r="AE111" s="141"/>
      <c r="AF111" s="141"/>
      <c r="AG111" s="18" t="s">
        <v>160</v>
      </c>
      <c r="AH111" s="6"/>
      <c r="AI111" s="6"/>
      <c r="AJ111" s="6"/>
      <c r="AK111" s="6"/>
      <c r="AL111" s="6"/>
      <c r="AM111" s="202" t="b">
        <v>0</v>
      </c>
      <c r="AN111" s="6"/>
      <c r="AO111" s="6"/>
      <c r="AP111" s="6"/>
      <c r="AQ111" s="6"/>
      <c r="AS111" s="17" t="s">
        <v>215</v>
      </c>
      <c r="AT111" s="6"/>
      <c r="AU111" s="6"/>
      <c r="AV111" s="6"/>
      <c r="AW111" s="6"/>
      <c r="AX111" s="142"/>
      <c r="AY111" s="144" t="s">
        <v>225</v>
      </c>
      <c r="AZ111" s="6"/>
      <c r="BA111" s="142"/>
      <c r="BB111" s="142"/>
      <c r="BC111" s="6"/>
      <c r="BD111" s="6"/>
      <c r="BE111" s="199" t="b">
        <v>0</v>
      </c>
      <c r="BF111" s="6"/>
      <c r="BG111" s="122"/>
      <c r="BW111" s="130"/>
      <c r="DD111" s="9"/>
      <c r="DE111" s="9"/>
      <c r="DF111" s="9"/>
      <c r="DG111" s="9"/>
      <c r="DH111" s="9"/>
      <c r="DS111" s="9"/>
    </row>
    <row r="112" spans="6:128" ht="13.5" customHeight="1">
      <c r="F112" s="388"/>
      <c r="G112" s="389"/>
      <c r="H112" s="145"/>
      <c r="I112" s="420"/>
      <c r="J112" s="420"/>
      <c r="K112" s="420"/>
      <c r="L112" s="420"/>
      <c r="M112" s="420"/>
      <c r="N112" s="420"/>
      <c r="O112" s="420"/>
      <c r="P112" s="420"/>
      <c r="Q112" s="420"/>
      <c r="R112" s="420"/>
      <c r="S112" s="420"/>
      <c r="T112" s="420"/>
      <c r="U112" s="199" t="b">
        <v>0</v>
      </c>
      <c r="V112" s="139"/>
      <c r="W112" s="139"/>
      <c r="X112" s="140"/>
      <c r="Y112" s="139"/>
      <c r="AA112" s="17" t="s">
        <v>142</v>
      </c>
      <c r="AB112" s="139"/>
      <c r="AC112" s="139"/>
      <c r="AD112" s="139"/>
      <c r="AE112" s="141"/>
      <c r="AF112" s="141"/>
      <c r="AG112" s="18" t="s">
        <v>161</v>
      </c>
      <c r="AH112" s="6"/>
      <c r="AI112" s="6"/>
      <c r="AJ112" s="6"/>
      <c r="AK112" s="146"/>
      <c r="AL112" s="6"/>
      <c r="AM112" s="202" t="b">
        <v>0</v>
      </c>
      <c r="AN112" s="146"/>
      <c r="AO112" s="6"/>
      <c r="AP112" s="6"/>
      <c r="AQ112" s="6"/>
      <c r="AS112" s="17" t="s">
        <v>216</v>
      </c>
      <c r="AT112" s="6"/>
      <c r="AU112" s="6"/>
      <c r="AV112" s="6"/>
      <c r="AW112" s="6"/>
      <c r="AX112" s="6"/>
      <c r="AY112" s="144" t="s">
        <v>226</v>
      </c>
      <c r="AZ112" s="6"/>
      <c r="BA112" s="6"/>
      <c r="BB112" s="6"/>
      <c r="BC112" s="6"/>
      <c r="BD112" s="6"/>
      <c r="BE112" s="199" t="b">
        <v>0</v>
      </c>
      <c r="BF112" s="6"/>
      <c r="BG112" s="122"/>
      <c r="BW112" s="130"/>
      <c r="DD112" s="9"/>
      <c r="DE112" s="9"/>
      <c r="DF112" s="9"/>
      <c r="DG112" s="9"/>
      <c r="DH112" s="9"/>
      <c r="DS112" s="9"/>
    </row>
    <row r="113" spans="1:123" ht="13.5" customHeight="1">
      <c r="F113" s="388"/>
      <c r="G113" s="389"/>
      <c r="H113" s="145"/>
      <c r="I113" s="420"/>
      <c r="J113" s="420"/>
      <c r="K113" s="420"/>
      <c r="L113" s="420"/>
      <c r="M113" s="420"/>
      <c r="N113" s="420"/>
      <c r="O113" s="420"/>
      <c r="P113" s="420"/>
      <c r="Q113" s="420"/>
      <c r="R113" s="420"/>
      <c r="S113" s="420"/>
      <c r="T113" s="420"/>
      <c r="U113" s="7"/>
      <c r="V113" s="141"/>
      <c r="W113" s="139"/>
      <c r="X113" s="139"/>
      <c r="Y113" s="139"/>
      <c r="AA113" s="17" t="s">
        <v>143</v>
      </c>
      <c r="AB113" s="139"/>
      <c r="AC113" s="139"/>
      <c r="AD113" s="139"/>
      <c r="AE113" s="141"/>
      <c r="AF113" s="141"/>
      <c r="AG113" s="18" t="s">
        <v>162</v>
      </c>
      <c r="AH113" s="6"/>
      <c r="AI113" s="6"/>
      <c r="AJ113" s="6"/>
      <c r="AK113" s="141"/>
      <c r="AL113" s="6"/>
      <c r="AM113" s="199" t="b">
        <v>0</v>
      </c>
      <c r="AN113" s="141"/>
      <c r="AO113" s="6"/>
      <c r="AP113" s="6"/>
      <c r="AQ113" s="6"/>
      <c r="AS113" s="17" t="s">
        <v>217</v>
      </c>
      <c r="AT113" s="6"/>
      <c r="AU113" s="6"/>
      <c r="AV113" s="6"/>
      <c r="AW113" s="6"/>
      <c r="AX113" s="6"/>
      <c r="AY113" s="144" t="s">
        <v>227</v>
      </c>
      <c r="AZ113" s="6"/>
      <c r="BA113" s="6"/>
      <c r="BB113" s="6"/>
      <c r="BC113" s="6"/>
      <c r="BD113" s="6"/>
      <c r="BE113" s="199" t="b">
        <v>0</v>
      </c>
      <c r="BF113" s="6"/>
      <c r="BG113" s="122"/>
      <c r="BM113" s="130"/>
      <c r="DD113" s="9"/>
      <c r="DE113" s="9"/>
      <c r="DF113" s="9"/>
      <c r="DG113" s="9"/>
      <c r="DH113" s="9"/>
      <c r="DS113" s="9"/>
    </row>
    <row r="114" spans="1:123" ht="13.5" customHeight="1">
      <c r="F114" s="388"/>
      <c r="G114" s="389"/>
      <c r="H114" s="147"/>
      <c r="I114" s="420"/>
      <c r="J114" s="420"/>
      <c r="K114" s="420"/>
      <c r="L114" s="420"/>
      <c r="M114" s="420"/>
      <c r="N114" s="420"/>
      <c r="O114" s="420"/>
      <c r="P114" s="420"/>
      <c r="Q114" s="420"/>
      <c r="R114" s="420"/>
      <c r="S114" s="420"/>
      <c r="T114" s="420"/>
      <c r="U114" s="7"/>
      <c r="V114" s="141"/>
      <c r="W114" s="139"/>
      <c r="X114" s="140"/>
      <c r="Y114" s="139"/>
      <c r="AA114" s="17" t="s">
        <v>144</v>
      </c>
      <c r="AB114" s="139"/>
      <c r="AC114" s="139"/>
      <c r="AD114" s="139"/>
      <c r="AE114" s="141"/>
      <c r="AF114" s="141"/>
      <c r="AG114" s="18" t="s">
        <v>163</v>
      </c>
      <c r="AH114" s="6"/>
      <c r="AI114" s="6"/>
      <c r="AJ114" s="6"/>
      <c r="AK114" s="146"/>
      <c r="AL114" s="6"/>
      <c r="AM114" s="199" t="b">
        <v>0</v>
      </c>
      <c r="AN114" s="146"/>
      <c r="AO114" s="6"/>
      <c r="AP114" s="6"/>
      <c r="AQ114" s="6"/>
      <c r="AS114" s="17" t="s">
        <v>218</v>
      </c>
      <c r="AT114" s="6"/>
      <c r="AU114" s="6"/>
      <c r="AV114" s="6"/>
      <c r="AW114" s="6"/>
      <c r="AX114" s="6"/>
      <c r="AY114" s="144" t="s">
        <v>228</v>
      </c>
      <c r="AZ114" s="6"/>
      <c r="BA114" s="6"/>
      <c r="BB114" s="6"/>
      <c r="BC114" s="6"/>
      <c r="BD114" s="6"/>
      <c r="BE114" s="199" t="b">
        <v>0</v>
      </c>
      <c r="BF114" s="6"/>
      <c r="BG114" s="122"/>
      <c r="BM114" s="130"/>
      <c r="DD114" s="9"/>
      <c r="DE114" s="9"/>
      <c r="DF114" s="9"/>
      <c r="DG114" s="9"/>
      <c r="DH114" s="9"/>
      <c r="DS114" s="9"/>
    </row>
    <row r="115" spans="1:123" ht="13.5" customHeight="1">
      <c r="F115" s="388"/>
      <c r="G115" s="389"/>
      <c r="H115" s="147"/>
      <c r="I115" s="420"/>
      <c r="J115" s="420"/>
      <c r="K115" s="420"/>
      <c r="L115" s="420"/>
      <c r="M115" s="420"/>
      <c r="N115" s="420"/>
      <c r="O115" s="420"/>
      <c r="P115" s="420"/>
      <c r="Q115" s="420"/>
      <c r="R115" s="420"/>
      <c r="S115" s="420"/>
      <c r="T115" s="420"/>
      <c r="U115" s="7"/>
      <c r="V115" s="141"/>
      <c r="W115" s="139"/>
      <c r="X115" s="139"/>
      <c r="Y115" s="139"/>
      <c r="AA115" s="17" t="s">
        <v>145</v>
      </c>
      <c r="AB115" s="139"/>
      <c r="AC115" s="139"/>
      <c r="AD115" s="139"/>
      <c r="AE115" s="141"/>
      <c r="AF115" s="141"/>
      <c r="AG115" s="18" t="s">
        <v>164</v>
      </c>
      <c r="AH115" s="6"/>
      <c r="AI115" s="6"/>
      <c r="AJ115" s="6"/>
      <c r="AK115" s="141"/>
      <c r="AL115" s="6"/>
      <c r="AM115" s="199" t="b">
        <v>0</v>
      </c>
      <c r="AN115" s="141"/>
      <c r="AO115" s="6"/>
      <c r="AP115" s="6"/>
      <c r="AQ115" s="6"/>
      <c r="AS115" s="19" t="s">
        <v>219</v>
      </c>
      <c r="AT115" s="6"/>
      <c r="AU115" s="6"/>
      <c r="AV115" s="6"/>
      <c r="AW115" s="6"/>
      <c r="AX115" s="6"/>
      <c r="AY115" s="144" t="s">
        <v>229</v>
      </c>
      <c r="AZ115" s="6"/>
      <c r="BA115" s="6"/>
      <c r="BB115" s="6"/>
      <c r="BC115" s="6"/>
      <c r="BD115" s="6"/>
      <c r="BE115" s="199" t="b">
        <v>0</v>
      </c>
      <c r="BF115" s="6"/>
      <c r="BG115" s="122"/>
      <c r="DD115" s="9"/>
      <c r="DE115" s="9"/>
      <c r="DF115" s="9"/>
      <c r="DG115" s="9"/>
      <c r="DH115" s="9"/>
      <c r="DS115" s="9"/>
    </row>
    <row r="116" spans="1:123" ht="13.5" customHeight="1">
      <c r="F116" s="388"/>
      <c r="G116" s="389"/>
      <c r="H116" s="147"/>
      <c r="I116" s="420"/>
      <c r="J116" s="420"/>
      <c r="K116" s="420"/>
      <c r="L116" s="420"/>
      <c r="M116" s="420"/>
      <c r="N116" s="420"/>
      <c r="O116" s="420"/>
      <c r="P116" s="420"/>
      <c r="Q116" s="420"/>
      <c r="R116" s="420"/>
      <c r="S116" s="420"/>
      <c r="T116" s="420"/>
      <c r="U116" s="7"/>
      <c r="V116" s="141"/>
      <c r="W116" s="141"/>
      <c r="X116" s="141"/>
      <c r="Y116" s="141"/>
      <c r="AA116" s="17" t="s">
        <v>146</v>
      </c>
      <c r="AB116" s="141"/>
      <c r="AC116" s="141"/>
      <c r="AD116" s="141"/>
      <c r="AE116" s="141"/>
      <c r="AF116" s="141"/>
      <c r="AG116" s="18" t="s">
        <v>165</v>
      </c>
      <c r="AH116" s="6"/>
      <c r="AI116" s="6"/>
      <c r="AJ116" s="6"/>
      <c r="AK116" s="146"/>
      <c r="AL116" s="6"/>
      <c r="AM116" s="199" t="b">
        <v>0</v>
      </c>
      <c r="AN116" s="146"/>
      <c r="AO116" s="6"/>
      <c r="AP116" s="6"/>
      <c r="AQ116" s="6"/>
      <c r="AS116" s="9" t="s">
        <v>220</v>
      </c>
      <c r="AT116" s="6"/>
      <c r="AU116" s="6"/>
      <c r="AV116" s="6"/>
      <c r="AW116" s="6"/>
      <c r="AX116" s="6"/>
      <c r="AY116" s="144" t="s">
        <v>230</v>
      </c>
      <c r="AZ116" s="6"/>
      <c r="BA116" s="6"/>
      <c r="BB116" s="6"/>
      <c r="BC116" s="6"/>
      <c r="BD116" s="6"/>
      <c r="BE116" s="199" t="b">
        <v>0</v>
      </c>
      <c r="BF116" s="6"/>
      <c r="BG116" s="122"/>
      <c r="DD116" s="9"/>
      <c r="DE116" s="9"/>
      <c r="DF116" s="9"/>
      <c r="DG116" s="9"/>
      <c r="DH116" s="9"/>
      <c r="DS116" s="9"/>
    </row>
    <row r="117" spans="1:123" ht="13.5" customHeight="1">
      <c r="F117" s="388"/>
      <c r="G117" s="389"/>
      <c r="H117" s="22"/>
      <c r="I117" s="420"/>
      <c r="J117" s="420"/>
      <c r="K117" s="420"/>
      <c r="L117" s="420"/>
      <c r="M117" s="420"/>
      <c r="N117" s="420"/>
      <c r="O117" s="420"/>
      <c r="P117" s="420"/>
      <c r="Q117" s="420"/>
      <c r="R117" s="420"/>
      <c r="S117" s="420"/>
      <c r="T117" s="420"/>
      <c r="U117" s="7"/>
      <c r="V117" s="141"/>
      <c r="W117" s="141"/>
      <c r="X117" s="141"/>
      <c r="Y117" s="141"/>
      <c r="AA117" s="17" t="s">
        <v>147</v>
      </c>
      <c r="AB117" s="141"/>
      <c r="AC117" s="141"/>
      <c r="AD117" s="141"/>
      <c r="AE117" s="141"/>
      <c r="AF117" s="141"/>
      <c r="AG117" s="18" t="s">
        <v>166</v>
      </c>
      <c r="AH117" s="6"/>
      <c r="AI117" s="6"/>
      <c r="AJ117" s="6"/>
      <c r="AK117" s="141"/>
      <c r="AL117" s="6"/>
      <c r="AM117" s="199" t="b">
        <v>0</v>
      </c>
      <c r="AN117" s="141"/>
      <c r="AO117" s="6"/>
      <c r="AP117" s="6"/>
      <c r="AQ117" s="6"/>
      <c r="AS117" s="7" t="s">
        <v>221</v>
      </c>
      <c r="AT117" s="6"/>
      <c r="AU117" s="6"/>
      <c r="AV117" s="6"/>
      <c r="AW117" s="6"/>
      <c r="AX117" s="6"/>
      <c r="AY117" s="144" t="s">
        <v>231</v>
      </c>
      <c r="AZ117" s="6"/>
      <c r="BA117" s="6"/>
      <c r="BB117" s="6"/>
      <c r="BC117" s="6"/>
      <c r="BD117" s="6"/>
      <c r="BE117" s="199" t="b">
        <v>0</v>
      </c>
      <c r="BF117" s="6"/>
      <c r="BG117" s="122"/>
      <c r="DD117" s="9"/>
      <c r="DE117" s="9"/>
      <c r="DF117" s="9"/>
      <c r="DG117" s="9"/>
      <c r="DH117" s="9"/>
      <c r="DS117" s="9"/>
    </row>
    <row r="118" spans="1:123" ht="13.5" customHeight="1">
      <c r="F118" s="388"/>
      <c r="G118" s="389"/>
      <c r="I118" s="6"/>
      <c r="J118" s="6"/>
      <c r="K118" s="6"/>
      <c r="L118" s="6"/>
      <c r="M118" s="6"/>
      <c r="N118" s="6"/>
      <c r="O118" s="6"/>
      <c r="P118" s="6"/>
      <c r="Q118" s="6"/>
      <c r="R118" s="141"/>
      <c r="S118" s="141"/>
      <c r="T118" s="141"/>
      <c r="U118" s="7"/>
      <c r="V118" s="141"/>
      <c r="W118" s="141"/>
      <c r="X118" s="140"/>
      <c r="Y118" s="141"/>
      <c r="AA118" s="17" t="s">
        <v>148</v>
      </c>
      <c r="AB118" s="141"/>
      <c r="AC118" s="141"/>
      <c r="AD118" s="141"/>
      <c r="AE118" s="141"/>
      <c r="AF118" s="141"/>
      <c r="AG118" s="18" t="s">
        <v>167</v>
      </c>
      <c r="AH118" s="6"/>
      <c r="AI118" s="6"/>
      <c r="AJ118" s="6"/>
      <c r="AK118" s="146"/>
      <c r="AL118" s="6"/>
      <c r="AM118" s="199" t="b">
        <v>0</v>
      </c>
      <c r="AN118" s="146"/>
      <c r="AO118" s="6"/>
      <c r="AP118" s="6"/>
      <c r="AQ118" s="6"/>
      <c r="AS118" s="7" t="s">
        <v>222</v>
      </c>
      <c r="AT118" s="6"/>
      <c r="AU118" s="6"/>
      <c r="AV118" s="6"/>
      <c r="AW118" s="6"/>
      <c r="AX118" s="6"/>
      <c r="AY118" s="144" t="s">
        <v>232</v>
      </c>
      <c r="AZ118" s="6"/>
      <c r="BA118" s="6"/>
      <c r="BB118" s="6"/>
      <c r="BC118" s="6"/>
      <c r="BD118" s="6"/>
      <c r="BE118" s="199" t="b">
        <v>0</v>
      </c>
      <c r="BF118" s="6"/>
      <c r="BG118" s="122"/>
      <c r="DD118" s="9"/>
      <c r="DE118" s="9"/>
      <c r="DF118" s="9"/>
      <c r="DG118" s="9"/>
      <c r="DH118" s="9"/>
      <c r="DS118" s="9"/>
    </row>
    <row r="119" spans="1:123" ht="13.5" customHeight="1">
      <c r="F119" s="388"/>
      <c r="G119" s="389"/>
      <c r="H119" s="147"/>
      <c r="I119" s="9" t="s">
        <v>84</v>
      </c>
      <c r="N119" s="6"/>
      <c r="O119" s="16" t="s">
        <v>103</v>
      </c>
      <c r="P119" s="148"/>
      <c r="Q119" s="148"/>
      <c r="R119" s="149"/>
      <c r="S119" s="141"/>
      <c r="T119" s="141"/>
      <c r="U119" s="7"/>
      <c r="V119" s="141"/>
      <c r="W119" s="141"/>
      <c r="X119" s="141"/>
      <c r="Y119" s="141"/>
      <c r="AA119" s="17" t="s">
        <v>149</v>
      </c>
      <c r="AB119" s="141"/>
      <c r="AC119" s="141"/>
      <c r="AD119" s="141"/>
      <c r="AE119" s="141"/>
      <c r="AF119" s="141"/>
      <c r="AG119" s="18" t="s">
        <v>168</v>
      </c>
      <c r="AH119" s="6"/>
      <c r="AI119" s="6"/>
      <c r="AJ119" s="6"/>
      <c r="AK119" s="146"/>
      <c r="AL119" s="6"/>
      <c r="AM119" s="199" t="b">
        <v>0</v>
      </c>
      <c r="AN119" s="6"/>
      <c r="AO119" s="6"/>
      <c r="AP119" s="6"/>
      <c r="AQ119" s="6"/>
      <c r="AS119" s="7" t="s">
        <v>223</v>
      </c>
      <c r="AT119" s="6"/>
      <c r="AU119" s="6"/>
      <c r="AV119" s="6"/>
      <c r="AW119" s="6"/>
      <c r="AX119" s="6"/>
      <c r="AY119" s="144" t="s">
        <v>233</v>
      </c>
      <c r="AZ119" s="6"/>
      <c r="BA119" s="6"/>
      <c r="BB119" s="6"/>
      <c r="BC119" s="6"/>
      <c r="BD119" s="6"/>
      <c r="BE119" s="199" t="b">
        <v>0</v>
      </c>
      <c r="BF119" s="6"/>
      <c r="BG119" s="122"/>
      <c r="DE119" s="9"/>
      <c r="DF119" s="9"/>
      <c r="DG119" s="9"/>
      <c r="DH119" s="9"/>
      <c r="DS119" s="9"/>
    </row>
    <row r="120" spans="1:123" ht="13.5" customHeight="1">
      <c r="F120" s="388"/>
      <c r="G120" s="389"/>
      <c r="H120" s="6"/>
      <c r="I120" s="387">
        <v>5637</v>
      </c>
      <c r="J120" s="387"/>
      <c r="K120" s="387"/>
      <c r="L120" s="387"/>
      <c r="M120" s="387"/>
      <c r="N120" s="6"/>
      <c r="O120" s="20" t="s">
        <v>104</v>
      </c>
      <c r="P120" s="148"/>
      <c r="Q120" s="148"/>
      <c r="R120" s="149"/>
      <c r="S120" s="141"/>
      <c r="T120" s="141"/>
      <c r="U120" s="200" t="b">
        <v>0</v>
      </c>
      <c r="V120" s="141"/>
      <c r="W120" s="141"/>
      <c r="X120" s="141"/>
      <c r="Y120" s="141"/>
      <c r="AA120" s="17" t="s">
        <v>150</v>
      </c>
      <c r="AB120" s="141"/>
      <c r="AC120" s="141"/>
      <c r="AD120" s="141"/>
      <c r="AE120" s="141"/>
      <c r="AF120" s="141"/>
      <c r="AG120" s="18" t="s">
        <v>169</v>
      </c>
      <c r="AH120" s="6"/>
      <c r="AI120" s="6"/>
      <c r="AJ120" s="6"/>
      <c r="AK120" s="6"/>
      <c r="AL120" s="6"/>
      <c r="AM120" s="199" t="b">
        <v>0</v>
      </c>
      <c r="AN120" s="6"/>
      <c r="AO120" s="6"/>
      <c r="AP120" s="6"/>
      <c r="AQ120" s="6"/>
      <c r="AS120" s="7" t="s">
        <v>224</v>
      </c>
      <c r="AT120" s="6"/>
      <c r="AU120" s="6"/>
      <c r="AV120" s="6"/>
      <c r="AW120" s="6"/>
      <c r="AX120" s="6"/>
      <c r="AY120" s="144" t="s">
        <v>234</v>
      </c>
      <c r="AZ120" s="6"/>
      <c r="BA120" s="6"/>
      <c r="BB120" s="6"/>
      <c r="BC120" s="6"/>
      <c r="BD120" s="6"/>
      <c r="BE120" s="199" t="b">
        <v>0</v>
      </c>
      <c r="BF120" s="6"/>
      <c r="BG120" s="122"/>
      <c r="CH120" s="150"/>
      <c r="CI120" s="150"/>
      <c r="CJ120" s="150"/>
      <c r="CK120" s="150"/>
      <c r="CL120" s="150"/>
      <c r="CM120" s="150"/>
      <c r="CN120" s="150"/>
      <c r="CO120" s="150"/>
      <c r="CP120" s="150"/>
      <c r="CQ120" s="127"/>
      <c r="DD120" s="9"/>
      <c r="DE120" s="9"/>
      <c r="DF120" s="9"/>
      <c r="DG120" s="9"/>
      <c r="DH120" s="9"/>
      <c r="DS120" s="9"/>
    </row>
    <row r="121" spans="1:123" ht="13.5" customHeight="1">
      <c r="F121" s="388"/>
      <c r="G121" s="389"/>
      <c r="H121" s="6"/>
      <c r="I121" s="21" t="s">
        <v>85</v>
      </c>
      <c r="J121" s="6"/>
      <c r="K121" s="6"/>
      <c r="L121" s="6"/>
      <c r="M121" s="6"/>
      <c r="N121" s="6"/>
      <c r="O121" s="20" t="s">
        <v>105</v>
      </c>
      <c r="P121" s="148"/>
      <c r="Q121" s="148"/>
      <c r="R121" s="149"/>
      <c r="S121" s="141"/>
      <c r="T121" s="141"/>
      <c r="U121" s="200" t="b">
        <v>0</v>
      </c>
      <c r="V121" s="141"/>
      <c r="W121" s="141"/>
      <c r="X121" s="141"/>
      <c r="Y121" s="141"/>
      <c r="AA121" s="17" t="s">
        <v>151</v>
      </c>
      <c r="AB121" s="141"/>
      <c r="AC121" s="141"/>
      <c r="AD121" s="141"/>
      <c r="AE121" s="141"/>
      <c r="AF121" s="141"/>
      <c r="AG121" s="18" t="s">
        <v>170</v>
      </c>
      <c r="AH121" s="6"/>
      <c r="AI121" s="6"/>
      <c r="AJ121" s="6"/>
      <c r="AK121" s="6"/>
      <c r="AL121" s="6"/>
      <c r="AM121" s="199" t="b">
        <v>0</v>
      </c>
      <c r="AN121" s="6"/>
      <c r="AO121" s="6"/>
      <c r="AP121" s="6"/>
      <c r="AQ121" s="6"/>
      <c r="AS121" s="22" t="s">
        <v>235</v>
      </c>
      <c r="AT121" s="6"/>
      <c r="AU121" s="6"/>
      <c r="AV121" s="6"/>
      <c r="AW121" s="6"/>
      <c r="AX121" s="6"/>
      <c r="AY121" s="16" t="s">
        <v>262</v>
      </c>
      <c r="AZ121" s="6"/>
      <c r="BA121" s="6"/>
      <c r="BB121" s="6"/>
      <c r="BC121" s="6"/>
      <c r="BD121" s="6"/>
      <c r="BE121" s="199" t="b">
        <v>0</v>
      </c>
      <c r="BF121" s="6"/>
      <c r="BG121" s="151"/>
      <c r="CF121" s="152"/>
      <c r="CG121" s="153"/>
      <c r="CI121" s="154"/>
      <c r="CJ121" s="154"/>
      <c r="CK121" s="154"/>
      <c r="DC121" s="154"/>
      <c r="DD121" s="9"/>
      <c r="DE121" s="9"/>
      <c r="DF121" s="9"/>
      <c r="DG121" s="9"/>
      <c r="DH121" s="9"/>
      <c r="DS121" s="9"/>
    </row>
    <row r="122" spans="1:123" ht="13.5" customHeight="1">
      <c r="A122" s="155"/>
      <c r="F122" s="388"/>
      <c r="G122" s="389"/>
      <c r="H122" s="6"/>
      <c r="I122" s="21" t="s">
        <v>86</v>
      </c>
      <c r="J122" s="156"/>
      <c r="K122" s="156"/>
      <c r="L122" s="156"/>
      <c r="M122" s="156"/>
      <c r="N122" s="156"/>
      <c r="O122" s="20" t="s">
        <v>106</v>
      </c>
      <c r="P122" s="157"/>
      <c r="Q122" s="157"/>
      <c r="R122" s="158"/>
      <c r="S122" s="156"/>
      <c r="T122" s="156"/>
      <c r="U122" s="200" t="b">
        <v>0</v>
      </c>
      <c r="V122" s="156"/>
      <c r="W122" s="156"/>
      <c r="X122" s="156"/>
      <c r="Y122" s="156"/>
      <c r="AA122" s="17" t="s">
        <v>152</v>
      </c>
      <c r="AB122" s="142"/>
      <c r="AC122" s="142"/>
      <c r="AD122" s="142"/>
      <c r="AE122" s="156"/>
      <c r="AF122" s="156"/>
      <c r="AG122" s="18" t="s">
        <v>171</v>
      </c>
      <c r="AH122" s="156"/>
      <c r="AI122" s="156"/>
      <c r="AJ122" s="156"/>
      <c r="AK122" s="156"/>
      <c r="AL122" s="156"/>
      <c r="AM122" s="199" t="b">
        <v>0</v>
      </c>
      <c r="AN122" s="156"/>
      <c r="AO122" s="142"/>
      <c r="AP122" s="142"/>
      <c r="AQ122" s="142"/>
      <c r="AS122" s="22" t="s">
        <v>236</v>
      </c>
      <c r="AT122" s="156"/>
      <c r="AU122" s="156"/>
      <c r="AV122" s="156"/>
      <c r="AW122" s="156"/>
      <c r="AX122" s="156"/>
      <c r="AY122" s="16" t="s">
        <v>263</v>
      </c>
      <c r="AZ122" s="156"/>
      <c r="BA122" s="156"/>
      <c r="BB122" s="142"/>
      <c r="BC122" s="142"/>
      <c r="BD122" s="142"/>
      <c r="BE122" s="206" t="b">
        <v>0</v>
      </c>
      <c r="BF122" s="156"/>
      <c r="BG122" s="151"/>
      <c r="CF122" s="152"/>
      <c r="CG122" s="153"/>
      <c r="CI122" s="154"/>
      <c r="CJ122" s="154"/>
      <c r="CK122" s="154"/>
      <c r="DC122" s="154"/>
      <c r="DD122" s="9"/>
      <c r="DE122" s="9"/>
      <c r="DF122" s="9"/>
      <c r="DG122" s="9"/>
      <c r="DH122" s="9"/>
      <c r="DS122" s="9"/>
    </row>
    <row r="123" spans="1:123" ht="13.5" customHeight="1">
      <c r="F123" s="388"/>
      <c r="G123" s="389"/>
      <c r="H123" s="6"/>
      <c r="I123" s="21" t="s">
        <v>87</v>
      </c>
      <c r="J123" s="145"/>
      <c r="K123" s="145"/>
      <c r="L123" s="145"/>
      <c r="M123" s="145"/>
      <c r="N123" s="145"/>
      <c r="O123" s="20" t="s">
        <v>107</v>
      </c>
      <c r="P123" s="159"/>
      <c r="Q123" s="159"/>
      <c r="R123" s="159"/>
      <c r="S123" s="145"/>
      <c r="T123" s="145"/>
      <c r="U123" s="200" t="b">
        <v>0</v>
      </c>
      <c r="V123" s="145"/>
      <c r="W123" s="145"/>
      <c r="X123" s="145"/>
      <c r="Y123" s="145"/>
      <c r="AA123" s="17" t="s">
        <v>153</v>
      </c>
      <c r="AB123" s="145"/>
      <c r="AC123" s="145"/>
      <c r="AD123" s="145"/>
      <c r="AE123" s="145"/>
      <c r="AF123" s="145"/>
      <c r="AG123" s="18" t="s">
        <v>172</v>
      </c>
      <c r="AH123" s="145"/>
      <c r="AI123" s="145"/>
      <c r="AJ123" s="145"/>
      <c r="AK123" s="145"/>
      <c r="AL123" s="145"/>
      <c r="AM123" s="203" t="b">
        <v>0</v>
      </c>
      <c r="AN123" s="145"/>
      <c r="AO123" s="145"/>
      <c r="AP123" s="145"/>
      <c r="AQ123" s="145"/>
      <c r="AS123" s="23" t="s">
        <v>237</v>
      </c>
      <c r="AT123" s="145"/>
      <c r="AU123" s="145"/>
      <c r="AV123" s="145"/>
      <c r="AW123" s="145"/>
      <c r="AX123" s="145"/>
      <c r="AY123" s="24" t="s">
        <v>264</v>
      </c>
      <c r="AZ123" s="145"/>
      <c r="BA123" s="145"/>
      <c r="BB123" s="145"/>
      <c r="BC123" s="145"/>
      <c r="BD123" s="145"/>
      <c r="BE123" s="207" t="b">
        <v>0</v>
      </c>
      <c r="BF123" s="160"/>
      <c r="BG123" s="161"/>
      <c r="CD123" s="119"/>
      <c r="CF123" s="152"/>
      <c r="CG123" s="153"/>
      <c r="CI123" s="154"/>
      <c r="CJ123" s="154"/>
      <c r="CK123" s="154"/>
      <c r="DC123" s="154"/>
      <c r="DD123" s="9"/>
      <c r="DE123" s="9"/>
      <c r="DF123" s="9"/>
      <c r="DG123" s="9"/>
      <c r="DH123" s="9"/>
      <c r="DS123" s="9"/>
    </row>
    <row r="124" spans="1:123" ht="13.5" customHeight="1">
      <c r="F124" s="388"/>
      <c r="G124" s="389"/>
      <c r="H124" s="6"/>
      <c r="I124" s="21" t="s">
        <v>88</v>
      </c>
      <c r="J124" s="145"/>
      <c r="K124" s="145"/>
      <c r="L124" s="145"/>
      <c r="M124" s="145"/>
      <c r="N124" s="145"/>
      <c r="O124" s="20" t="s">
        <v>108</v>
      </c>
      <c r="P124" s="159"/>
      <c r="Q124" s="159"/>
      <c r="R124" s="159"/>
      <c r="S124" s="145"/>
      <c r="T124" s="145"/>
      <c r="U124" s="200" t="b">
        <v>0</v>
      </c>
      <c r="V124" s="145"/>
      <c r="W124" s="145"/>
      <c r="X124" s="145"/>
      <c r="Y124" s="145"/>
      <c r="AA124" s="17" t="s">
        <v>154</v>
      </c>
      <c r="AB124" s="145"/>
      <c r="AC124" s="145"/>
      <c r="AD124" s="145"/>
      <c r="AE124" s="145"/>
      <c r="AF124" s="145"/>
      <c r="AG124" s="18" t="s">
        <v>173</v>
      </c>
      <c r="AH124" s="145"/>
      <c r="AI124" s="145"/>
      <c r="AJ124" s="145"/>
      <c r="AK124" s="145"/>
      <c r="AL124" s="145"/>
      <c r="AM124" s="203" t="b">
        <v>0</v>
      </c>
      <c r="AN124" s="145"/>
      <c r="AO124" s="145"/>
      <c r="AP124" s="145"/>
      <c r="AQ124" s="145"/>
      <c r="AS124" s="23" t="s">
        <v>238</v>
      </c>
      <c r="AT124" s="145"/>
      <c r="AU124" s="145"/>
      <c r="AV124" s="145"/>
      <c r="AW124" s="145"/>
      <c r="AX124" s="145"/>
      <c r="AY124" s="24" t="s">
        <v>265</v>
      </c>
      <c r="AZ124" s="145"/>
      <c r="BA124" s="145"/>
      <c r="BB124" s="160"/>
      <c r="BC124" s="160"/>
      <c r="BD124" s="160"/>
      <c r="BE124" s="208" t="b">
        <v>0</v>
      </c>
      <c r="BF124" s="160"/>
      <c r="BG124" s="161"/>
      <c r="CF124" s="152"/>
      <c r="CG124" s="153"/>
      <c r="CI124" s="154"/>
      <c r="CJ124" s="154"/>
      <c r="CK124" s="154"/>
      <c r="DC124" s="154"/>
      <c r="DD124" s="9"/>
      <c r="DE124" s="9"/>
      <c r="DF124" s="9"/>
      <c r="DG124" s="9"/>
      <c r="DH124" s="9"/>
      <c r="DS124" s="9"/>
    </row>
    <row r="125" spans="1:123" ht="13.5" customHeight="1">
      <c r="F125" s="388"/>
      <c r="G125" s="389"/>
      <c r="H125" s="6"/>
      <c r="I125" s="21" t="s">
        <v>89</v>
      </c>
      <c r="J125" s="145"/>
      <c r="K125" s="145"/>
      <c r="L125" s="145"/>
      <c r="M125" s="145"/>
      <c r="N125" s="145"/>
      <c r="O125" s="20" t="s">
        <v>109</v>
      </c>
      <c r="P125" s="159"/>
      <c r="Q125" s="159"/>
      <c r="R125" s="159"/>
      <c r="S125" s="145"/>
      <c r="T125" s="145"/>
      <c r="U125" s="200" t="b">
        <v>0</v>
      </c>
      <c r="V125" s="145"/>
      <c r="W125" s="145"/>
      <c r="X125" s="145"/>
      <c r="Y125" s="145"/>
      <c r="AA125" s="17" t="s">
        <v>155</v>
      </c>
      <c r="AB125" s="145"/>
      <c r="AC125" s="145"/>
      <c r="AD125" s="145"/>
      <c r="AE125" s="145"/>
      <c r="AF125" s="145"/>
      <c r="AG125" s="18" t="s">
        <v>174</v>
      </c>
      <c r="AH125" s="145"/>
      <c r="AI125" s="145"/>
      <c r="AJ125" s="145"/>
      <c r="AK125" s="145"/>
      <c r="AL125" s="145"/>
      <c r="AM125" s="203" t="b">
        <v>0</v>
      </c>
      <c r="AN125" s="145"/>
      <c r="AO125" s="145"/>
      <c r="AP125" s="145"/>
      <c r="AQ125" s="145"/>
      <c r="AS125" s="23" t="s">
        <v>239</v>
      </c>
      <c r="AT125" s="145"/>
      <c r="AU125" s="145"/>
      <c r="AV125" s="145"/>
      <c r="AW125" s="145"/>
      <c r="AX125" s="145"/>
      <c r="AY125" s="24" t="s">
        <v>266</v>
      </c>
      <c r="AZ125" s="145"/>
      <c r="BA125" s="145"/>
      <c r="BB125" s="160"/>
      <c r="BC125" s="160"/>
      <c r="BD125" s="160"/>
      <c r="BE125" s="208" t="b">
        <v>0</v>
      </c>
      <c r="BF125" s="160"/>
      <c r="BG125" s="161"/>
      <c r="CF125" s="152"/>
      <c r="CG125" s="153"/>
      <c r="CI125" s="154"/>
      <c r="CJ125" s="154"/>
      <c r="CK125" s="154"/>
      <c r="DC125" s="154"/>
      <c r="DD125" s="9"/>
      <c r="DE125" s="9"/>
      <c r="DF125" s="9"/>
      <c r="DG125" s="9"/>
      <c r="DH125" s="9"/>
      <c r="DS125" s="9"/>
    </row>
    <row r="126" spans="1:123" ht="13.5" customHeight="1">
      <c r="F126" s="388"/>
      <c r="G126" s="389"/>
      <c r="H126" s="6"/>
      <c r="I126" s="21" t="s">
        <v>90</v>
      </c>
      <c r="J126" s="145"/>
      <c r="K126" s="145"/>
      <c r="L126" s="145"/>
      <c r="M126" s="145"/>
      <c r="N126" s="145"/>
      <c r="O126" s="20" t="s">
        <v>110</v>
      </c>
      <c r="P126" s="159"/>
      <c r="Q126" s="159"/>
      <c r="R126" s="159"/>
      <c r="S126" s="145"/>
      <c r="T126" s="145"/>
      <c r="U126" s="200" t="b">
        <v>0</v>
      </c>
      <c r="V126" s="145"/>
      <c r="W126" s="145"/>
      <c r="X126" s="145"/>
      <c r="Y126" s="145"/>
      <c r="AA126" s="17" t="s">
        <v>156</v>
      </c>
      <c r="AB126" s="145"/>
      <c r="AC126" s="145"/>
      <c r="AD126" s="145"/>
      <c r="AE126" s="145"/>
      <c r="AF126" s="145"/>
      <c r="AG126" s="18" t="s">
        <v>175</v>
      </c>
      <c r="AH126" s="145"/>
      <c r="AI126" s="145"/>
      <c r="AJ126" s="145"/>
      <c r="AK126" s="145"/>
      <c r="AL126" s="145"/>
      <c r="AM126" s="203" t="b">
        <v>0</v>
      </c>
      <c r="AN126" s="145"/>
      <c r="AO126" s="145"/>
      <c r="AP126" s="145"/>
      <c r="AQ126" s="145"/>
      <c r="AS126" s="23" t="s">
        <v>240</v>
      </c>
      <c r="AT126" s="145"/>
      <c r="AU126" s="145"/>
      <c r="AV126" s="145"/>
      <c r="AW126" s="145"/>
      <c r="AX126" s="145"/>
      <c r="AY126" s="24" t="s">
        <v>267</v>
      </c>
      <c r="AZ126" s="145"/>
      <c r="BA126" s="145"/>
      <c r="BB126" s="160"/>
      <c r="BC126" s="160"/>
      <c r="BD126" s="160"/>
      <c r="BE126" s="208" t="b">
        <v>0</v>
      </c>
      <c r="BF126" s="160"/>
      <c r="BG126" s="161"/>
      <c r="CF126" s="152"/>
      <c r="CG126" s="153"/>
      <c r="CI126" s="154"/>
      <c r="CJ126" s="154"/>
      <c r="CK126" s="154"/>
      <c r="DC126" s="154"/>
      <c r="DD126" s="9"/>
      <c r="DE126" s="9"/>
      <c r="DF126" s="9"/>
      <c r="DG126" s="9"/>
      <c r="DH126" s="9"/>
      <c r="DS126" s="9"/>
    </row>
    <row r="127" spans="1:123" ht="13.5" customHeight="1">
      <c r="F127" s="388"/>
      <c r="G127" s="389"/>
      <c r="H127" s="6"/>
      <c r="I127" s="21" t="s">
        <v>91</v>
      </c>
      <c r="J127" s="145"/>
      <c r="K127" s="145"/>
      <c r="L127" s="145"/>
      <c r="M127" s="145"/>
      <c r="N127" s="145"/>
      <c r="O127" s="20" t="s">
        <v>111</v>
      </c>
      <c r="P127" s="159"/>
      <c r="Q127" s="159"/>
      <c r="R127" s="159"/>
      <c r="S127" s="145"/>
      <c r="T127" s="145"/>
      <c r="U127" s="200" t="b">
        <v>0</v>
      </c>
      <c r="V127" s="145"/>
      <c r="W127" s="145"/>
      <c r="X127" s="145"/>
      <c r="Y127" s="145"/>
      <c r="AA127" s="17" t="s">
        <v>157</v>
      </c>
      <c r="AB127" s="145"/>
      <c r="AC127" s="145"/>
      <c r="AD127" s="145"/>
      <c r="AE127" s="145"/>
      <c r="AF127" s="145"/>
      <c r="AG127" s="18" t="s">
        <v>176</v>
      </c>
      <c r="AH127" s="145"/>
      <c r="AI127" s="145"/>
      <c r="AJ127" s="145"/>
      <c r="AK127" s="145"/>
      <c r="AL127" s="145"/>
      <c r="AM127" s="203" t="b">
        <v>0</v>
      </c>
      <c r="AN127" s="145"/>
      <c r="AO127" s="145"/>
      <c r="AP127" s="145"/>
      <c r="AQ127" s="145"/>
      <c r="AS127" s="23" t="s">
        <v>241</v>
      </c>
      <c r="AT127" s="145"/>
      <c r="AU127" s="145"/>
      <c r="AV127" s="145"/>
      <c r="AW127" s="145"/>
      <c r="AX127" s="145"/>
      <c r="AY127" s="24" t="s">
        <v>268</v>
      </c>
      <c r="AZ127" s="145"/>
      <c r="BA127" s="145"/>
      <c r="BB127" s="160"/>
      <c r="BC127" s="160"/>
      <c r="BD127" s="160"/>
      <c r="BE127" s="208" t="b">
        <v>0</v>
      </c>
      <c r="BF127" s="160"/>
      <c r="BG127" s="161"/>
      <c r="CF127" s="162"/>
      <c r="CG127" s="153"/>
      <c r="CI127" s="154"/>
      <c r="CJ127" s="154"/>
      <c r="CK127" s="154"/>
      <c r="DC127" s="154"/>
      <c r="DD127" s="9"/>
      <c r="DE127" s="9"/>
      <c r="DF127" s="9"/>
      <c r="DG127" s="9"/>
      <c r="DH127" s="9"/>
      <c r="DS127" s="9"/>
    </row>
    <row r="128" spans="1:123" ht="13.5" customHeight="1">
      <c r="F128" s="388"/>
      <c r="G128" s="389"/>
      <c r="H128" s="6"/>
      <c r="I128" s="21" t="s">
        <v>92</v>
      </c>
      <c r="J128" s="163"/>
      <c r="K128" s="163"/>
      <c r="L128" s="163"/>
      <c r="M128" s="163"/>
      <c r="N128" s="163"/>
      <c r="O128" s="20" t="s">
        <v>112</v>
      </c>
      <c r="P128" s="164"/>
      <c r="Q128" s="164"/>
      <c r="R128" s="164"/>
      <c r="S128" s="163"/>
      <c r="T128" s="163"/>
      <c r="U128" s="200" t="b">
        <v>0</v>
      </c>
      <c r="V128" s="163"/>
      <c r="W128" s="163"/>
      <c r="X128" s="163"/>
      <c r="Y128" s="163"/>
      <c r="AA128" s="17" t="s">
        <v>158</v>
      </c>
      <c r="AB128" s="163"/>
      <c r="AC128" s="163"/>
      <c r="AD128" s="163"/>
      <c r="AE128" s="163"/>
      <c r="AF128" s="163"/>
      <c r="AG128" s="18" t="s">
        <v>177</v>
      </c>
      <c r="AH128" s="163"/>
      <c r="AI128" s="163"/>
      <c r="AJ128" s="163"/>
      <c r="AK128" s="163"/>
      <c r="AL128" s="163"/>
      <c r="AM128" s="204" t="b">
        <v>0</v>
      </c>
      <c r="AN128" s="163"/>
      <c r="AO128" s="163"/>
      <c r="AP128" s="163"/>
      <c r="AQ128" s="163"/>
      <c r="AS128" s="23" t="s">
        <v>242</v>
      </c>
      <c r="AT128" s="163"/>
      <c r="AU128" s="163"/>
      <c r="AV128" s="163"/>
      <c r="AW128" s="163"/>
      <c r="AX128" s="163"/>
      <c r="AY128" s="25" t="s">
        <v>269</v>
      </c>
      <c r="AZ128" s="163"/>
      <c r="BA128" s="163"/>
      <c r="BB128" s="163"/>
      <c r="BC128" s="163"/>
      <c r="BD128" s="163"/>
      <c r="BE128" s="208" t="b">
        <v>0</v>
      </c>
      <c r="BF128" s="160"/>
      <c r="BG128" s="161"/>
      <c r="CF128" s="162"/>
      <c r="CG128" s="153"/>
      <c r="CI128" s="154"/>
      <c r="CJ128" s="154"/>
      <c r="CK128" s="154"/>
      <c r="DC128" s="154"/>
      <c r="DD128" s="9"/>
      <c r="DE128" s="9"/>
      <c r="DF128" s="9"/>
      <c r="DG128" s="9"/>
      <c r="DH128" s="9"/>
      <c r="DS128" s="9"/>
    </row>
    <row r="129" spans="6:123" ht="13.5" customHeight="1">
      <c r="F129" s="388"/>
      <c r="G129" s="389"/>
      <c r="H129" s="6"/>
      <c r="I129" s="21" t="s">
        <v>93</v>
      </c>
      <c r="J129" s="145"/>
      <c r="K129" s="145"/>
      <c r="L129" s="145"/>
      <c r="M129" s="145"/>
      <c r="N129" s="145"/>
      <c r="O129" s="20" t="s">
        <v>113</v>
      </c>
      <c r="P129" s="159"/>
      <c r="Q129" s="159"/>
      <c r="R129" s="159"/>
      <c r="S129" s="145"/>
      <c r="T129" s="145"/>
      <c r="U129" s="200" t="b">
        <v>0</v>
      </c>
      <c r="V129" s="145"/>
      <c r="W129" s="145"/>
      <c r="X129" s="145"/>
      <c r="Y129" s="145"/>
      <c r="AA129" s="17" t="s">
        <v>159</v>
      </c>
      <c r="AB129" s="145"/>
      <c r="AC129" s="145"/>
      <c r="AD129" s="145"/>
      <c r="AE129" s="145"/>
      <c r="AF129" s="145"/>
      <c r="AG129" s="18" t="s">
        <v>178</v>
      </c>
      <c r="AH129" s="145"/>
      <c r="AI129" s="145"/>
      <c r="AJ129" s="145"/>
      <c r="AK129" s="145"/>
      <c r="AL129" s="145"/>
      <c r="AM129" s="203" t="b">
        <v>0</v>
      </c>
      <c r="AN129" s="145"/>
      <c r="AO129" s="145"/>
      <c r="AP129" s="145"/>
      <c r="AQ129" s="145"/>
      <c r="AS129" s="23" t="s">
        <v>243</v>
      </c>
      <c r="AT129" s="145"/>
      <c r="AU129" s="145"/>
      <c r="AV129" s="145"/>
      <c r="AW129" s="145"/>
      <c r="AX129" s="145"/>
      <c r="AY129" s="24" t="s">
        <v>270</v>
      </c>
      <c r="AZ129" s="145"/>
      <c r="BA129" s="145"/>
      <c r="BB129" s="160"/>
      <c r="BC129" s="160"/>
      <c r="BD129" s="160"/>
      <c r="BE129" s="208" t="b">
        <v>0</v>
      </c>
      <c r="BF129" s="160"/>
      <c r="BG129" s="161"/>
      <c r="CF129" s="152"/>
      <c r="CG129" s="153"/>
      <c r="CI129" s="154"/>
      <c r="CJ129" s="154"/>
      <c r="CK129" s="154"/>
      <c r="DC129" s="154"/>
      <c r="DD129" s="9"/>
      <c r="DE129" s="9"/>
      <c r="DF129" s="9"/>
      <c r="DG129" s="9"/>
      <c r="DH129" s="9"/>
      <c r="DS129" s="9"/>
    </row>
    <row r="130" spans="6:123" ht="13.5" customHeight="1">
      <c r="F130" s="388"/>
      <c r="G130" s="389"/>
      <c r="H130" s="6"/>
      <c r="I130" s="21" t="s">
        <v>94</v>
      </c>
      <c r="J130" s="145"/>
      <c r="K130" s="145"/>
      <c r="L130" s="145"/>
      <c r="M130" s="145"/>
      <c r="N130" s="145"/>
      <c r="O130" s="20" t="s">
        <v>114</v>
      </c>
      <c r="P130" s="159"/>
      <c r="Q130" s="159"/>
      <c r="R130" s="159"/>
      <c r="S130" s="145"/>
      <c r="T130" s="145"/>
      <c r="U130" s="200" t="b">
        <v>0</v>
      </c>
      <c r="V130" s="145"/>
      <c r="W130" s="145"/>
      <c r="X130" s="145"/>
      <c r="Y130" s="145"/>
      <c r="AA130" s="17" t="s">
        <v>179</v>
      </c>
      <c r="AB130" s="145"/>
      <c r="AC130" s="145"/>
      <c r="AD130" s="145"/>
      <c r="AE130" s="145"/>
      <c r="AF130" s="145"/>
      <c r="AG130" s="18" t="s">
        <v>197</v>
      </c>
      <c r="AH130" s="145"/>
      <c r="AI130" s="145"/>
      <c r="AJ130" s="145"/>
      <c r="AK130" s="145"/>
      <c r="AL130" s="145"/>
      <c r="AM130" s="203" t="b">
        <v>0</v>
      </c>
      <c r="AN130" s="145"/>
      <c r="AO130" s="145"/>
      <c r="AP130" s="145"/>
      <c r="AQ130" s="145"/>
      <c r="AS130" s="23" t="s">
        <v>244</v>
      </c>
      <c r="AT130" s="145"/>
      <c r="AU130" s="145"/>
      <c r="AV130" s="145"/>
      <c r="AW130" s="145"/>
      <c r="AX130" s="145"/>
      <c r="AY130" s="24" t="s">
        <v>271</v>
      </c>
      <c r="AZ130" s="145"/>
      <c r="BA130" s="145"/>
      <c r="BB130" s="160"/>
      <c r="BC130" s="160"/>
      <c r="BD130" s="160"/>
      <c r="BE130" s="208" t="b">
        <v>0</v>
      </c>
      <c r="BF130" s="160"/>
      <c r="BG130" s="161"/>
      <c r="CF130" s="152"/>
      <c r="CG130" s="153"/>
      <c r="CI130" s="154"/>
      <c r="CJ130" s="154"/>
      <c r="CK130" s="154"/>
      <c r="DC130" s="154"/>
      <c r="DD130" s="9"/>
      <c r="DE130" s="9"/>
      <c r="DF130" s="9"/>
      <c r="DG130" s="9"/>
      <c r="DH130" s="9"/>
      <c r="DS130" s="9"/>
    </row>
    <row r="131" spans="6:123" ht="13.5" customHeight="1">
      <c r="F131" s="388"/>
      <c r="G131" s="389"/>
      <c r="H131" s="6"/>
      <c r="I131" s="21" t="s">
        <v>95</v>
      </c>
      <c r="J131" s="145"/>
      <c r="K131" s="145"/>
      <c r="L131" s="145"/>
      <c r="M131" s="145"/>
      <c r="N131" s="145"/>
      <c r="O131" s="20" t="s">
        <v>115</v>
      </c>
      <c r="P131" s="159"/>
      <c r="Q131" s="159"/>
      <c r="R131" s="159"/>
      <c r="S131" s="145"/>
      <c r="T131" s="145"/>
      <c r="U131" s="200" t="b">
        <v>0</v>
      </c>
      <c r="V131" s="145"/>
      <c r="W131" s="145"/>
      <c r="X131" s="145"/>
      <c r="Y131" s="145"/>
      <c r="AA131" s="17" t="s">
        <v>180</v>
      </c>
      <c r="AB131" s="145"/>
      <c r="AC131" s="145"/>
      <c r="AD131" s="145"/>
      <c r="AE131" s="145"/>
      <c r="AF131" s="145"/>
      <c r="AG131" s="18" t="s">
        <v>198</v>
      </c>
      <c r="AH131" s="145"/>
      <c r="AI131" s="145"/>
      <c r="AJ131" s="145"/>
      <c r="AK131" s="145"/>
      <c r="AL131" s="145"/>
      <c r="AM131" s="203" t="b">
        <v>0</v>
      </c>
      <c r="AN131" s="145"/>
      <c r="AO131" s="145"/>
      <c r="AP131" s="145"/>
      <c r="AQ131" s="145"/>
      <c r="AS131" s="23" t="s">
        <v>245</v>
      </c>
      <c r="AT131" s="145"/>
      <c r="AU131" s="145"/>
      <c r="AV131" s="145"/>
      <c r="AW131" s="145"/>
      <c r="AX131" s="145"/>
      <c r="AY131" s="24" t="s">
        <v>272</v>
      </c>
      <c r="AZ131" s="145"/>
      <c r="BA131" s="145"/>
      <c r="BB131" s="160"/>
      <c r="BC131" s="160"/>
      <c r="BD131" s="160"/>
      <c r="BE131" s="208" t="b">
        <v>0</v>
      </c>
      <c r="BF131" s="160"/>
      <c r="BG131" s="161"/>
      <c r="CF131" s="152"/>
      <c r="CG131" s="153"/>
      <c r="CI131" s="154"/>
      <c r="CJ131" s="154"/>
      <c r="CK131" s="154"/>
      <c r="DC131" s="154"/>
      <c r="DD131" s="9"/>
      <c r="DE131" s="9"/>
      <c r="DF131" s="9"/>
      <c r="DG131" s="9"/>
      <c r="DH131" s="9"/>
      <c r="DS131" s="9"/>
    </row>
    <row r="132" spans="6:123" ht="13.5" customHeight="1">
      <c r="F132" s="388"/>
      <c r="G132" s="389"/>
      <c r="H132" s="6"/>
      <c r="I132" s="21" t="s">
        <v>96</v>
      </c>
      <c r="J132" s="145"/>
      <c r="K132" s="145"/>
      <c r="L132" s="145"/>
      <c r="M132" s="145"/>
      <c r="N132" s="145"/>
      <c r="O132" s="20" t="s">
        <v>116</v>
      </c>
      <c r="P132" s="159"/>
      <c r="Q132" s="159"/>
      <c r="R132" s="159"/>
      <c r="S132" s="145"/>
      <c r="T132" s="145"/>
      <c r="U132" s="200" t="b">
        <v>0</v>
      </c>
      <c r="V132" s="145"/>
      <c r="W132" s="145"/>
      <c r="X132" s="145"/>
      <c r="Y132" s="145"/>
      <c r="AA132" s="17" t="s">
        <v>181</v>
      </c>
      <c r="AB132" s="145"/>
      <c r="AC132" s="145"/>
      <c r="AD132" s="145"/>
      <c r="AE132" s="145"/>
      <c r="AF132" s="145"/>
      <c r="AG132" s="18" t="s">
        <v>199</v>
      </c>
      <c r="AH132" s="145"/>
      <c r="AI132" s="145"/>
      <c r="AJ132" s="145"/>
      <c r="AK132" s="145"/>
      <c r="AL132" s="145"/>
      <c r="AM132" s="203" t="b">
        <v>0</v>
      </c>
      <c r="AN132" s="145"/>
      <c r="AO132" s="145"/>
      <c r="AP132" s="145"/>
      <c r="AQ132" s="145"/>
      <c r="AS132" s="23" t="s">
        <v>246</v>
      </c>
      <c r="AT132" s="145"/>
      <c r="AU132" s="145"/>
      <c r="AV132" s="145"/>
      <c r="AW132" s="145"/>
      <c r="AX132" s="145"/>
      <c r="AY132" s="24" t="s">
        <v>273</v>
      </c>
      <c r="AZ132" s="145"/>
      <c r="BA132" s="145"/>
      <c r="BB132" s="160"/>
      <c r="BC132" s="160"/>
      <c r="BD132" s="160"/>
      <c r="BE132" s="208" t="b">
        <v>0</v>
      </c>
      <c r="BF132" s="160"/>
      <c r="BG132" s="161"/>
      <c r="CF132" s="152"/>
      <c r="CG132" s="153"/>
      <c r="CI132" s="154"/>
      <c r="CJ132" s="154"/>
      <c r="CK132" s="154"/>
      <c r="DC132" s="154"/>
      <c r="DD132" s="9"/>
      <c r="DE132" s="9"/>
      <c r="DF132" s="9"/>
      <c r="DG132" s="9"/>
      <c r="DH132" s="9"/>
      <c r="DS132" s="9"/>
    </row>
    <row r="133" spans="6:123" ht="13.5" customHeight="1">
      <c r="F133" s="388"/>
      <c r="G133" s="389"/>
      <c r="H133" s="6"/>
      <c r="I133" s="21" t="s">
        <v>97</v>
      </c>
      <c r="J133" s="145"/>
      <c r="K133" s="145"/>
      <c r="L133" s="145"/>
      <c r="M133" s="145"/>
      <c r="N133" s="145"/>
      <c r="O133" s="20" t="s">
        <v>117</v>
      </c>
      <c r="P133" s="159"/>
      <c r="Q133" s="159"/>
      <c r="R133" s="159"/>
      <c r="S133" s="145"/>
      <c r="T133" s="145"/>
      <c r="U133" s="200" t="b">
        <v>0</v>
      </c>
      <c r="V133" s="145"/>
      <c r="W133" s="145"/>
      <c r="X133" s="145"/>
      <c r="Y133" s="145"/>
      <c r="AA133" s="17" t="s">
        <v>182</v>
      </c>
      <c r="AB133" s="145"/>
      <c r="AC133" s="145"/>
      <c r="AD133" s="145"/>
      <c r="AE133" s="145"/>
      <c r="AF133" s="145"/>
      <c r="AG133" s="18" t="s">
        <v>200</v>
      </c>
      <c r="AH133" s="145"/>
      <c r="AI133" s="145"/>
      <c r="AJ133" s="145"/>
      <c r="AK133" s="145"/>
      <c r="AL133" s="145"/>
      <c r="AM133" s="203" t="b">
        <v>0</v>
      </c>
      <c r="AN133" s="145"/>
      <c r="AO133" s="145"/>
      <c r="AP133" s="145"/>
      <c r="AQ133" s="145"/>
      <c r="AS133" s="23" t="s">
        <v>247</v>
      </c>
      <c r="AT133" s="145"/>
      <c r="AU133" s="145"/>
      <c r="AV133" s="145"/>
      <c r="AW133" s="145"/>
      <c r="AX133" s="145"/>
      <c r="AY133" s="24" t="s">
        <v>274</v>
      </c>
      <c r="AZ133" s="145"/>
      <c r="BA133" s="145"/>
      <c r="BB133" s="160"/>
      <c r="BC133" s="160"/>
      <c r="BD133" s="160"/>
      <c r="BE133" s="208" t="b">
        <v>0</v>
      </c>
      <c r="BF133" s="160"/>
      <c r="BG133" s="161"/>
      <c r="CF133" s="152"/>
      <c r="CG133" s="153"/>
      <c r="CI133" s="154"/>
      <c r="CJ133" s="154"/>
      <c r="CK133" s="154"/>
      <c r="DC133" s="154"/>
      <c r="DD133" s="9"/>
      <c r="DE133" s="9"/>
      <c r="DF133" s="9"/>
      <c r="DG133" s="9"/>
      <c r="DH133" s="9"/>
      <c r="DS133" s="9"/>
    </row>
    <row r="134" spans="6:123" ht="13.5" customHeight="1">
      <c r="F134" s="388"/>
      <c r="G134" s="389"/>
      <c r="H134" s="6"/>
      <c r="I134" s="21" t="s">
        <v>98</v>
      </c>
      <c r="J134" s="145"/>
      <c r="K134" s="145"/>
      <c r="L134" s="145"/>
      <c r="M134" s="145"/>
      <c r="N134" s="145"/>
      <c r="O134" s="20" t="s">
        <v>118</v>
      </c>
      <c r="P134" s="159"/>
      <c r="Q134" s="159"/>
      <c r="R134" s="159"/>
      <c r="S134" s="145"/>
      <c r="T134" s="145"/>
      <c r="U134" s="201" t="b">
        <v>0</v>
      </c>
      <c r="V134" s="165"/>
      <c r="W134" s="165"/>
      <c r="X134" s="165"/>
      <c r="Y134" s="165"/>
      <c r="AA134" s="17" t="s">
        <v>183</v>
      </c>
      <c r="AB134" s="145"/>
      <c r="AC134" s="145"/>
      <c r="AD134" s="145"/>
      <c r="AE134" s="145"/>
      <c r="AF134" s="145"/>
      <c r="AG134" s="18" t="s">
        <v>201</v>
      </c>
      <c r="AH134" s="145"/>
      <c r="AI134" s="145"/>
      <c r="AJ134" s="145"/>
      <c r="AK134" s="145"/>
      <c r="AL134" s="145"/>
      <c r="AM134" s="203" t="b">
        <v>0</v>
      </c>
      <c r="AN134" s="145"/>
      <c r="AO134" s="145"/>
      <c r="AP134" s="145"/>
      <c r="AQ134" s="145"/>
      <c r="AS134" s="23" t="s">
        <v>248</v>
      </c>
      <c r="AT134" s="145"/>
      <c r="AU134" s="145"/>
      <c r="AV134" s="145"/>
      <c r="AW134" s="145"/>
      <c r="AX134" s="145"/>
      <c r="AY134" s="24" t="s">
        <v>275</v>
      </c>
      <c r="AZ134" s="145"/>
      <c r="BA134" s="145"/>
      <c r="BB134" s="160"/>
      <c r="BC134" s="160"/>
      <c r="BD134" s="160"/>
      <c r="BE134" s="208" t="b">
        <v>0</v>
      </c>
      <c r="BF134" s="160"/>
      <c r="BG134" s="161"/>
      <c r="CF134" s="152"/>
      <c r="CG134" s="153"/>
      <c r="CI134" s="154"/>
      <c r="CJ134" s="154"/>
      <c r="CK134" s="154"/>
      <c r="DC134" s="154"/>
      <c r="DD134" s="9"/>
      <c r="DE134" s="9"/>
      <c r="DF134" s="9"/>
      <c r="DG134" s="9"/>
      <c r="DH134" s="9"/>
      <c r="DS134" s="9"/>
    </row>
    <row r="135" spans="6:123" ht="13.5" customHeight="1">
      <c r="F135" s="388"/>
      <c r="G135" s="389"/>
      <c r="H135" s="6"/>
      <c r="I135" s="21" t="s">
        <v>99</v>
      </c>
      <c r="J135" s="165"/>
      <c r="K135" s="165"/>
      <c r="L135" s="165"/>
      <c r="M135" s="165"/>
      <c r="N135" s="165"/>
      <c r="O135" s="20" t="s">
        <v>119</v>
      </c>
      <c r="P135" s="159"/>
      <c r="Q135" s="159"/>
      <c r="R135" s="159"/>
      <c r="S135" s="145"/>
      <c r="T135" s="145"/>
      <c r="U135" s="200" t="b">
        <v>0</v>
      </c>
      <c r="V135" s="165"/>
      <c r="W135" s="165"/>
      <c r="X135" s="165"/>
      <c r="Y135" s="165"/>
      <c r="AA135" s="17" t="s">
        <v>184</v>
      </c>
      <c r="AB135" s="145"/>
      <c r="AC135" s="145"/>
      <c r="AD135" s="145"/>
      <c r="AE135" s="145"/>
      <c r="AF135" s="145"/>
      <c r="AG135" s="18" t="s">
        <v>202</v>
      </c>
      <c r="AH135" s="145"/>
      <c r="AI135" s="165"/>
      <c r="AJ135" s="165"/>
      <c r="AK135" s="165"/>
      <c r="AL135" s="165"/>
      <c r="AM135" s="205" t="b">
        <v>0</v>
      </c>
      <c r="AN135" s="165"/>
      <c r="AO135" s="145"/>
      <c r="AP135" s="145"/>
      <c r="AQ135" s="145"/>
      <c r="AS135" s="23" t="s">
        <v>249</v>
      </c>
      <c r="AT135" s="145"/>
      <c r="AU135" s="145"/>
      <c r="AV135" s="145"/>
      <c r="AW135" s="145"/>
      <c r="AX135" s="145"/>
      <c r="AY135" s="24" t="s">
        <v>276</v>
      </c>
      <c r="AZ135" s="145"/>
      <c r="BA135" s="145"/>
      <c r="BB135" s="160"/>
      <c r="BC135" s="160"/>
      <c r="BD135" s="160"/>
      <c r="BE135" s="208" t="b">
        <v>0</v>
      </c>
      <c r="BF135" s="160"/>
      <c r="BG135" s="161"/>
      <c r="CF135" s="152"/>
      <c r="CG135" s="153"/>
      <c r="CI135" s="154"/>
      <c r="CJ135" s="154"/>
      <c r="CK135" s="154"/>
      <c r="DC135" s="154"/>
      <c r="DD135" s="9"/>
      <c r="DE135" s="9"/>
      <c r="DF135" s="9"/>
      <c r="DG135" s="9"/>
      <c r="DH135" s="9"/>
      <c r="DS135" s="9"/>
    </row>
    <row r="136" spans="6:123" ht="13.5" customHeight="1">
      <c r="F136" s="388"/>
      <c r="G136" s="389"/>
      <c r="H136" s="6"/>
      <c r="I136" s="21" t="s">
        <v>100</v>
      </c>
      <c r="J136" s="145"/>
      <c r="K136" s="145"/>
      <c r="L136" s="145"/>
      <c r="M136" s="145"/>
      <c r="N136" s="145"/>
      <c r="O136" s="20" t="s">
        <v>120</v>
      </c>
      <c r="P136" s="159"/>
      <c r="Q136" s="159"/>
      <c r="R136" s="159"/>
      <c r="S136" s="145"/>
      <c r="T136" s="145"/>
      <c r="U136" s="200" t="b">
        <v>0</v>
      </c>
      <c r="V136" s="163"/>
      <c r="W136" s="163"/>
      <c r="X136" s="163"/>
      <c r="Y136" s="163"/>
      <c r="AA136" s="17" t="s">
        <v>185</v>
      </c>
      <c r="AB136" s="163"/>
      <c r="AC136" s="163"/>
      <c r="AD136" s="163"/>
      <c r="AE136" s="163"/>
      <c r="AF136" s="163"/>
      <c r="AG136" s="18" t="s">
        <v>203</v>
      </c>
      <c r="AH136" s="163"/>
      <c r="AI136" s="163"/>
      <c r="AJ136" s="163"/>
      <c r="AK136" s="163"/>
      <c r="AL136" s="163"/>
      <c r="AM136" s="204" t="b">
        <v>0</v>
      </c>
      <c r="AN136" s="163"/>
      <c r="AO136" s="163"/>
      <c r="AP136" s="163"/>
      <c r="AQ136" s="163"/>
      <c r="AS136" s="23" t="s">
        <v>261</v>
      </c>
      <c r="AT136" s="163"/>
      <c r="AU136" s="163"/>
      <c r="AV136" s="163"/>
      <c r="AW136" s="163"/>
      <c r="AX136" s="163"/>
      <c r="AY136" s="25" t="s">
        <v>277</v>
      </c>
      <c r="AZ136" s="163"/>
      <c r="BA136" s="163"/>
      <c r="BB136" s="163"/>
      <c r="BC136" s="163"/>
      <c r="BD136" s="163"/>
      <c r="BE136" s="208" t="b">
        <v>0</v>
      </c>
      <c r="BF136" s="160"/>
      <c r="BG136" s="161"/>
      <c r="CF136" s="152"/>
      <c r="CG136" s="153"/>
      <c r="CI136" s="154"/>
      <c r="CJ136" s="154"/>
      <c r="CK136" s="154"/>
      <c r="DC136" s="154"/>
      <c r="DD136" s="9"/>
      <c r="DE136" s="9"/>
      <c r="DF136" s="9"/>
      <c r="DG136" s="9"/>
      <c r="DH136" s="9"/>
      <c r="DS136" s="9"/>
    </row>
    <row r="137" spans="6:123" ht="13.5" customHeight="1">
      <c r="F137" s="388"/>
      <c r="G137" s="389"/>
      <c r="H137" s="6"/>
      <c r="I137" s="21" t="s">
        <v>101</v>
      </c>
      <c r="J137" s="165"/>
      <c r="K137" s="165"/>
      <c r="L137" s="165"/>
      <c r="M137" s="165"/>
      <c r="N137" s="165"/>
      <c r="O137" s="20" t="s">
        <v>121</v>
      </c>
      <c r="P137" s="159"/>
      <c r="Q137" s="159"/>
      <c r="R137" s="159"/>
      <c r="S137" s="145"/>
      <c r="T137" s="145"/>
      <c r="U137" s="200" t="b">
        <v>0</v>
      </c>
      <c r="V137" s="145"/>
      <c r="W137" s="145"/>
      <c r="X137" s="145"/>
      <c r="Y137" s="145"/>
      <c r="AA137" s="17" t="s">
        <v>186</v>
      </c>
      <c r="AB137" s="145"/>
      <c r="AC137" s="145"/>
      <c r="AD137" s="145"/>
      <c r="AE137" s="145"/>
      <c r="AF137" s="145"/>
      <c r="AG137" s="18" t="s">
        <v>204</v>
      </c>
      <c r="AH137" s="145"/>
      <c r="AI137" s="145"/>
      <c r="AJ137" s="145"/>
      <c r="AK137" s="145"/>
      <c r="AL137" s="145"/>
      <c r="AM137" s="203" t="b">
        <v>0</v>
      </c>
      <c r="AN137" s="145"/>
      <c r="AO137" s="145"/>
      <c r="AP137" s="145"/>
      <c r="AQ137" s="145"/>
      <c r="AS137" s="23" t="s">
        <v>250</v>
      </c>
      <c r="AT137" s="145"/>
      <c r="AU137" s="145"/>
      <c r="AV137" s="165"/>
      <c r="AW137" s="165"/>
      <c r="AX137" s="165"/>
      <c r="AY137" s="24" t="s">
        <v>278</v>
      </c>
      <c r="AZ137" s="165"/>
      <c r="BA137" s="165"/>
      <c r="BB137" s="160"/>
      <c r="BC137" s="160"/>
      <c r="BD137" s="160"/>
      <c r="BE137" s="208" t="b">
        <v>0</v>
      </c>
      <c r="BF137" s="160"/>
      <c r="BG137" s="161"/>
      <c r="CF137" s="152"/>
      <c r="CG137" s="153"/>
      <c r="CI137" s="154"/>
      <c r="CJ137" s="154"/>
      <c r="CK137" s="154"/>
      <c r="DC137" s="154"/>
      <c r="DD137" s="9"/>
      <c r="DE137" s="9"/>
      <c r="DF137" s="9"/>
      <c r="DG137" s="9"/>
      <c r="DH137" s="9"/>
      <c r="DS137" s="9"/>
    </row>
    <row r="138" spans="6:123" ht="13.5" customHeight="1">
      <c r="F138" s="388"/>
      <c r="G138" s="389"/>
      <c r="H138" s="6"/>
      <c r="I138" s="21" t="s">
        <v>102</v>
      </c>
      <c r="J138" s="163"/>
      <c r="K138" s="163"/>
      <c r="L138" s="163"/>
      <c r="M138" s="163"/>
      <c r="N138" s="163"/>
      <c r="O138" s="20" t="s">
        <v>122</v>
      </c>
      <c r="P138" s="164"/>
      <c r="Q138" s="164"/>
      <c r="R138" s="164"/>
      <c r="S138" s="163"/>
      <c r="T138" s="163"/>
      <c r="U138" s="200" t="b">
        <v>0</v>
      </c>
      <c r="V138" s="163"/>
      <c r="W138" s="163"/>
      <c r="X138" s="163"/>
      <c r="Y138" s="163"/>
      <c r="AA138" s="17" t="s">
        <v>187</v>
      </c>
      <c r="AB138" s="163"/>
      <c r="AC138" s="163"/>
      <c r="AD138" s="163"/>
      <c r="AE138" s="163"/>
      <c r="AF138" s="163"/>
      <c r="AG138" s="18" t="s">
        <v>205</v>
      </c>
      <c r="AH138" s="163"/>
      <c r="AI138" s="163"/>
      <c r="AJ138" s="163"/>
      <c r="AK138" s="163"/>
      <c r="AL138" s="163"/>
      <c r="AM138" s="204" t="b">
        <v>0</v>
      </c>
      <c r="AN138" s="163"/>
      <c r="AO138" s="163"/>
      <c r="AP138" s="163"/>
      <c r="AQ138" s="163"/>
      <c r="AS138" s="23" t="s">
        <v>251</v>
      </c>
      <c r="AT138" s="163"/>
      <c r="AU138" s="163"/>
      <c r="AV138" s="163"/>
      <c r="AW138" s="163"/>
      <c r="AX138" s="163"/>
      <c r="AY138" s="25" t="s">
        <v>279</v>
      </c>
      <c r="AZ138" s="163"/>
      <c r="BA138" s="163"/>
      <c r="BB138" s="163"/>
      <c r="BC138" s="163"/>
      <c r="BD138" s="163"/>
      <c r="BE138" s="208" t="b">
        <v>0</v>
      </c>
      <c r="BF138" s="160"/>
      <c r="BG138" s="161"/>
      <c r="CF138" s="152"/>
      <c r="CG138" s="153"/>
      <c r="CI138" s="154"/>
      <c r="CJ138" s="154"/>
      <c r="CK138" s="154"/>
      <c r="DC138" s="154"/>
      <c r="DD138" s="9"/>
      <c r="DE138" s="9"/>
      <c r="DF138" s="9"/>
      <c r="DG138" s="9"/>
      <c r="DH138" s="9"/>
      <c r="DS138" s="9"/>
    </row>
    <row r="139" spans="6:123" ht="13.5" customHeight="1">
      <c r="F139" s="388"/>
      <c r="G139" s="389"/>
      <c r="H139" s="6"/>
      <c r="I139" s="17" t="s">
        <v>123</v>
      </c>
      <c r="O139" s="18" t="s">
        <v>124</v>
      </c>
      <c r="P139" s="38"/>
      <c r="Q139" s="38"/>
      <c r="R139" s="38"/>
      <c r="U139" s="200" t="b">
        <v>0</v>
      </c>
      <c r="AA139" s="17" t="s">
        <v>188</v>
      </c>
      <c r="AG139" s="18" t="s">
        <v>206</v>
      </c>
      <c r="AM139" s="199" t="b">
        <v>0</v>
      </c>
      <c r="AS139" s="21" t="s">
        <v>252</v>
      </c>
      <c r="AX139" s="145"/>
      <c r="AY139" s="24" t="s">
        <v>280</v>
      </c>
      <c r="AZ139" s="145"/>
      <c r="BA139" s="145"/>
      <c r="BB139" s="160"/>
      <c r="BC139" s="160"/>
      <c r="BD139" s="160"/>
      <c r="BE139" s="208" t="b">
        <v>0</v>
      </c>
      <c r="BF139" s="160"/>
      <c r="BG139" s="161"/>
      <c r="CF139" s="152"/>
      <c r="CG139" s="153"/>
      <c r="CI139" s="154"/>
      <c r="CJ139" s="154"/>
      <c r="CK139" s="154"/>
      <c r="DC139" s="154"/>
      <c r="DD139" s="9"/>
      <c r="DE139" s="9"/>
      <c r="DF139" s="9"/>
      <c r="DG139" s="9"/>
      <c r="DH139" s="9"/>
      <c r="DS139" s="9"/>
    </row>
    <row r="140" spans="6:123" ht="13.5" customHeight="1">
      <c r="F140" s="388"/>
      <c r="G140" s="389"/>
      <c r="H140" s="6"/>
      <c r="I140" s="17" t="s">
        <v>125</v>
      </c>
      <c r="L140" s="163"/>
      <c r="M140" s="163"/>
      <c r="N140" s="163"/>
      <c r="O140" s="18" t="s">
        <v>126</v>
      </c>
      <c r="P140" s="164"/>
      <c r="Q140" s="164"/>
      <c r="R140" s="164"/>
      <c r="S140" s="163"/>
      <c r="T140" s="163"/>
      <c r="U140" s="200" t="b">
        <v>0</v>
      </c>
      <c r="V140" s="163"/>
      <c r="W140" s="163"/>
      <c r="X140" s="163"/>
      <c r="Y140" s="163"/>
      <c r="AA140" s="17" t="s">
        <v>189</v>
      </c>
      <c r="AB140" s="163"/>
      <c r="AC140" s="163"/>
      <c r="AD140" s="163"/>
      <c r="AE140" s="163"/>
      <c r="AF140" s="163"/>
      <c r="AG140" s="18" t="s">
        <v>207</v>
      </c>
      <c r="AH140" s="163"/>
      <c r="AI140" s="163"/>
      <c r="AJ140" s="163"/>
      <c r="AK140" s="163"/>
      <c r="AL140" s="163"/>
      <c r="AM140" s="204" t="b">
        <v>0</v>
      </c>
      <c r="AN140" s="163"/>
      <c r="AO140" s="163"/>
      <c r="AP140" s="163"/>
      <c r="AQ140" s="163"/>
      <c r="AS140" s="23" t="s">
        <v>253</v>
      </c>
      <c r="AT140" s="163"/>
      <c r="AU140" s="163"/>
      <c r="AV140" s="163"/>
      <c r="AW140" s="163"/>
      <c r="AX140" s="163"/>
      <c r="AY140" s="25" t="s">
        <v>281</v>
      </c>
      <c r="AZ140" s="163"/>
      <c r="BA140" s="163"/>
      <c r="BB140" s="163"/>
      <c r="BC140" s="163"/>
      <c r="BD140" s="163"/>
      <c r="BE140" s="209" t="b">
        <v>0</v>
      </c>
      <c r="BF140" s="163"/>
      <c r="BG140" s="166"/>
      <c r="CF140" s="152"/>
      <c r="CG140" s="153"/>
      <c r="CI140" s="154"/>
      <c r="CJ140" s="154"/>
      <c r="CK140" s="154"/>
      <c r="DC140" s="154"/>
      <c r="DD140" s="9"/>
      <c r="DE140" s="9"/>
      <c r="DF140" s="9"/>
      <c r="DG140" s="9"/>
      <c r="DH140" s="9"/>
      <c r="DS140" s="9"/>
    </row>
    <row r="141" spans="6:123" ht="13.5" customHeight="1">
      <c r="F141" s="388"/>
      <c r="G141" s="389"/>
      <c r="H141" s="6"/>
      <c r="I141" s="17" t="s">
        <v>127</v>
      </c>
      <c r="L141" s="145"/>
      <c r="M141" s="145"/>
      <c r="N141" s="145"/>
      <c r="O141" s="18" t="s">
        <v>128</v>
      </c>
      <c r="P141" s="159"/>
      <c r="Q141" s="159"/>
      <c r="R141" s="159"/>
      <c r="S141" s="145"/>
      <c r="T141" s="145"/>
      <c r="U141" s="200" t="b">
        <v>0</v>
      </c>
      <c r="V141" s="145"/>
      <c r="W141" s="145"/>
      <c r="X141" s="145"/>
      <c r="Y141" s="145"/>
      <c r="AA141" s="17" t="s">
        <v>190</v>
      </c>
      <c r="AB141" s="145"/>
      <c r="AC141" s="145"/>
      <c r="AD141" s="145"/>
      <c r="AE141" s="145"/>
      <c r="AF141" s="145"/>
      <c r="AG141" s="18" t="s">
        <v>208</v>
      </c>
      <c r="AH141" s="145"/>
      <c r="AI141" s="145"/>
      <c r="AJ141" s="145"/>
      <c r="AK141" s="145"/>
      <c r="AL141" s="145"/>
      <c r="AM141" s="203" t="b">
        <v>0</v>
      </c>
      <c r="AN141" s="145"/>
      <c r="AO141" s="145"/>
      <c r="AP141" s="145"/>
      <c r="AQ141" s="145"/>
      <c r="AS141" s="23" t="s">
        <v>254</v>
      </c>
      <c r="AT141" s="145"/>
      <c r="AU141" s="145"/>
      <c r="AV141" s="145"/>
      <c r="AW141" s="145"/>
      <c r="AX141" s="145"/>
      <c r="AY141" s="24" t="s">
        <v>282</v>
      </c>
      <c r="AZ141" s="145"/>
      <c r="BA141" s="145"/>
      <c r="BB141" s="160"/>
      <c r="BC141" s="160"/>
      <c r="BD141" s="160"/>
      <c r="BE141" s="208" t="b">
        <v>0</v>
      </c>
      <c r="BF141" s="160"/>
      <c r="BG141" s="161"/>
      <c r="CF141" s="152"/>
      <c r="CG141" s="153"/>
      <c r="CI141" s="154"/>
      <c r="CJ141" s="154"/>
      <c r="CK141" s="154"/>
      <c r="DC141" s="154"/>
      <c r="DD141" s="9"/>
      <c r="DE141" s="9"/>
      <c r="DF141" s="9"/>
      <c r="DG141" s="9"/>
      <c r="DH141" s="9"/>
      <c r="DS141" s="9"/>
    </row>
    <row r="142" spans="6:123" ht="13.5" customHeight="1">
      <c r="F142" s="388"/>
      <c r="G142" s="389"/>
      <c r="H142" s="6"/>
      <c r="I142" s="17" t="s">
        <v>129</v>
      </c>
      <c r="L142" s="145"/>
      <c r="M142" s="145"/>
      <c r="N142" s="145"/>
      <c r="O142" s="18" t="s">
        <v>130</v>
      </c>
      <c r="P142" s="159"/>
      <c r="Q142" s="159"/>
      <c r="R142" s="159"/>
      <c r="S142" s="145"/>
      <c r="T142" s="145"/>
      <c r="U142" s="200" t="b">
        <v>0</v>
      </c>
      <c r="V142" s="145"/>
      <c r="W142" s="145"/>
      <c r="X142" s="145"/>
      <c r="Y142" s="145"/>
      <c r="AA142" s="17" t="s">
        <v>191</v>
      </c>
      <c r="AB142" s="145"/>
      <c r="AC142" s="145"/>
      <c r="AD142" s="145"/>
      <c r="AE142" s="145"/>
      <c r="AF142" s="145"/>
      <c r="AG142" s="18" t="s">
        <v>209</v>
      </c>
      <c r="AH142" s="145"/>
      <c r="AI142" s="145"/>
      <c r="AJ142" s="145"/>
      <c r="AK142" s="145"/>
      <c r="AL142" s="145"/>
      <c r="AM142" s="203" t="b">
        <v>0</v>
      </c>
      <c r="AN142" s="145"/>
      <c r="AO142" s="145"/>
      <c r="AP142" s="145"/>
      <c r="AQ142" s="145"/>
      <c r="AS142" s="23" t="s">
        <v>255</v>
      </c>
      <c r="AT142" s="145"/>
      <c r="AU142" s="145"/>
      <c r="AV142" s="145"/>
      <c r="AW142" s="145"/>
      <c r="AX142" s="145"/>
      <c r="AY142" s="24" t="s">
        <v>283</v>
      </c>
      <c r="AZ142" s="145"/>
      <c r="BA142" s="145"/>
      <c r="BB142" s="160"/>
      <c r="BC142" s="160"/>
      <c r="BD142" s="160"/>
      <c r="BE142" s="208" t="b">
        <v>0</v>
      </c>
      <c r="BF142" s="160"/>
      <c r="BG142" s="161"/>
      <c r="CF142" s="152"/>
      <c r="CG142" s="153"/>
      <c r="CI142" s="154"/>
      <c r="CJ142" s="154"/>
      <c r="CK142" s="154"/>
      <c r="DC142" s="154"/>
      <c r="DD142" s="9"/>
      <c r="DE142" s="9"/>
      <c r="DF142" s="9"/>
      <c r="DG142" s="9"/>
      <c r="DH142" s="9"/>
      <c r="DS142" s="9"/>
    </row>
    <row r="143" spans="6:123" ht="13.5" customHeight="1">
      <c r="F143" s="388"/>
      <c r="G143" s="389"/>
      <c r="H143" s="6"/>
      <c r="I143" s="17" t="s">
        <v>131</v>
      </c>
      <c r="O143" s="18" t="s">
        <v>132</v>
      </c>
      <c r="P143" s="38"/>
      <c r="Q143" s="38"/>
      <c r="R143" s="38"/>
      <c r="U143" s="200" t="b">
        <v>0</v>
      </c>
      <c r="AA143" s="17" t="s">
        <v>192</v>
      </c>
      <c r="AG143" s="18" t="s">
        <v>210</v>
      </c>
      <c r="AM143" s="199" t="b">
        <v>0</v>
      </c>
      <c r="AS143" s="21" t="s">
        <v>256</v>
      </c>
      <c r="AY143" s="18" t="s">
        <v>284</v>
      </c>
      <c r="BE143" s="199" t="b">
        <v>0</v>
      </c>
      <c r="BF143" s="160"/>
      <c r="BG143" s="161"/>
      <c r="CF143" s="152"/>
      <c r="CG143" s="153"/>
      <c r="CI143" s="154"/>
      <c r="CJ143" s="154"/>
      <c r="CK143" s="154"/>
      <c r="DC143" s="154"/>
      <c r="DD143" s="9"/>
      <c r="DE143" s="9"/>
      <c r="DF143" s="9"/>
      <c r="DG143" s="9"/>
      <c r="DH143" s="9"/>
      <c r="DS143" s="9"/>
    </row>
    <row r="144" spans="6:123" ht="13.5" customHeight="1">
      <c r="F144" s="388"/>
      <c r="G144" s="389"/>
      <c r="H144" s="6"/>
      <c r="I144" s="17" t="s">
        <v>133</v>
      </c>
      <c r="L144" s="145"/>
      <c r="M144" s="145"/>
      <c r="N144" s="145"/>
      <c r="O144" s="18" t="s">
        <v>134</v>
      </c>
      <c r="P144" s="159"/>
      <c r="Q144" s="159"/>
      <c r="R144" s="159"/>
      <c r="S144" s="145"/>
      <c r="T144" s="145"/>
      <c r="U144" s="200" t="b">
        <v>0</v>
      </c>
      <c r="V144" s="145"/>
      <c r="W144" s="145"/>
      <c r="X144" s="145"/>
      <c r="Y144" s="145"/>
      <c r="AA144" s="17" t="s">
        <v>193</v>
      </c>
      <c r="AB144" s="145"/>
      <c r="AC144" s="145"/>
      <c r="AD144" s="145"/>
      <c r="AE144" s="145"/>
      <c r="AF144" s="145"/>
      <c r="AG144" s="18" t="s">
        <v>211</v>
      </c>
      <c r="AH144" s="145"/>
      <c r="AI144" s="145"/>
      <c r="AJ144" s="145"/>
      <c r="AK144" s="145"/>
      <c r="AL144" s="145"/>
      <c r="AM144" s="203" t="b">
        <v>0</v>
      </c>
      <c r="AN144" s="145"/>
      <c r="AO144" s="145"/>
      <c r="AP144" s="145"/>
      <c r="AQ144" s="145"/>
      <c r="AS144" s="23" t="s">
        <v>257</v>
      </c>
      <c r="AT144" s="145"/>
      <c r="AU144" s="145"/>
      <c r="AV144" s="145"/>
      <c r="AW144" s="145"/>
      <c r="AX144" s="145"/>
      <c r="AY144" s="24" t="s">
        <v>285</v>
      </c>
      <c r="AZ144" s="145"/>
      <c r="BA144" s="145"/>
      <c r="BB144" s="160"/>
      <c r="BC144" s="160"/>
      <c r="BD144" s="160"/>
      <c r="BE144" s="208" t="b">
        <v>0</v>
      </c>
      <c r="BF144" s="160"/>
      <c r="BG144" s="161"/>
      <c r="CF144" s="152"/>
      <c r="CG144" s="153"/>
      <c r="CI144" s="154"/>
      <c r="CJ144" s="154"/>
      <c r="CK144" s="154"/>
      <c r="DC144" s="154"/>
      <c r="DD144" s="9"/>
      <c r="DE144" s="9"/>
      <c r="DF144" s="9"/>
      <c r="DG144" s="9"/>
      <c r="DH144" s="9"/>
      <c r="DS144" s="9"/>
    </row>
    <row r="145" spans="6:123" ht="13.5" customHeight="1">
      <c r="F145" s="388"/>
      <c r="G145" s="389"/>
      <c r="H145" s="6"/>
      <c r="I145" s="17" t="s">
        <v>135</v>
      </c>
      <c r="L145" s="145"/>
      <c r="M145" s="145"/>
      <c r="N145" s="145"/>
      <c r="O145" s="18" t="s">
        <v>136</v>
      </c>
      <c r="P145" s="159"/>
      <c r="Q145" s="159"/>
      <c r="R145" s="159"/>
      <c r="S145" s="145"/>
      <c r="T145" s="145"/>
      <c r="U145" s="200" t="b">
        <v>0</v>
      </c>
      <c r="V145" s="145"/>
      <c r="W145" s="145"/>
      <c r="X145" s="145"/>
      <c r="Y145" s="145"/>
      <c r="AA145" s="17" t="s">
        <v>194</v>
      </c>
      <c r="AB145" s="145"/>
      <c r="AC145" s="145"/>
      <c r="AD145" s="145"/>
      <c r="AE145" s="145"/>
      <c r="AF145" s="145"/>
      <c r="AG145" s="18" t="s">
        <v>212</v>
      </c>
      <c r="AH145" s="145"/>
      <c r="AI145" s="145"/>
      <c r="AJ145" s="145"/>
      <c r="AK145" s="145"/>
      <c r="AL145" s="145"/>
      <c r="AM145" s="203" t="b">
        <v>0</v>
      </c>
      <c r="AN145" s="145"/>
      <c r="AO145" s="145"/>
      <c r="AP145" s="145"/>
      <c r="AQ145" s="145"/>
      <c r="AS145" s="23" t="s">
        <v>258</v>
      </c>
      <c r="AT145" s="145"/>
      <c r="AU145" s="145"/>
      <c r="AV145" s="145"/>
      <c r="AW145" s="145"/>
      <c r="AX145" s="145"/>
      <c r="AY145" s="24" t="s">
        <v>286</v>
      </c>
      <c r="AZ145" s="145"/>
      <c r="BA145" s="145"/>
      <c r="BB145" s="160"/>
      <c r="BC145" s="160"/>
      <c r="BD145" s="160"/>
      <c r="BE145" s="208" t="b">
        <v>0</v>
      </c>
      <c r="BF145" s="160"/>
      <c r="BG145" s="161"/>
      <c r="CF145" s="152"/>
      <c r="CG145" s="153"/>
      <c r="CI145" s="154"/>
      <c r="CJ145" s="154"/>
      <c r="CK145" s="154"/>
      <c r="DC145" s="154"/>
      <c r="DD145" s="9"/>
      <c r="DE145" s="9"/>
      <c r="DF145" s="9"/>
      <c r="DG145" s="9"/>
      <c r="DH145" s="9"/>
      <c r="DS145" s="9"/>
    </row>
    <row r="146" spans="6:123" ht="13.5" customHeight="1">
      <c r="F146" s="388"/>
      <c r="G146" s="389"/>
      <c r="H146" s="6"/>
      <c r="I146" s="17" t="s">
        <v>137</v>
      </c>
      <c r="L146" s="145"/>
      <c r="M146" s="145"/>
      <c r="N146" s="145"/>
      <c r="O146" s="18" t="s">
        <v>138</v>
      </c>
      <c r="P146" s="159"/>
      <c r="Q146" s="159"/>
      <c r="R146" s="159"/>
      <c r="S146" s="145"/>
      <c r="T146" s="145"/>
      <c r="U146" s="200" t="b">
        <v>0</v>
      </c>
      <c r="V146" s="145"/>
      <c r="W146" s="145"/>
      <c r="X146" s="145"/>
      <c r="Y146" s="145"/>
      <c r="AA146" s="17" t="s">
        <v>195</v>
      </c>
      <c r="AB146" s="145"/>
      <c r="AC146" s="145"/>
      <c r="AD146" s="145"/>
      <c r="AE146" s="145"/>
      <c r="AF146" s="145"/>
      <c r="AG146" s="26" t="s">
        <v>213</v>
      </c>
      <c r="AH146" s="145"/>
      <c r="AI146" s="145"/>
      <c r="AJ146" s="145"/>
      <c r="AK146" s="145"/>
      <c r="AL146" s="145"/>
      <c r="AM146" s="203" t="b">
        <v>0</v>
      </c>
      <c r="AN146" s="145"/>
      <c r="AO146" s="145"/>
      <c r="AP146" s="145"/>
      <c r="AQ146" s="145"/>
      <c r="AS146" s="23" t="s">
        <v>259</v>
      </c>
      <c r="AT146" s="145"/>
      <c r="AU146" s="145"/>
      <c r="AV146" s="145"/>
      <c r="AW146" s="145"/>
      <c r="AX146" s="145"/>
      <c r="AY146" s="24" t="s">
        <v>287</v>
      </c>
      <c r="AZ146" s="145"/>
      <c r="BA146" s="145"/>
      <c r="BB146" s="160"/>
      <c r="BC146" s="160"/>
      <c r="BD146" s="160"/>
      <c r="BE146" s="208" t="b">
        <v>0</v>
      </c>
      <c r="BF146" s="160"/>
      <c r="BG146" s="161"/>
      <c r="CF146" s="152"/>
      <c r="CG146" s="153"/>
      <c r="CI146" s="154"/>
      <c r="CJ146" s="154"/>
      <c r="CK146" s="154"/>
      <c r="DC146" s="154"/>
      <c r="DD146" s="9"/>
      <c r="DE146" s="9"/>
      <c r="DF146" s="9"/>
      <c r="DG146" s="9"/>
      <c r="DH146" s="9"/>
      <c r="DS146" s="9"/>
    </row>
    <row r="147" spans="6:123" ht="13.5" customHeight="1">
      <c r="F147" s="388"/>
      <c r="G147" s="389"/>
      <c r="H147" s="6"/>
      <c r="I147" s="17" t="s">
        <v>139</v>
      </c>
      <c r="L147" s="145"/>
      <c r="M147" s="145"/>
      <c r="N147" s="145"/>
      <c r="O147" s="18" t="s">
        <v>140</v>
      </c>
      <c r="P147" s="159"/>
      <c r="Q147" s="159"/>
      <c r="R147" s="159"/>
      <c r="S147" s="145"/>
      <c r="T147" s="145"/>
      <c r="U147" s="200" t="b">
        <v>0</v>
      </c>
      <c r="V147" s="145"/>
      <c r="W147" s="145"/>
      <c r="X147" s="145"/>
      <c r="Y147" s="145"/>
      <c r="AA147" s="17" t="s">
        <v>196</v>
      </c>
      <c r="AB147" s="145"/>
      <c r="AC147" s="145"/>
      <c r="AD147" s="145"/>
      <c r="AE147" s="145"/>
      <c r="AF147" s="145"/>
      <c r="AG147" s="26" t="s">
        <v>214</v>
      </c>
      <c r="AH147" s="145"/>
      <c r="AI147" s="145"/>
      <c r="AJ147" s="145"/>
      <c r="AK147" s="145"/>
      <c r="AL147" s="145"/>
      <c r="AM147" s="203" t="b">
        <v>0</v>
      </c>
      <c r="AN147" s="145"/>
      <c r="AO147" s="145"/>
      <c r="AP147" s="145"/>
      <c r="AQ147" s="145"/>
      <c r="AS147" s="23" t="s">
        <v>260</v>
      </c>
      <c r="AT147" s="145"/>
      <c r="AU147" s="145"/>
      <c r="AV147" s="145"/>
      <c r="AW147" s="145"/>
      <c r="AX147" s="145"/>
      <c r="AY147" s="24" t="s">
        <v>288</v>
      </c>
      <c r="AZ147" s="145"/>
      <c r="BA147" s="145"/>
      <c r="BB147" s="160"/>
      <c r="BC147" s="160"/>
      <c r="BD147" s="160"/>
      <c r="BE147" s="208" t="b">
        <v>0</v>
      </c>
      <c r="BF147" s="160"/>
      <c r="BG147" s="161"/>
      <c r="BK147" s="22"/>
      <c r="CF147" s="152"/>
      <c r="CG147" s="153"/>
      <c r="CI147" s="154"/>
      <c r="CJ147" s="154"/>
      <c r="CK147" s="154"/>
      <c r="DC147" s="154"/>
      <c r="DD147" s="9"/>
      <c r="DE147" s="9"/>
      <c r="DF147" s="9"/>
      <c r="DG147" s="9"/>
      <c r="DH147" s="9"/>
      <c r="DS147" s="9"/>
    </row>
    <row r="148" spans="6:123" ht="13.5" customHeight="1">
      <c r="F148" s="167"/>
      <c r="G148" s="168"/>
      <c r="H148" s="169"/>
      <c r="I148" s="169"/>
      <c r="J148" s="169"/>
      <c r="K148" s="169"/>
      <c r="L148" s="169"/>
      <c r="M148" s="169"/>
      <c r="N148" s="169"/>
      <c r="O148" s="169"/>
      <c r="P148" s="169"/>
      <c r="Q148" s="169"/>
      <c r="R148" s="169"/>
      <c r="S148" s="169"/>
      <c r="T148" s="169"/>
      <c r="U148" s="169"/>
      <c r="V148" s="169"/>
      <c r="W148" s="169"/>
      <c r="X148" s="169"/>
      <c r="Y148" s="169"/>
      <c r="Z148" s="170"/>
      <c r="AA148" s="169"/>
      <c r="AB148" s="169"/>
      <c r="AC148" s="169"/>
      <c r="AD148" s="169"/>
      <c r="AE148" s="169"/>
      <c r="AF148" s="169"/>
      <c r="AG148" s="169"/>
      <c r="AH148" s="169"/>
      <c r="AI148" s="169"/>
      <c r="AJ148" s="169"/>
      <c r="AK148" s="169"/>
      <c r="AL148" s="169"/>
      <c r="AM148" s="169"/>
      <c r="AN148" s="169"/>
      <c r="AO148" s="169"/>
      <c r="AP148" s="169"/>
      <c r="AQ148" s="169"/>
      <c r="AR148" s="170"/>
      <c r="AS148" s="169"/>
      <c r="AT148" s="169"/>
      <c r="AU148" s="169"/>
      <c r="AV148" s="169"/>
      <c r="AW148" s="169"/>
      <c r="AX148" s="169"/>
      <c r="AY148" s="169"/>
      <c r="AZ148" s="169"/>
      <c r="BA148" s="169"/>
      <c r="BB148" s="171"/>
      <c r="BC148" s="171"/>
      <c r="BD148" s="171"/>
      <c r="BE148" s="171"/>
      <c r="BF148" s="171"/>
      <c r="BG148" s="172"/>
      <c r="CF148" s="152"/>
      <c r="CG148" s="153"/>
      <c r="CI148" s="154"/>
      <c r="CJ148" s="154"/>
      <c r="CK148" s="154"/>
      <c r="DC148" s="154"/>
      <c r="DD148" s="9"/>
      <c r="DE148" s="9"/>
      <c r="DF148" s="9"/>
      <c r="DG148" s="9"/>
      <c r="DH148" s="9"/>
      <c r="DS148" s="9"/>
    </row>
    <row r="149" spans="6:123" ht="15" customHeight="1">
      <c r="F149" s="173"/>
      <c r="G149" s="156"/>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174"/>
      <c r="BG149" s="160"/>
      <c r="CF149" s="152"/>
      <c r="CG149" s="153"/>
      <c r="CI149" s="154"/>
      <c r="CJ149" s="154"/>
      <c r="CK149" s="154"/>
      <c r="DC149" s="154"/>
      <c r="DD149" s="9"/>
      <c r="DE149" s="9"/>
      <c r="DF149" s="9"/>
      <c r="DG149" s="9"/>
      <c r="DH149" s="9"/>
      <c r="DS149" s="9"/>
    </row>
    <row r="150" spans="6:123" ht="15" customHeight="1">
      <c r="F150" s="173"/>
      <c r="G150" s="156"/>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60"/>
      <c r="BC150" s="160"/>
      <c r="BD150" s="160"/>
      <c r="BE150" s="160"/>
      <c r="BF150" s="160"/>
      <c r="BG150" s="160"/>
      <c r="CF150" s="152"/>
      <c r="CG150" s="153"/>
      <c r="CI150" s="154"/>
      <c r="CJ150" s="154"/>
      <c r="CK150" s="154"/>
      <c r="DC150" s="154"/>
      <c r="DD150" s="9"/>
      <c r="DE150" s="9"/>
      <c r="DF150" s="9"/>
      <c r="DG150" s="9"/>
      <c r="DH150" s="9"/>
      <c r="DS150" s="9"/>
    </row>
    <row r="151" spans="6:123" ht="15" customHeight="1">
      <c r="F151" s="173"/>
      <c r="G151" s="156"/>
      <c r="H151" s="145"/>
      <c r="I151" s="145"/>
      <c r="J151" s="145"/>
      <c r="K151" s="145"/>
      <c r="L151" s="145"/>
      <c r="M151" s="145"/>
      <c r="N151" s="145"/>
      <c r="O151" s="145"/>
      <c r="P151" s="145"/>
      <c r="Q151" s="145"/>
      <c r="R151" s="145"/>
      <c r="S151" s="145"/>
      <c r="T151" s="145"/>
      <c r="U151" s="145"/>
      <c r="V151" s="145"/>
      <c r="W151" s="145"/>
      <c r="X151" s="145"/>
      <c r="Y151" s="145"/>
      <c r="Z151" s="145"/>
      <c r="AA151" s="22"/>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60"/>
      <c r="BC151" s="160"/>
      <c r="BD151" s="160"/>
      <c r="BE151" s="160"/>
      <c r="BF151" s="160"/>
      <c r="BG151" s="160"/>
      <c r="BK151" s="22"/>
      <c r="CF151" s="152"/>
      <c r="CG151" s="153"/>
      <c r="CI151" s="154"/>
      <c r="CJ151" s="154"/>
      <c r="CK151" s="154"/>
      <c r="DC151" s="154"/>
      <c r="DD151" s="9"/>
      <c r="DE151" s="9"/>
      <c r="DF151" s="9"/>
      <c r="DG151" s="9"/>
      <c r="DH151" s="9"/>
      <c r="DS151" s="9"/>
    </row>
    <row r="152" spans="6:123" ht="15" customHeight="1">
      <c r="F152" s="173"/>
      <c r="G152" s="156"/>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60"/>
      <c r="BC152" s="160"/>
      <c r="BD152" s="160"/>
      <c r="BE152" s="160"/>
      <c r="BF152" s="160"/>
      <c r="BG152" s="160"/>
      <c r="CF152" s="152"/>
      <c r="CG152" s="153"/>
      <c r="CI152" s="154"/>
      <c r="CJ152" s="154"/>
      <c r="CK152" s="154"/>
      <c r="DC152" s="154"/>
      <c r="DD152" s="9"/>
      <c r="DE152" s="9"/>
      <c r="DF152" s="9"/>
      <c r="DG152" s="9"/>
      <c r="DH152" s="9"/>
      <c r="DS152" s="9"/>
    </row>
    <row r="153" spans="6:123" ht="15" customHeight="1">
      <c r="F153" s="173"/>
      <c r="G153" s="156"/>
      <c r="H153" s="145"/>
      <c r="I153" s="145"/>
      <c r="J153" s="145"/>
      <c r="K153" s="145"/>
      <c r="L153" s="145"/>
      <c r="M153" s="145"/>
      <c r="N153" s="145"/>
      <c r="O153" s="145"/>
      <c r="P153" s="145"/>
      <c r="Q153" s="145"/>
      <c r="R153" s="145"/>
      <c r="S153" s="145"/>
      <c r="T153" s="145"/>
      <c r="U153" s="145"/>
      <c r="V153" s="145"/>
      <c r="W153" s="145"/>
      <c r="X153" s="145"/>
      <c r="Y153" s="145"/>
      <c r="Z153" s="145"/>
      <c r="AA153" s="22"/>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60"/>
      <c r="BC153" s="160"/>
      <c r="BD153" s="160"/>
      <c r="BE153" s="160"/>
      <c r="BF153" s="160"/>
      <c r="BG153" s="160"/>
      <c r="CF153" s="152"/>
      <c r="CG153" s="153"/>
      <c r="CI153" s="154"/>
      <c r="CJ153" s="154"/>
      <c r="CK153" s="154"/>
      <c r="DC153" s="154"/>
      <c r="DD153" s="9"/>
      <c r="DE153" s="9"/>
      <c r="DF153" s="9"/>
      <c r="DG153" s="9"/>
      <c r="DH153" s="9"/>
      <c r="DS153" s="9"/>
    </row>
    <row r="154" spans="6:123" ht="15" customHeight="1">
      <c r="F154" s="173"/>
      <c r="G154" s="156"/>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60"/>
      <c r="BC154" s="160"/>
      <c r="BD154" s="160"/>
      <c r="BE154" s="160"/>
      <c r="BF154" s="160"/>
      <c r="BG154" s="160"/>
      <c r="CF154" s="152"/>
      <c r="CG154" s="153"/>
      <c r="CI154" s="154"/>
      <c r="CJ154" s="154"/>
      <c r="CK154" s="154"/>
      <c r="DC154" s="154"/>
      <c r="DD154" s="9"/>
      <c r="DE154" s="9"/>
      <c r="DF154" s="9"/>
      <c r="DG154" s="9"/>
      <c r="DH154" s="9"/>
      <c r="DS154" s="9"/>
    </row>
    <row r="155" spans="6:123" ht="15" customHeight="1">
      <c r="F155" s="173"/>
      <c r="G155" s="156"/>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60"/>
      <c r="BC155" s="160"/>
      <c r="BD155" s="160"/>
      <c r="BE155" s="160"/>
      <c r="BF155" s="160"/>
      <c r="BG155" s="160"/>
      <c r="CF155" s="152"/>
      <c r="CG155" s="153"/>
      <c r="CI155" s="154"/>
      <c r="CJ155" s="154"/>
      <c r="CK155" s="154"/>
      <c r="DC155" s="154"/>
      <c r="DD155" s="9"/>
      <c r="DE155" s="9"/>
      <c r="DF155" s="9"/>
      <c r="DG155" s="9"/>
      <c r="DH155" s="9"/>
      <c r="DS155" s="9"/>
    </row>
    <row r="156" spans="6:123" ht="15" customHeight="1">
      <c r="F156" s="173"/>
      <c r="G156" s="156"/>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60"/>
      <c r="BC156" s="160"/>
      <c r="BD156" s="160"/>
      <c r="BE156" s="160"/>
      <c r="BF156" s="160"/>
      <c r="BG156" s="160"/>
      <c r="CF156" s="152"/>
      <c r="CG156" s="153"/>
      <c r="CI156" s="154"/>
      <c r="CJ156" s="154"/>
      <c r="CK156" s="154"/>
      <c r="DC156" s="154"/>
      <c r="DD156" s="9"/>
      <c r="DE156" s="9"/>
      <c r="DF156" s="9"/>
      <c r="DG156" s="9"/>
      <c r="DH156" s="9"/>
      <c r="DS156" s="9"/>
    </row>
    <row r="157" spans="6:123" ht="15" customHeight="1">
      <c r="F157" s="173"/>
      <c r="G157" s="156"/>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60"/>
      <c r="BC157" s="160"/>
      <c r="BD157" s="160"/>
      <c r="BE157" s="160"/>
      <c r="BF157" s="160"/>
      <c r="BG157" s="160"/>
      <c r="CF157" s="152"/>
      <c r="CG157" s="153"/>
      <c r="CI157" s="154"/>
      <c r="CJ157" s="154"/>
      <c r="CK157" s="154"/>
      <c r="DC157" s="154"/>
      <c r="DD157" s="9"/>
      <c r="DE157" s="9"/>
      <c r="DF157" s="9"/>
      <c r="DG157" s="9"/>
      <c r="DH157" s="9"/>
      <c r="DS157" s="9"/>
    </row>
    <row r="158" spans="6:123" ht="15" customHeight="1">
      <c r="F158" s="173"/>
      <c r="G158" s="156"/>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60"/>
      <c r="BC158" s="160"/>
      <c r="BD158" s="160"/>
      <c r="BE158" s="160"/>
      <c r="BF158" s="160"/>
      <c r="BG158" s="160"/>
      <c r="CF158" s="152"/>
      <c r="CG158" s="153"/>
      <c r="CI158" s="154"/>
      <c r="CJ158" s="154"/>
      <c r="CK158" s="154"/>
      <c r="DC158" s="154"/>
      <c r="DD158" s="9"/>
      <c r="DE158" s="9"/>
      <c r="DF158" s="9"/>
      <c r="DG158" s="9"/>
      <c r="DH158" s="9"/>
      <c r="DS158" s="9"/>
    </row>
    <row r="159" spans="6:123" ht="15" customHeight="1">
      <c r="F159" s="173"/>
      <c r="G159" s="156"/>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60"/>
      <c r="BC159" s="160"/>
      <c r="BD159" s="160"/>
      <c r="BE159" s="160"/>
      <c r="BF159" s="160"/>
      <c r="BG159" s="160"/>
      <c r="CF159" s="152"/>
      <c r="CG159" s="153"/>
      <c r="CI159" s="154"/>
      <c r="CJ159" s="154"/>
      <c r="CK159" s="154"/>
      <c r="DC159" s="154"/>
      <c r="DD159" s="9"/>
      <c r="DE159" s="9"/>
      <c r="DF159" s="9"/>
      <c r="DG159" s="9"/>
      <c r="DH159" s="9"/>
      <c r="DS159" s="9"/>
    </row>
    <row r="160" spans="6:123" ht="15" customHeight="1">
      <c r="F160" s="173"/>
      <c r="G160" s="156"/>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60"/>
      <c r="BC160" s="160"/>
      <c r="BD160" s="160"/>
      <c r="BE160" s="160"/>
      <c r="BF160" s="160"/>
      <c r="BG160" s="160"/>
      <c r="CF160" s="152"/>
      <c r="CG160" s="153"/>
      <c r="CI160" s="154"/>
      <c r="CJ160" s="154"/>
      <c r="CK160" s="154"/>
      <c r="DC160" s="154"/>
      <c r="DD160" s="9"/>
      <c r="DE160" s="9"/>
      <c r="DF160" s="9"/>
      <c r="DG160" s="9"/>
      <c r="DH160" s="9"/>
      <c r="DS160" s="9"/>
    </row>
    <row r="161" spans="6:123" ht="15" customHeight="1">
      <c r="F161" s="173"/>
      <c r="G161" s="156"/>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60"/>
      <c r="BC161" s="160"/>
      <c r="BD161" s="160"/>
      <c r="BE161" s="160"/>
      <c r="BF161" s="160"/>
      <c r="BG161" s="160"/>
      <c r="CF161" s="152"/>
      <c r="CG161" s="153"/>
      <c r="CI161" s="154"/>
      <c r="CJ161" s="154"/>
      <c r="CK161" s="154"/>
      <c r="DC161" s="154"/>
      <c r="DD161" s="9"/>
      <c r="DE161" s="9"/>
      <c r="DF161" s="9"/>
      <c r="DG161" s="9"/>
      <c r="DH161" s="9"/>
      <c r="DS161" s="9"/>
    </row>
    <row r="162" spans="6:123" ht="15" customHeight="1">
      <c r="F162" s="173"/>
      <c r="G162" s="156"/>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60"/>
      <c r="BC162" s="160"/>
      <c r="BD162" s="160"/>
      <c r="BE162" s="160"/>
      <c r="BF162" s="160"/>
      <c r="BG162" s="160"/>
      <c r="CF162" s="152"/>
      <c r="CG162" s="153"/>
      <c r="CI162" s="154"/>
      <c r="CJ162" s="154"/>
      <c r="CK162" s="154"/>
      <c r="DC162" s="154"/>
      <c r="DD162" s="9"/>
      <c r="DE162" s="9"/>
      <c r="DF162" s="9"/>
      <c r="DG162" s="9"/>
      <c r="DH162" s="9"/>
      <c r="DS162" s="9"/>
    </row>
    <row r="163" spans="6:123" ht="15" customHeight="1">
      <c r="F163" s="173"/>
      <c r="G163" s="156"/>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60"/>
      <c r="BC163" s="160"/>
      <c r="BD163" s="160"/>
      <c r="BE163" s="160"/>
      <c r="BF163" s="160"/>
      <c r="BG163" s="160"/>
      <c r="CF163" s="162"/>
      <c r="CG163" s="153"/>
      <c r="CI163" s="154"/>
      <c r="CJ163" s="154"/>
      <c r="CK163" s="154"/>
      <c r="DC163" s="154"/>
      <c r="DD163" s="9"/>
      <c r="DE163" s="9"/>
      <c r="DF163" s="9"/>
      <c r="DG163" s="9"/>
      <c r="DH163" s="9"/>
      <c r="DS163" s="9"/>
    </row>
    <row r="164" spans="6:123" ht="15" customHeight="1">
      <c r="F164" s="173"/>
      <c r="G164" s="156"/>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60"/>
      <c r="BC164" s="160"/>
      <c r="BD164" s="160"/>
      <c r="BE164" s="160"/>
      <c r="BF164" s="160"/>
      <c r="BG164" s="160"/>
      <c r="CF164" s="162"/>
      <c r="CG164" s="153"/>
      <c r="CI164" s="154"/>
      <c r="CJ164" s="154"/>
      <c r="CK164" s="154"/>
      <c r="DC164" s="154"/>
      <c r="DD164" s="9"/>
      <c r="DE164" s="9"/>
      <c r="DF164" s="9"/>
      <c r="DG164" s="9"/>
      <c r="DH164" s="9"/>
      <c r="DS164" s="9"/>
    </row>
    <row r="165" spans="6:123" ht="15" customHeight="1">
      <c r="F165" s="173"/>
      <c r="G165" s="156"/>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60"/>
      <c r="BC165" s="160"/>
      <c r="BD165" s="160"/>
      <c r="BE165" s="160"/>
      <c r="BF165" s="160"/>
      <c r="BG165" s="160"/>
      <c r="CF165" s="152"/>
      <c r="CG165" s="153"/>
      <c r="CI165" s="154"/>
      <c r="CJ165" s="154"/>
      <c r="CK165" s="154"/>
      <c r="DC165" s="154"/>
      <c r="DD165" s="9"/>
      <c r="DE165" s="9"/>
      <c r="DF165" s="9"/>
      <c r="DG165" s="9"/>
      <c r="DH165" s="9"/>
      <c r="DS165" s="9"/>
    </row>
    <row r="166" spans="6:123" ht="15" customHeight="1">
      <c r="F166" s="173"/>
      <c r="G166" s="156"/>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60"/>
      <c r="BC166" s="160"/>
      <c r="BD166" s="160"/>
      <c r="BE166" s="160"/>
      <c r="BF166" s="160"/>
      <c r="BG166" s="160"/>
      <c r="CF166" s="152"/>
      <c r="CG166" s="153"/>
      <c r="CI166" s="154"/>
      <c r="CJ166" s="154"/>
      <c r="CK166" s="154"/>
      <c r="DC166" s="154"/>
      <c r="DD166" s="9"/>
      <c r="DE166" s="9"/>
      <c r="DF166" s="9"/>
      <c r="DG166" s="9"/>
      <c r="DH166" s="9"/>
      <c r="DS166" s="9"/>
    </row>
    <row r="167" spans="6:123" ht="15" customHeight="1">
      <c r="F167" s="173"/>
      <c r="G167" s="156"/>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60"/>
      <c r="BC167" s="160"/>
      <c r="BD167" s="160"/>
      <c r="BE167" s="160"/>
      <c r="BF167" s="160"/>
      <c r="BG167" s="160"/>
      <c r="CF167" s="152"/>
      <c r="CG167" s="153"/>
      <c r="CI167" s="154"/>
      <c r="CJ167" s="154"/>
      <c r="CK167" s="154"/>
      <c r="DC167" s="154"/>
      <c r="DD167" s="9"/>
      <c r="DE167" s="9"/>
      <c r="DF167" s="9"/>
      <c r="DG167" s="9"/>
      <c r="DH167" s="9"/>
      <c r="DS167" s="9"/>
    </row>
    <row r="168" spans="6:123" ht="15" customHeight="1">
      <c r="F168" s="173"/>
      <c r="G168" s="156"/>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60"/>
      <c r="BC168" s="160"/>
      <c r="BD168" s="160"/>
      <c r="BE168" s="160"/>
      <c r="BF168" s="160"/>
      <c r="BG168" s="160"/>
      <c r="CF168" s="152"/>
      <c r="CG168" s="153"/>
      <c r="CI168" s="154"/>
      <c r="CJ168" s="154"/>
      <c r="CK168" s="154"/>
      <c r="DC168" s="154"/>
      <c r="DD168" s="9"/>
      <c r="DE168" s="9"/>
      <c r="DF168" s="9"/>
      <c r="DG168" s="9"/>
      <c r="DH168" s="9"/>
      <c r="DS168" s="9"/>
    </row>
    <row r="169" spans="6:123" ht="15" customHeight="1">
      <c r="F169" s="173"/>
      <c r="G169" s="156"/>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60"/>
      <c r="BC169" s="160"/>
      <c r="BD169" s="160"/>
      <c r="BE169" s="160"/>
      <c r="BF169" s="160"/>
      <c r="BG169" s="160"/>
      <c r="CF169" s="152"/>
      <c r="CG169" s="153"/>
      <c r="CI169" s="154"/>
      <c r="CJ169" s="154"/>
      <c r="CK169" s="154"/>
      <c r="DC169" s="154"/>
      <c r="DD169" s="9"/>
      <c r="DE169" s="9"/>
      <c r="DF169" s="9"/>
      <c r="DG169" s="9"/>
      <c r="DH169" s="9"/>
      <c r="DS169" s="9"/>
    </row>
    <row r="170" spans="6:123" ht="15" customHeight="1">
      <c r="F170" s="173"/>
      <c r="G170" s="156"/>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60"/>
      <c r="BC170" s="160"/>
      <c r="BD170" s="160"/>
      <c r="BE170" s="160"/>
      <c r="BF170" s="160"/>
      <c r="BG170" s="160"/>
      <c r="CF170" s="152"/>
      <c r="CG170" s="153"/>
      <c r="CI170" s="154"/>
      <c r="CJ170" s="154"/>
      <c r="CK170" s="154"/>
      <c r="DC170" s="154"/>
      <c r="DD170" s="9"/>
      <c r="DE170" s="9"/>
      <c r="DF170" s="9"/>
      <c r="DG170" s="9"/>
      <c r="DH170" s="9"/>
      <c r="DS170" s="9"/>
    </row>
    <row r="171" spans="6:123" ht="15" customHeight="1">
      <c r="F171" s="173"/>
      <c r="G171" s="156"/>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60"/>
      <c r="BC171" s="160"/>
      <c r="BD171" s="160"/>
      <c r="BE171" s="160"/>
      <c r="BF171" s="160"/>
      <c r="BG171" s="160"/>
      <c r="CF171" s="152"/>
      <c r="CG171" s="153"/>
      <c r="CI171" s="154"/>
      <c r="CJ171" s="154"/>
      <c r="CK171" s="154"/>
      <c r="DC171" s="154"/>
      <c r="DD171" s="9"/>
      <c r="DE171" s="9"/>
      <c r="DF171" s="9"/>
      <c r="DG171" s="9"/>
      <c r="DH171" s="9"/>
      <c r="DS171" s="9"/>
    </row>
    <row r="172" spans="6:123" ht="15" customHeight="1">
      <c r="F172" s="173"/>
      <c r="G172" s="156"/>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60"/>
      <c r="BC172" s="160"/>
      <c r="BD172" s="160"/>
      <c r="BE172" s="160"/>
      <c r="BF172" s="160"/>
      <c r="BG172" s="160"/>
      <c r="CF172" s="152"/>
      <c r="CG172" s="153"/>
      <c r="CI172" s="154"/>
      <c r="CJ172" s="154"/>
      <c r="CK172" s="154"/>
      <c r="DC172" s="154"/>
      <c r="DD172" s="9"/>
      <c r="DE172" s="9"/>
      <c r="DF172" s="9"/>
      <c r="DG172" s="9"/>
      <c r="DH172" s="9"/>
      <c r="DS172" s="9"/>
    </row>
    <row r="173" spans="6:123" ht="15" customHeight="1">
      <c r="F173" s="173"/>
      <c r="G173" s="156"/>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60"/>
      <c r="BC173" s="160"/>
      <c r="BD173" s="160"/>
      <c r="BE173" s="160"/>
      <c r="BF173" s="160"/>
      <c r="BG173" s="160"/>
      <c r="CF173" s="152"/>
      <c r="CG173" s="153"/>
      <c r="CI173" s="154"/>
      <c r="CJ173" s="154"/>
      <c r="CK173" s="154"/>
      <c r="DC173" s="154"/>
      <c r="DD173" s="9"/>
      <c r="DE173" s="9"/>
      <c r="DF173" s="9"/>
      <c r="DG173" s="9"/>
      <c r="DH173" s="9"/>
      <c r="DS173" s="9"/>
    </row>
    <row r="174" spans="6:123" ht="15" customHeight="1">
      <c r="F174" s="173"/>
      <c r="G174" s="156"/>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60"/>
      <c r="BC174" s="160"/>
      <c r="BD174" s="160"/>
      <c r="BE174" s="160"/>
      <c r="BF174" s="160"/>
      <c r="BG174" s="160"/>
      <c r="CF174" s="152"/>
      <c r="CG174" s="153"/>
      <c r="CI174" s="154"/>
      <c r="CJ174" s="154"/>
      <c r="CK174" s="154"/>
      <c r="DC174" s="154"/>
      <c r="DD174" s="9"/>
      <c r="DE174" s="9"/>
      <c r="DF174" s="9"/>
      <c r="DG174" s="9"/>
      <c r="DH174" s="9"/>
      <c r="DS174" s="9"/>
    </row>
    <row r="175" spans="6:123" ht="15" customHeight="1">
      <c r="F175" s="173"/>
      <c r="G175" s="156"/>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60"/>
      <c r="BC175" s="160"/>
      <c r="BD175" s="160"/>
      <c r="BE175" s="160"/>
      <c r="BF175" s="160"/>
      <c r="BG175" s="160"/>
      <c r="CF175" s="152"/>
      <c r="CG175" s="153"/>
      <c r="CI175" s="154"/>
      <c r="CJ175" s="154"/>
      <c r="CK175" s="154"/>
      <c r="DC175" s="154"/>
      <c r="DD175" s="9"/>
      <c r="DE175" s="9"/>
      <c r="DF175" s="9"/>
      <c r="DG175" s="9"/>
      <c r="DH175" s="9"/>
      <c r="DS175" s="9"/>
    </row>
    <row r="176" spans="6:123" ht="15" customHeight="1">
      <c r="F176" s="173"/>
      <c r="G176" s="156"/>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60"/>
      <c r="BC176" s="160"/>
      <c r="BD176" s="160"/>
      <c r="BE176" s="160"/>
      <c r="BF176" s="160"/>
      <c r="BG176" s="160"/>
      <c r="CF176" s="152"/>
      <c r="CG176" s="153"/>
      <c r="CI176" s="154"/>
      <c r="CJ176" s="154"/>
      <c r="CK176" s="154"/>
      <c r="DC176" s="154"/>
      <c r="DD176" s="9"/>
      <c r="DE176" s="9"/>
      <c r="DF176" s="9"/>
      <c r="DG176" s="9"/>
      <c r="DH176" s="9"/>
      <c r="DS176" s="9"/>
    </row>
    <row r="177" spans="2:123" ht="15" customHeight="1">
      <c r="F177" s="173"/>
      <c r="G177" s="156"/>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60"/>
      <c r="BC177" s="160"/>
      <c r="BD177" s="160"/>
      <c r="BE177" s="160"/>
      <c r="BF177" s="160"/>
      <c r="BG177" s="160"/>
      <c r="CF177" s="152"/>
      <c r="CG177" s="153"/>
      <c r="CI177" s="154"/>
      <c r="CJ177" s="154"/>
      <c r="CK177" s="154"/>
      <c r="DC177" s="154"/>
      <c r="DD177" s="9"/>
      <c r="DE177" s="9"/>
      <c r="DF177" s="9"/>
      <c r="DG177" s="9"/>
      <c r="DH177" s="9"/>
      <c r="DS177" s="9"/>
    </row>
    <row r="178" spans="2:123" ht="15.75" customHeight="1">
      <c r="F178" s="173"/>
      <c r="G178" s="156"/>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60"/>
      <c r="BC178" s="160"/>
      <c r="BD178" s="160"/>
      <c r="BE178" s="160"/>
      <c r="BF178" s="160"/>
      <c r="BG178" s="160"/>
      <c r="CF178" s="152"/>
      <c r="CG178" s="153"/>
      <c r="CI178" s="154"/>
      <c r="CJ178" s="154"/>
      <c r="CK178" s="154"/>
      <c r="DC178" s="154"/>
      <c r="DD178" s="9"/>
      <c r="DE178" s="9"/>
      <c r="DF178" s="9"/>
      <c r="DG178" s="9"/>
      <c r="DH178" s="9"/>
      <c r="DS178" s="9"/>
    </row>
    <row r="179" spans="2:123" ht="15" customHeight="1">
      <c r="F179" s="173"/>
      <c r="G179" s="156"/>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60"/>
      <c r="BC179" s="160"/>
      <c r="BD179" s="160"/>
      <c r="BE179" s="160"/>
      <c r="BF179" s="160"/>
      <c r="BG179" s="160"/>
      <c r="CF179" s="152"/>
      <c r="CG179" s="153"/>
      <c r="CI179" s="154"/>
      <c r="CJ179" s="154"/>
      <c r="CK179" s="154"/>
      <c r="DC179" s="154"/>
      <c r="DD179" s="9"/>
      <c r="DE179" s="9"/>
      <c r="DF179" s="9"/>
      <c r="DG179" s="9"/>
      <c r="DH179" s="9"/>
      <c r="DS179" s="9"/>
    </row>
    <row r="180" spans="2:123" ht="15" customHeight="1">
      <c r="F180" s="173"/>
      <c r="G180" s="156"/>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60"/>
      <c r="BC180" s="160"/>
      <c r="BD180" s="160"/>
      <c r="BE180" s="160"/>
      <c r="BF180" s="160"/>
      <c r="BG180" s="160"/>
      <c r="CF180" s="152"/>
      <c r="CG180" s="153"/>
      <c r="CI180" s="154"/>
      <c r="CJ180" s="154"/>
      <c r="CK180" s="154"/>
      <c r="DC180" s="154"/>
      <c r="DD180" s="9"/>
      <c r="DE180" s="9"/>
      <c r="DF180" s="9"/>
      <c r="DG180" s="9"/>
      <c r="DH180" s="9"/>
      <c r="DS180" s="9"/>
    </row>
    <row r="181" spans="2:123" ht="15" customHeight="1">
      <c r="F181" s="173"/>
      <c r="G181" s="156"/>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60"/>
      <c r="BC181" s="160"/>
      <c r="BD181" s="160"/>
      <c r="BE181" s="160"/>
      <c r="BF181" s="160"/>
      <c r="BG181" s="160"/>
      <c r="CF181" s="152"/>
      <c r="CG181" s="153"/>
      <c r="CI181" s="154"/>
      <c r="CJ181" s="154"/>
      <c r="CK181" s="154"/>
      <c r="DC181" s="154"/>
      <c r="DD181" s="9"/>
      <c r="DE181" s="9"/>
      <c r="DF181" s="9"/>
      <c r="DG181" s="9"/>
      <c r="DH181" s="9"/>
      <c r="DS181" s="9"/>
    </row>
    <row r="182" spans="2:123" ht="15" customHeight="1">
      <c r="F182" s="173"/>
      <c r="G182" s="156"/>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60"/>
      <c r="BC182" s="160"/>
      <c r="BD182" s="160"/>
      <c r="BE182" s="160"/>
      <c r="BF182" s="160"/>
      <c r="BG182" s="160"/>
      <c r="CF182" s="152"/>
      <c r="CG182" s="153"/>
      <c r="CI182" s="154"/>
      <c r="CJ182" s="154"/>
      <c r="CK182" s="154"/>
      <c r="DC182" s="154"/>
      <c r="DD182" s="9"/>
      <c r="DE182" s="9"/>
      <c r="DF182" s="9"/>
      <c r="DG182" s="9"/>
      <c r="DH182" s="9"/>
      <c r="DS182" s="9"/>
    </row>
    <row r="183" spans="2:123" ht="15" customHeight="1">
      <c r="F183" s="173"/>
      <c r="G183" s="156"/>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60"/>
      <c r="BC183" s="160"/>
      <c r="BD183" s="160"/>
      <c r="BE183" s="160"/>
      <c r="BF183" s="160"/>
      <c r="BG183" s="160"/>
      <c r="CF183" s="152"/>
      <c r="CG183" s="153"/>
      <c r="CI183" s="154"/>
      <c r="CJ183" s="154"/>
      <c r="CK183" s="154"/>
      <c r="DC183" s="154"/>
      <c r="DD183" s="9"/>
      <c r="DE183" s="9"/>
      <c r="DF183" s="9"/>
      <c r="DG183" s="9"/>
      <c r="DH183" s="9"/>
      <c r="DS183" s="9"/>
    </row>
    <row r="184" spans="2:123" ht="15" customHeight="1">
      <c r="F184" s="173"/>
      <c r="G184" s="156"/>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60"/>
      <c r="BC184" s="160"/>
      <c r="BD184" s="160"/>
      <c r="BE184" s="160"/>
      <c r="BF184" s="160"/>
      <c r="BG184" s="160"/>
      <c r="CF184" s="152"/>
      <c r="CG184" s="153"/>
      <c r="CI184" s="154"/>
      <c r="CJ184" s="154"/>
      <c r="CK184" s="154"/>
      <c r="DC184" s="154"/>
      <c r="DD184" s="9"/>
      <c r="DE184" s="9"/>
      <c r="DF184" s="9"/>
      <c r="DG184" s="9"/>
      <c r="DH184" s="9"/>
      <c r="DS184" s="9"/>
    </row>
    <row r="185" spans="2:123" ht="15" customHeight="1">
      <c r="F185" s="173"/>
      <c r="G185" s="156"/>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60"/>
      <c r="BC185" s="160"/>
      <c r="BD185" s="160"/>
      <c r="BE185" s="160"/>
      <c r="BF185" s="160"/>
      <c r="BG185" s="160"/>
      <c r="CF185" s="162"/>
      <c r="CG185" s="153"/>
      <c r="CI185" s="154"/>
      <c r="CJ185" s="154"/>
      <c r="CK185" s="154"/>
      <c r="DC185" s="154"/>
      <c r="DD185" s="9"/>
      <c r="DE185" s="9"/>
      <c r="DF185" s="9"/>
      <c r="DG185" s="9"/>
      <c r="DH185" s="9"/>
      <c r="DS185" s="9"/>
    </row>
    <row r="186" spans="2:123" ht="15" customHeight="1">
      <c r="F186" s="173"/>
      <c r="G186" s="156"/>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60"/>
      <c r="BC186" s="160"/>
      <c r="BD186" s="160"/>
      <c r="BE186" s="160"/>
      <c r="BF186" s="160"/>
      <c r="BG186" s="160"/>
      <c r="CF186" s="162"/>
      <c r="CG186" s="153"/>
      <c r="CI186" s="154"/>
      <c r="CJ186" s="154"/>
      <c r="CK186" s="154"/>
      <c r="DC186" s="154"/>
      <c r="DD186" s="9"/>
      <c r="DE186" s="9"/>
      <c r="DF186" s="9"/>
      <c r="DG186" s="9"/>
      <c r="DH186" s="9"/>
      <c r="DS186" s="9"/>
    </row>
    <row r="187" spans="2:123" ht="15" customHeight="1">
      <c r="F187" s="173"/>
      <c r="G187" s="6"/>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60"/>
      <c r="BC187" s="160"/>
      <c r="BD187" s="160"/>
      <c r="BE187" s="160"/>
      <c r="BF187" s="160"/>
      <c r="BG187" s="160"/>
      <c r="CF187" s="152"/>
      <c r="CG187" s="153"/>
      <c r="CI187" s="154"/>
      <c r="CJ187" s="154"/>
      <c r="CK187" s="154"/>
      <c r="DC187" s="154"/>
      <c r="DD187" s="9"/>
      <c r="DE187" s="9"/>
      <c r="DF187" s="9"/>
      <c r="DG187" s="9"/>
      <c r="DH187" s="9"/>
      <c r="DS187" s="9"/>
    </row>
    <row r="188" spans="2:123" ht="15" customHeight="1">
      <c r="B188" s="156"/>
      <c r="F188" s="175"/>
      <c r="G188" s="6"/>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60"/>
      <c r="BC188" s="160"/>
      <c r="BD188" s="160"/>
      <c r="BE188" s="160"/>
      <c r="BF188" s="160"/>
      <c r="BG188" s="160"/>
      <c r="CF188" s="152"/>
      <c r="CG188" s="153"/>
      <c r="CI188" s="154"/>
      <c r="CJ188" s="154"/>
      <c r="CK188" s="154"/>
      <c r="DC188" s="154"/>
      <c r="DD188" s="9"/>
      <c r="DE188" s="9"/>
      <c r="DF188" s="9"/>
      <c r="DG188" s="9"/>
      <c r="DH188" s="9"/>
      <c r="DS188" s="9"/>
    </row>
    <row r="189" spans="2:123" ht="15" customHeight="1">
      <c r="B189" s="156"/>
      <c r="F189" s="173"/>
      <c r="G189" s="6"/>
      <c r="H189" s="145"/>
      <c r="I189" s="145"/>
      <c r="J189" s="145"/>
      <c r="K189" s="145"/>
      <c r="L189" s="145"/>
      <c r="M189" s="145"/>
      <c r="N189" s="145"/>
      <c r="O189" s="176"/>
      <c r="P189" s="176"/>
      <c r="Q189" s="176"/>
      <c r="R189" s="147"/>
      <c r="S189" s="147"/>
      <c r="T189" s="147"/>
      <c r="U189" s="147"/>
      <c r="V189" s="147"/>
      <c r="W189" s="147"/>
      <c r="X189" s="147"/>
      <c r="Y189" s="147"/>
      <c r="Z189" s="147"/>
      <c r="AA189" s="147"/>
      <c r="AB189" s="176"/>
      <c r="AC189" s="176"/>
      <c r="AD189" s="176"/>
      <c r="AE189" s="147"/>
      <c r="AF189" s="147"/>
      <c r="AG189" s="147"/>
      <c r="AH189" s="147"/>
      <c r="AI189" s="147"/>
      <c r="AJ189" s="147"/>
      <c r="AK189" s="147"/>
      <c r="AL189" s="147"/>
      <c r="AM189" s="147"/>
      <c r="AN189" s="147"/>
      <c r="AO189" s="176"/>
      <c r="AP189" s="176"/>
      <c r="AQ189" s="176"/>
      <c r="AR189" s="147"/>
      <c r="AS189" s="147"/>
      <c r="AT189" s="147"/>
      <c r="AU189" s="147"/>
      <c r="AV189" s="147"/>
      <c r="AW189" s="147"/>
      <c r="AX189" s="147"/>
      <c r="AY189" s="147"/>
      <c r="AZ189" s="147"/>
      <c r="BA189" s="147"/>
      <c r="BB189" s="142"/>
      <c r="BC189" s="142"/>
      <c r="BD189" s="142"/>
      <c r="BE189" s="160"/>
      <c r="BF189" s="160"/>
      <c r="BG189" s="160"/>
      <c r="CF189" s="152"/>
      <c r="CG189" s="153"/>
      <c r="CI189" s="154"/>
      <c r="CJ189" s="154"/>
      <c r="CK189" s="154"/>
      <c r="DC189" s="154"/>
      <c r="DD189" s="9"/>
      <c r="DE189" s="9"/>
      <c r="DF189" s="9"/>
      <c r="DG189" s="9"/>
      <c r="DH189" s="9"/>
      <c r="DS189" s="9"/>
    </row>
    <row r="190" spans="2:123" ht="15" customHeight="1">
      <c r="B190" s="156"/>
      <c r="F190" s="173"/>
      <c r="G190" s="6"/>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60"/>
      <c r="BC190" s="160"/>
      <c r="BD190" s="160"/>
      <c r="BE190" s="160"/>
      <c r="BF190" s="160"/>
      <c r="BG190" s="160"/>
      <c r="CF190" s="152"/>
      <c r="CG190" s="153"/>
      <c r="CI190" s="154"/>
      <c r="CJ190" s="154"/>
      <c r="CK190" s="154"/>
      <c r="DC190" s="154"/>
      <c r="DD190" s="9"/>
      <c r="DE190" s="9"/>
      <c r="DF190" s="9"/>
      <c r="DG190" s="9"/>
      <c r="DH190" s="9"/>
      <c r="DS190" s="9"/>
    </row>
    <row r="191" spans="2:123" ht="15" customHeight="1">
      <c r="B191" s="156"/>
      <c r="F191" s="173"/>
      <c r="G191" s="6"/>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60"/>
      <c r="BC191" s="160"/>
      <c r="BD191" s="160"/>
      <c r="BE191" s="160"/>
      <c r="BF191" s="160"/>
      <c r="BG191" s="160"/>
      <c r="CF191" s="152"/>
      <c r="CG191" s="153"/>
      <c r="CI191" s="154"/>
      <c r="CJ191" s="154"/>
      <c r="CK191" s="154"/>
      <c r="DC191" s="154"/>
      <c r="DD191" s="9"/>
      <c r="DE191" s="9"/>
      <c r="DF191" s="9"/>
      <c r="DG191" s="9"/>
      <c r="DH191" s="9"/>
      <c r="DS191" s="9"/>
    </row>
    <row r="192" spans="2:123" ht="15" customHeight="1">
      <c r="B192" s="156"/>
      <c r="F192" s="173"/>
      <c r="G192" s="6"/>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60"/>
      <c r="BC192" s="160"/>
      <c r="BD192" s="160"/>
      <c r="BE192" s="160"/>
      <c r="BF192" s="160"/>
      <c r="BG192" s="160"/>
      <c r="CF192" s="152"/>
      <c r="CG192" s="153"/>
      <c r="CI192" s="154"/>
      <c r="CJ192" s="154"/>
      <c r="CK192" s="154"/>
      <c r="DC192" s="154"/>
      <c r="DD192" s="9"/>
      <c r="DE192" s="9"/>
      <c r="DF192" s="9"/>
      <c r="DG192" s="9"/>
      <c r="DH192" s="9"/>
      <c r="DS192" s="9"/>
    </row>
    <row r="193" spans="2:123" ht="15" customHeight="1">
      <c r="B193" s="156"/>
      <c r="F193" s="173"/>
      <c r="G193" s="6"/>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60"/>
      <c r="BC193" s="160"/>
      <c r="BD193" s="160"/>
      <c r="BE193" s="160"/>
      <c r="BF193" s="160"/>
      <c r="BG193" s="160"/>
      <c r="CF193" s="152"/>
      <c r="CG193" s="153"/>
      <c r="CI193" s="154"/>
      <c r="CJ193" s="154"/>
      <c r="CK193" s="154"/>
      <c r="DC193" s="154"/>
      <c r="DD193" s="9"/>
      <c r="DE193" s="9"/>
      <c r="DF193" s="9"/>
      <c r="DG193" s="9"/>
      <c r="DH193" s="9"/>
      <c r="DS193" s="9"/>
    </row>
    <row r="194" spans="2:123" ht="15" customHeight="1">
      <c r="B194" s="156"/>
      <c r="F194" s="173"/>
      <c r="G194" s="6"/>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60"/>
      <c r="BC194" s="160"/>
      <c r="BD194" s="160"/>
      <c r="BE194" s="160"/>
      <c r="BF194" s="160"/>
      <c r="BG194" s="160"/>
      <c r="CF194" s="152"/>
      <c r="CG194" s="153"/>
      <c r="CI194" s="154"/>
      <c r="CJ194" s="154"/>
      <c r="CK194" s="154"/>
      <c r="DC194" s="154"/>
      <c r="DD194" s="9"/>
      <c r="DE194" s="9"/>
      <c r="DF194" s="9"/>
      <c r="DG194" s="9"/>
      <c r="DH194" s="9"/>
      <c r="DS194" s="9"/>
    </row>
    <row r="195" spans="2:123" ht="15" customHeight="1">
      <c r="B195" s="156"/>
      <c r="F195" s="173"/>
      <c r="G195" s="6"/>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60"/>
      <c r="BC195" s="160"/>
      <c r="BD195" s="160"/>
      <c r="BE195" s="160"/>
      <c r="BF195" s="160"/>
      <c r="BG195" s="160"/>
      <c r="CF195" s="152"/>
      <c r="CG195" s="153"/>
      <c r="CI195" s="154"/>
      <c r="CJ195" s="154"/>
      <c r="CK195" s="154"/>
      <c r="DC195" s="154"/>
      <c r="DD195" s="9"/>
      <c r="DE195" s="9"/>
      <c r="DF195" s="9"/>
      <c r="DG195" s="9"/>
      <c r="DH195" s="9"/>
      <c r="DS195" s="9"/>
    </row>
    <row r="196" spans="2:123" ht="15" customHeight="1">
      <c r="B196" s="156"/>
      <c r="F196" s="173"/>
      <c r="G196" s="6"/>
      <c r="H196" s="145"/>
      <c r="I196" s="145"/>
      <c r="J196" s="145"/>
      <c r="K196" s="145"/>
      <c r="L196" s="145"/>
      <c r="M196" s="145"/>
      <c r="N196" s="145"/>
      <c r="O196" s="145"/>
      <c r="P196" s="22"/>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60"/>
      <c r="BC196" s="160"/>
      <c r="BD196" s="160"/>
      <c r="BE196" s="160"/>
      <c r="BF196" s="160"/>
      <c r="BG196" s="160"/>
      <c r="CF196" s="152"/>
      <c r="CG196" s="153"/>
      <c r="CI196" s="154"/>
      <c r="CJ196" s="154"/>
      <c r="CK196" s="154"/>
      <c r="DC196" s="154"/>
      <c r="DD196" s="9"/>
      <c r="DE196" s="9"/>
      <c r="DF196" s="9"/>
      <c r="DG196" s="9"/>
      <c r="DH196" s="9"/>
      <c r="DS196" s="9"/>
    </row>
    <row r="197" spans="2:123" ht="15" customHeight="1">
      <c r="B197" s="156"/>
      <c r="F197" s="173"/>
      <c r="G197" s="6"/>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60"/>
      <c r="BC197" s="160"/>
      <c r="BD197" s="160"/>
      <c r="BE197" s="160"/>
      <c r="BF197" s="160"/>
      <c r="BG197" s="160"/>
      <c r="CF197" s="152"/>
      <c r="CG197" s="153"/>
      <c r="CI197" s="154"/>
      <c r="CJ197" s="154"/>
      <c r="CK197" s="154"/>
      <c r="DC197" s="154"/>
      <c r="DD197" s="9"/>
      <c r="DE197" s="9"/>
      <c r="DF197" s="9"/>
      <c r="DG197" s="9"/>
      <c r="DH197" s="9"/>
      <c r="DS197" s="9"/>
    </row>
    <row r="198" spans="2:123" ht="15" customHeight="1">
      <c r="B198" s="156"/>
      <c r="F198" s="173"/>
      <c r="G198" s="6"/>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60"/>
      <c r="BC198" s="160"/>
      <c r="BD198" s="160"/>
      <c r="BE198" s="160"/>
      <c r="BF198" s="160"/>
      <c r="BG198" s="160"/>
      <c r="CF198" s="152"/>
      <c r="CG198" s="153"/>
      <c r="CI198" s="154"/>
      <c r="CJ198" s="154"/>
      <c r="CK198" s="154"/>
      <c r="DC198" s="154"/>
      <c r="DD198" s="9"/>
      <c r="DE198" s="9"/>
      <c r="DF198" s="9"/>
      <c r="DG198" s="9"/>
      <c r="DH198" s="9"/>
      <c r="DS198" s="9"/>
    </row>
    <row r="199" spans="2:123" ht="15" customHeight="1">
      <c r="B199" s="156"/>
      <c r="F199" s="173"/>
      <c r="G199" s="6"/>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60"/>
      <c r="BC199" s="160"/>
      <c r="BD199" s="160"/>
      <c r="BE199" s="160"/>
      <c r="BF199" s="160"/>
      <c r="BG199" s="160"/>
      <c r="CF199" s="152"/>
      <c r="CG199" s="153"/>
      <c r="CI199" s="154"/>
      <c r="CJ199" s="154"/>
      <c r="CK199" s="154"/>
      <c r="DC199" s="154"/>
      <c r="DD199" s="9"/>
      <c r="DE199" s="9"/>
      <c r="DF199" s="9"/>
      <c r="DG199" s="9"/>
      <c r="DH199" s="9"/>
      <c r="DS199" s="9"/>
    </row>
    <row r="200" spans="2:123" ht="15" customHeight="1">
      <c r="B200" s="156"/>
      <c r="F200" s="173"/>
      <c r="G200" s="6"/>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60"/>
      <c r="BC200" s="6"/>
      <c r="BD200" s="160"/>
      <c r="BE200" s="160"/>
      <c r="BF200" s="160"/>
      <c r="BG200" s="160"/>
      <c r="CF200" s="152"/>
      <c r="CG200" s="153"/>
      <c r="CI200" s="154"/>
      <c r="CJ200" s="154"/>
      <c r="CK200" s="154"/>
      <c r="DC200" s="154"/>
      <c r="DD200" s="9"/>
      <c r="DE200" s="9"/>
      <c r="DF200" s="9"/>
      <c r="DG200" s="9"/>
      <c r="DH200" s="9"/>
      <c r="DS200" s="9"/>
    </row>
    <row r="201" spans="2:123" ht="15" customHeight="1">
      <c r="B201" s="156"/>
      <c r="F201" s="173"/>
      <c r="G201" s="6"/>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60"/>
      <c r="BC201" s="160"/>
      <c r="BD201" s="160"/>
      <c r="BE201" s="160"/>
      <c r="BF201" s="160"/>
      <c r="BG201" s="160"/>
      <c r="CF201" s="152"/>
      <c r="CG201" s="153"/>
      <c r="CI201" s="154"/>
      <c r="CJ201" s="154"/>
      <c r="CK201" s="154"/>
      <c r="DC201" s="154"/>
      <c r="DD201" s="9"/>
      <c r="DE201" s="9"/>
      <c r="DF201" s="9"/>
      <c r="DG201" s="9"/>
      <c r="DH201" s="9"/>
      <c r="DS201" s="9"/>
    </row>
    <row r="202" spans="2:123" ht="15" customHeight="1">
      <c r="B202" s="156"/>
      <c r="F202" s="173"/>
      <c r="G202" s="6"/>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60"/>
      <c r="BC202" s="160"/>
      <c r="BD202" s="160"/>
      <c r="BE202" s="160"/>
      <c r="BF202" s="160"/>
      <c r="BG202" s="160"/>
      <c r="CF202" s="152"/>
      <c r="CG202" s="153"/>
      <c r="CI202" s="154"/>
      <c r="CJ202" s="154"/>
      <c r="CK202" s="154"/>
      <c r="DC202" s="154"/>
      <c r="DD202" s="9"/>
      <c r="DE202" s="9"/>
      <c r="DF202" s="9"/>
      <c r="DG202" s="9"/>
      <c r="DH202" s="9"/>
      <c r="DS202" s="9"/>
    </row>
    <row r="203" spans="2:123" ht="15" customHeight="1">
      <c r="B203" s="156"/>
      <c r="F203" s="173"/>
      <c r="G203" s="6"/>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60"/>
      <c r="BC203" s="160"/>
      <c r="BD203" s="160"/>
      <c r="BE203" s="160"/>
      <c r="BF203" s="160"/>
      <c r="BG203" s="160"/>
      <c r="CF203" s="152"/>
      <c r="CG203" s="153"/>
      <c r="CI203" s="154"/>
      <c r="CJ203" s="154"/>
      <c r="CK203" s="154"/>
      <c r="DC203" s="154"/>
      <c r="DD203" s="9"/>
      <c r="DE203" s="9"/>
      <c r="DF203" s="9"/>
      <c r="DG203" s="9"/>
      <c r="DH203" s="9"/>
      <c r="DS203" s="9"/>
    </row>
    <row r="204" spans="2:123" ht="15" customHeight="1">
      <c r="B204" s="156"/>
      <c r="F204" s="173"/>
      <c r="G204" s="6"/>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60"/>
      <c r="BC204" s="160"/>
      <c r="BD204" s="160"/>
      <c r="BE204" s="160"/>
      <c r="BF204" s="160"/>
      <c r="BG204" s="160"/>
      <c r="CF204" s="152"/>
      <c r="CG204" s="153"/>
      <c r="CI204" s="154"/>
      <c r="CJ204" s="154"/>
      <c r="CK204" s="154"/>
      <c r="DC204" s="154"/>
      <c r="DD204" s="9"/>
      <c r="DE204" s="9"/>
      <c r="DF204" s="9"/>
      <c r="DG204" s="9"/>
      <c r="DH204" s="9"/>
      <c r="DS204" s="9"/>
    </row>
    <row r="205" spans="2:123" ht="15" customHeight="1">
      <c r="B205" s="156"/>
      <c r="F205" s="173"/>
      <c r="G205" s="6"/>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60"/>
      <c r="BC205" s="160"/>
      <c r="BD205" s="160"/>
      <c r="BE205" s="160"/>
      <c r="BF205" s="160"/>
      <c r="BG205" s="160"/>
      <c r="CF205" s="152"/>
      <c r="CG205" s="153"/>
      <c r="CI205" s="154"/>
      <c r="CJ205" s="154"/>
      <c r="CK205" s="154"/>
      <c r="DC205" s="154"/>
      <c r="DD205" s="9"/>
      <c r="DE205" s="9"/>
      <c r="DF205" s="9"/>
      <c r="DG205" s="9"/>
      <c r="DH205" s="9"/>
      <c r="DS205" s="9"/>
    </row>
    <row r="206" spans="2:123" ht="15" customHeight="1">
      <c r="B206" s="156"/>
      <c r="F206" s="173"/>
      <c r="G206" s="6"/>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60"/>
      <c r="BC206" s="160"/>
      <c r="BD206" s="160"/>
      <c r="BE206" s="160"/>
      <c r="BF206" s="160"/>
      <c r="BG206" s="160"/>
      <c r="CF206" s="152"/>
      <c r="CG206" s="153"/>
      <c r="CI206" s="154"/>
      <c r="CJ206" s="154"/>
      <c r="CK206" s="154"/>
      <c r="DC206" s="154"/>
      <c r="DD206" s="9"/>
      <c r="DE206" s="9"/>
      <c r="DF206" s="9"/>
      <c r="DG206" s="9"/>
      <c r="DH206" s="9"/>
      <c r="DS206" s="9"/>
    </row>
    <row r="207" spans="2:123" ht="15" customHeight="1">
      <c r="B207" s="156"/>
      <c r="F207" s="173"/>
      <c r="G207" s="6"/>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60"/>
      <c r="BC207" s="160"/>
      <c r="BD207" s="160"/>
      <c r="BE207" s="160"/>
      <c r="BF207" s="160"/>
      <c r="BG207" s="160"/>
      <c r="CF207" s="152"/>
      <c r="CG207" s="153"/>
      <c r="CI207" s="154"/>
      <c r="CJ207" s="154"/>
      <c r="CK207" s="154"/>
      <c r="DC207" s="154"/>
      <c r="DD207" s="9"/>
      <c r="DE207" s="9"/>
      <c r="DF207" s="9"/>
      <c r="DG207" s="9"/>
      <c r="DH207" s="9"/>
      <c r="DS207" s="9"/>
    </row>
    <row r="208" spans="2:123" ht="15" customHeight="1">
      <c r="B208" s="156"/>
      <c r="F208" s="173"/>
      <c r="G208" s="6"/>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60"/>
      <c r="BC208" s="160"/>
      <c r="BD208" s="160"/>
      <c r="BE208" s="160"/>
      <c r="BF208" s="160"/>
      <c r="BG208" s="160"/>
      <c r="CF208" s="152"/>
      <c r="CG208" s="153"/>
      <c r="CI208" s="154"/>
      <c r="CJ208" s="154"/>
      <c r="CK208" s="154"/>
      <c r="DC208" s="154"/>
      <c r="DD208" s="9"/>
      <c r="DE208" s="9"/>
      <c r="DF208" s="9"/>
      <c r="DG208" s="9"/>
      <c r="DH208" s="9"/>
      <c r="DS208" s="9"/>
    </row>
    <row r="209" spans="2:123" ht="15" customHeight="1">
      <c r="B209" s="156"/>
      <c r="F209" s="173"/>
      <c r="G209" s="6"/>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60"/>
      <c r="BC209" s="160"/>
      <c r="BD209" s="160"/>
      <c r="BE209" s="160"/>
      <c r="BF209" s="160"/>
      <c r="BG209" s="160"/>
      <c r="CF209" s="162"/>
      <c r="CG209" s="153"/>
      <c r="CI209" s="154"/>
      <c r="CJ209" s="154"/>
      <c r="CK209" s="154"/>
      <c r="DC209" s="154"/>
      <c r="DD209" s="9"/>
      <c r="DE209" s="9"/>
      <c r="DF209" s="9"/>
      <c r="DG209" s="9"/>
      <c r="DH209" s="9"/>
      <c r="DS209" s="9"/>
    </row>
    <row r="210" spans="2:123" ht="15" customHeight="1">
      <c r="B210" s="156"/>
      <c r="F210" s="173"/>
      <c r="G210" s="6"/>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60"/>
      <c r="BC210" s="160"/>
      <c r="BD210" s="160"/>
      <c r="BE210" s="160"/>
      <c r="BF210" s="160"/>
      <c r="BG210" s="160"/>
      <c r="CF210" s="162"/>
      <c r="CG210" s="153"/>
      <c r="CI210" s="154"/>
      <c r="CJ210" s="154"/>
      <c r="CK210" s="154"/>
      <c r="DC210" s="154"/>
      <c r="DD210" s="9"/>
      <c r="DE210" s="9"/>
      <c r="DF210" s="9"/>
      <c r="DG210" s="9"/>
      <c r="DH210" s="9"/>
      <c r="DS210" s="9"/>
    </row>
    <row r="211" spans="2:123" ht="15" customHeight="1">
      <c r="B211" s="156"/>
      <c r="F211" s="173"/>
      <c r="G211" s="6"/>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60"/>
      <c r="BC211" s="160"/>
      <c r="BD211" s="160"/>
      <c r="BE211" s="160"/>
      <c r="BF211" s="160"/>
      <c r="BG211" s="160"/>
      <c r="CF211" s="152"/>
      <c r="CG211" s="153"/>
      <c r="CI211" s="154"/>
      <c r="CJ211" s="154"/>
      <c r="CK211" s="154"/>
      <c r="DC211" s="154"/>
      <c r="DD211" s="9"/>
      <c r="DE211" s="9"/>
      <c r="DF211" s="9"/>
      <c r="DG211" s="9"/>
      <c r="DH211" s="9"/>
      <c r="DS211" s="9"/>
    </row>
    <row r="212" spans="2:123" ht="15" customHeight="1">
      <c r="B212" s="156"/>
      <c r="F212" s="173"/>
      <c r="G212" s="6"/>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60"/>
      <c r="BC212" s="160"/>
      <c r="BD212" s="160"/>
      <c r="BE212" s="160"/>
      <c r="BF212" s="160"/>
      <c r="BG212" s="160"/>
      <c r="CF212" s="152"/>
      <c r="CG212" s="153"/>
      <c r="CI212" s="154"/>
      <c r="CJ212" s="154"/>
      <c r="CK212" s="154"/>
      <c r="DC212" s="154"/>
      <c r="DD212" s="9"/>
      <c r="DE212" s="9"/>
      <c r="DF212" s="9"/>
      <c r="DG212" s="9"/>
      <c r="DH212" s="9"/>
      <c r="DS212" s="9"/>
    </row>
    <row r="213" spans="2:123" ht="15" customHeight="1">
      <c r="B213" s="156"/>
      <c r="F213" s="173"/>
      <c r="G213" s="6"/>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60"/>
      <c r="BC213" s="160"/>
      <c r="BD213" s="160"/>
      <c r="BE213" s="160"/>
      <c r="BF213" s="160"/>
      <c r="BG213" s="160"/>
      <c r="CF213" s="152"/>
      <c r="CG213" s="153"/>
      <c r="CI213" s="154"/>
      <c r="CJ213" s="154"/>
      <c r="CK213" s="154"/>
      <c r="DC213" s="154"/>
      <c r="DD213" s="9"/>
      <c r="DE213" s="9"/>
      <c r="DF213" s="9"/>
      <c r="DG213" s="9"/>
      <c r="DH213" s="9"/>
      <c r="DS213" s="9"/>
    </row>
    <row r="214" spans="2:123" ht="15" customHeight="1">
      <c r="B214" s="156"/>
      <c r="F214" s="173"/>
      <c r="G214" s="6"/>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60"/>
      <c r="BC214" s="160"/>
      <c r="BD214" s="160"/>
      <c r="BE214" s="160"/>
      <c r="BF214" s="160"/>
      <c r="BG214" s="160"/>
      <c r="CF214" s="152"/>
      <c r="CG214" s="153"/>
      <c r="CI214" s="154"/>
      <c r="CJ214" s="154"/>
      <c r="CK214" s="154"/>
      <c r="DC214" s="154"/>
      <c r="DD214" s="9"/>
      <c r="DE214" s="9"/>
      <c r="DF214" s="9"/>
      <c r="DG214" s="9"/>
      <c r="DH214" s="9"/>
      <c r="DS214" s="9"/>
    </row>
    <row r="215" spans="2:123" ht="15" customHeight="1">
      <c r="B215" s="156"/>
      <c r="F215" s="173"/>
      <c r="G215" s="6"/>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60"/>
      <c r="BC215" s="160"/>
      <c r="BD215" s="160"/>
      <c r="BE215" s="160"/>
      <c r="BF215" s="160"/>
      <c r="BG215" s="160"/>
      <c r="CF215" s="152"/>
      <c r="CG215" s="153"/>
      <c r="CI215" s="154"/>
      <c r="CJ215" s="154"/>
      <c r="CK215" s="154"/>
      <c r="DC215" s="154"/>
      <c r="DD215" s="9"/>
      <c r="DE215" s="9"/>
      <c r="DF215" s="9"/>
      <c r="DG215" s="9"/>
      <c r="DH215" s="9"/>
      <c r="DS215" s="9"/>
    </row>
    <row r="216" spans="2:123" ht="15" customHeight="1">
      <c r="B216" s="156"/>
      <c r="F216" s="173"/>
      <c r="G216" s="6"/>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22"/>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60"/>
      <c r="BC216" s="160"/>
      <c r="BD216" s="160"/>
      <c r="BE216" s="160"/>
      <c r="BF216" s="160"/>
      <c r="BG216" s="160"/>
      <c r="CF216" s="152"/>
      <c r="CG216" s="153"/>
      <c r="CI216" s="154"/>
      <c r="CJ216" s="154"/>
      <c r="CK216" s="154"/>
      <c r="DC216" s="154"/>
      <c r="DD216" s="9"/>
      <c r="DE216" s="9"/>
      <c r="DF216" s="9"/>
      <c r="DG216" s="9"/>
      <c r="DH216" s="9"/>
      <c r="DS216" s="9"/>
    </row>
    <row r="217" spans="2:123" ht="15" customHeight="1">
      <c r="B217" s="156"/>
      <c r="F217" s="173"/>
      <c r="G217" s="6"/>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60"/>
      <c r="BC217" s="160"/>
      <c r="BD217" s="160"/>
      <c r="BE217" s="160"/>
      <c r="BF217" s="160"/>
      <c r="BG217" s="160"/>
      <c r="CF217" s="152"/>
      <c r="CG217" s="153"/>
      <c r="CI217" s="154"/>
      <c r="CJ217" s="154"/>
      <c r="CK217" s="154"/>
      <c r="DC217" s="154"/>
      <c r="DD217" s="9"/>
      <c r="DE217" s="9"/>
      <c r="DF217" s="9"/>
      <c r="DG217" s="9"/>
      <c r="DH217" s="9"/>
      <c r="DS217" s="9"/>
    </row>
    <row r="218" spans="2:123" ht="15" customHeight="1">
      <c r="B218" s="156"/>
      <c r="F218" s="173"/>
      <c r="G218" s="6"/>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60"/>
      <c r="BC218" s="160"/>
      <c r="BD218" s="160"/>
      <c r="BE218" s="160"/>
      <c r="BF218" s="160"/>
      <c r="BG218" s="160"/>
      <c r="CF218" s="152"/>
      <c r="CG218" s="153"/>
      <c r="CI218" s="154"/>
      <c r="CJ218" s="154"/>
      <c r="CK218" s="154"/>
      <c r="DC218" s="154"/>
      <c r="DD218" s="9"/>
      <c r="DE218" s="9"/>
      <c r="DF218" s="9"/>
      <c r="DG218" s="9"/>
      <c r="DH218" s="9"/>
      <c r="DS218" s="9"/>
    </row>
    <row r="219" spans="2:123" ht="15" customHeight="1">
      <c r="B219" s="156"/>
      <c r="F219" s="173"/>
      <c r="G219" s="6"/>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60"/>
      <c r="BC219" s="160"/>
      <c r="BD219" s="160"/>
      <c r="BE219" s="160"/>
      <c r="BF219" s="160"/>
      <c r="BG219" s="160"/>
      <c r="CF219" s="152"/>
      <c r="CG219" s="153"/>
      <c r="CI219" s="154"/>
      <c r="CJ219" s="154"/>
      <c r="CK219" s="154"/>
      <c r="DC219" s="154"/>
      <c r="DD219" s="9"/>
      <c r="DE219" s="9"/>
      <c r="DF219" s="9"/>
      <c r="DG219" s="9"/>
      <c r="DH219" s="9"/>
      <c r="DS219" s="9"/>
    </row>
    <row r="220" spans="2:123" ht="15" customHeight="1">
      <c r="B220" s="156"/>
      <c r="F220" s="173"/>
      <c r="G220" s="6"/>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60"/>
      <c r="BC220" s="160"/>
      <c r="BD220" s="160"/>
      <c r="BE220" s="160"/>
      <c r="BF220" s="160"/>
      <c r="BG220" s="160"/>
      <c r="CF220" s="152"/>
      <c r="CG220" s="153"/>
      <c r="CI220" s="154"/>
      <c r="CJ220" s="154"/>
      <c r="CK220" s="154"/>
      <c r="DC220" s="154"/>
      <c r="DD220" s="9"/>
      <c r="DE220" s="9"/>
      <c r="DF220" s="9"/>
      <c r="DG220" s="9"/>
      <c r="DH220" s="9"/>
      <c r="DS220" s="9"/>
    </row>
    <row r="221" spans="2:123" ht="15" customHeight="1">
      <c r="B221" s="156"/>
      <c r="F221" s="173"/>
      <c r="G221" s="6"/>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60"/>
      <c r="BC221" s="160"/>
      <c r="BD221" s="160"/>
      <c r="BE221" s="160"/>
      <c r="BF221" s="160"/>
      <c r="BG221" s="160"/>
      <c r="CF221" s="152"/>
      <c r="CG221" s="153"/>
      <c r="CI221" s="154"/>
      <c r="CJ221" s="154"/>
      <c r="CK221" s="154"/>
      <c r="DC221" s="154"/>
      <c r="DD221" s="9"/>
      <c r="DE221" s="9"/>
      <c r="DF221" s="9"/>
      <c r="DG221" s="9"/>
      <c r="DH221" s="9"/>
      <c r="DS221" s="9"/>
    </row>
    <row r="222" spans="2:123" ht="15" customHeight="1">
      <c r="B222" s="156"/>
      <c r="F222" s="173"/>
      <c r="G222" s="6"/>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60"/>
      <c r="BC222" s="6"/>
      <c r="BD222" s="160"/>
      <c r="BE222" s="160"/>
      <c r="BF222" s="160"/>
      <c r="BG222" s="160"/>
      <c r="CF222" s="152"/>
      <c r="CG222" s="153"/>
      <c r="CI222" s="154"/>
      <c r="CJ222" s="154"/>
      <c r="CK222" s="154"/>
      <c r="DC222" s="154"/>
      <c r="DD222" s="9"/>
      <c r="DE222" s="9"/>
      <c r="DF222" s="9"/>
      <c r="DG222" s="9"/>
      <c r="DH222" s="9"/>
      <c r="DS222" s="9"/>
    </row>
    <row r="223" spans="2:123" ht="15" customHeight="1">
      <c r="B223" s="156"/>
      <c r="F223" s="173"/>
      <c r="G223" s="6"/>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60"/>
      <c r="BC223" s="160"/>
      <c r="BD223" s="160"/>
      <c r="BE223" s="160"/>
      <c r="BF223" s="160"/>
      <c r="BG223" s="160"/>
      <c r="CF223" s="152"/>
      <c r="CG223" s="153"/>
      <c r="CI223" s="154"/>
      <c r="CJ223" s="154"/>
      <c r="CK223" s="154"/>
      <c r="DC223" s="154"/>
      <c r="DD223" s="9"/>
      <c r="DE223" s="9"/>
      <c r="DF223" s="9"/>
      <c r="DG223" s="9"/>
      <c r="DH223" s="9"/>
      <c r="DS223" s="9"/>
    </row>
    <row r="224" spans="2:123" ht="15" customHeight="1">
      <c r="B224" s="156"/>
      <c r="F224" s="173"/>
      <c r="G224" s="6"/>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60"/>
      <c r="BC224" s="160"/>
      <c r="BD224" s="160"/>
      <c r="BE224" s="160"/>
      <c r="BF224" s="160"/>
      <c r="BG224" s="160"/>
      <c r="CF224" s="152"/>
      <c r="CG224" s="153"/>
      <c r="CI224" s="154"/>
      <c r="CJ224" s="154"/>
      <c r="CK224" s="154"/>
      <c r="DC224" s="154"/>
      <c r="DD224" s="9"/>
      <c r="DE224" s="9"/>
      <c r="DF224" s="9"/>
      <c r="DG224" s="9"/>
      <c r="DH224" s="9"/>
      <c r="DS224" s="9"/>
    </row>
    <row r="225" spans="1:123" ht="15" customHeight="1">
      <c r="B225" s="156"/>
      <c r="F225" s="173"/>
      <c r="G225" s="6"/>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60"/>
      <c r="BC225" s="160"/>
      <c r="BD225" s="160"/>
      <c r="BE225" s="160"/>
      <c r="BF225" s="160"/>
      <c r="BG225" s="160"/>
      <c r="CF225" s="152"/>
      <c r="CG225" s="153"/>
      <c r="CI225" s="154"/>
      <c r="CJ225" s="154"/>
      <c r="CK225" s="154"/>
      <c r="DC225" s="154"/>
      <c r="DD225" s="9"/>
      <c r="DE225" s="9"/>
      <c r="DF225" s="9"/>
      <c r="DG225" s="9"/>
      <c r="DH225" s="9"/>
      <c r="DS225" s="9"/>
    </row>
    <row r="226" spans="1:123" ht="15" customHeight="1">
      <c r="B226" s="156"/>
      <c r="F226" s="173"/>
      <c r="G226" s="6"/>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60"/>
      <c r="BC226" s="160"/>
      <c r="BD226" s="160"/>
      <c r="BE226" s="160"/>
      <c r="BF226" s="160"/>
      <c r="BG226" s="160"/>
      <c r="CF226" s="152"/>
      <c r="CG226" s="153"/>
      <c r="CI226" s="154"/>
      <c r="CJ226" s="154"/>
      <c r="CK226" s="154"/>
      <c r="DC226" s="154"/>
      <c r="DD226" s="9"/>
      <c r="DE226" s="9"/>
      <c r="DF226" s="9"/>
      <c r="DG226" s="9"/>
      <c r="DH226" s="9"/>
      <c r="DS226" s="9"/>
    </row>
    <row r="227" spans="1:123" ht="15" customHeight="1">
      <c r="B227" s="156"/>
      <c r="F227" s="173"/>
      <c r="G227" s="6"/>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60"/>
      <c r="BC227" s="160"/>
      <c r="BD227" s="160"/>
      <c r="BE227" s="160"/>
      <c r="BF227" s="160"/>
      <c r="BG227" s="160"/>
      <c r="CF227" s="152"/>
      <c r="CG227" s="153"/>
      <c r="CI227" s="154"/>
      <c r="CJ227" s="154"/>
      <c r="CK227" s="154"/>
      <c r="DC227" s="154"/>
      <c r="DD227" s="9"/>
      <c r="DE227" s="9"/>
      <c r="DF227" s="9"/>
      <c r="DG227" s="9"/>
      <c r="DH227" s="9"/>
      <c r="DS227" s="9"/>
    </row>
    <row r="228" spans="1:123" ht="15" customHeight="1">
      <c r="B228" s="156"/>
      <c r="F228" s="173"/>
      <c r="G228" s="6"/>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60"/>
      <c r="BC228" s="160"/>
      <c r="BD228" s="160"/>
      <c r="BE228" s="160"/>
      <c r="BF228" s="160"/>
      <c r="BG228" s="160"/>
      <c r="CF228" s="152"/>
      <c r="CG228" s="153"/>
      <c r="CI228" s="154"/>
      <c r="CJ228" s="154"/>
      <c r="CK228" s="154"/>
      <c r="DC228" s="154"/>
      <c r="DD228" s="9"/>
      <c r="DE228" s="9"/>
      <c r="DF228" s="9"/>
      <c r="DG228" s="9"/>
      <c r="DH228" s="9"/>
      <c r="DS228" s="9"/>
    </row>
    <row r="229" spans="1:123" ht="15" customHeight="1">
      <c r="B229" s="156"/>
      <c r="F229" s="173"/>
      <c r="G229" s="6"/>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60"/>
      <c r="BC229" s="160"/>
      <c r="BD229" s="160"/>
      <c r="BE229" s="160"/>
      <c r="BF229" s="160"/>
      <c r="BG229" s="160"/>
      <c r="CF229" s="152"/>
      <c r="CG229" s="153"/>
      <c r="CI229" s="154"/>
      <c r="CJ229" s="154"/>
      <c r="CK229" s="154"/>
      <c r="DC229" s="154"/>
      <c r="DD229" s="9"/>
      <c r="DE229" s="9"/>
      <c r="DF229" s="9"/>
      <c r="DG229" s="9"/>
      <c r="DH229" s="9"/>
      <c r="DS229" s="9"/>
    </row>
    <row r="230" spans="1:123" ht="15" customHeight="1">
      <c r="B230" s="156"/>
      <c r="F230" s="173"/>
      <c r="G230" s="6"/>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60"/>
      <c r="BC230" s="160"/>
      <c r="BD230" s="160"/>
      <c r="BE230" s="160"/>
      <c r="BF230" s="160"/>
      <c r="BG230" s="160"/>
      <c r="CF230" s="152"/>
      <c r="CG230" s="153"/>
      <c r="CI230" s="154"/>
      <c r="CJ230" s="154"/>
      <c r="CK230" s="154"/>
      <c r="DC230" s="154"/>
      <c r="DD230" s="9"/>
      <c r="DE230" s="9"/>
      <c r="DF230" s="9"/>
      <c r="DG230" s="9"/>
      <c r="DH230" s="9"/>
      <c r="DS230" s="9"/>
    </row>
    <row r="231" spans="1:123" ht="15" customHeight="1">
      <c r="B231" s="156"/>
      <c r="F231" s="173"/>
      <c r="G231" s="6"/>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60"/>
      <c r="BC231" s="160"/>
      <c r="BD231" s="160"/>
      <c r="BE231" s="160"/>
      <c r="BF231" s="160"/>
      <c r="BG231" s="160"/>
      <c r="CF231" s="152"/>
      <c r="CG231" s="153"/>
      <c r="CI231" s="154"/>
      <c r="CJ231" s="154"/>
      <c r="CK231" s="154"/>
      <c r="DC231" s="154"/>
      <c r="DD231" s="9"/>
      <c r="DE231" s="9"/>
      <c r="DF231" s="9"/>
      <c r="DG231" s="9"/>
      <c r="DH231" s="9"/>
      <c r="DS231" s="9"/>
    </row>
    <row r="232" spans="1:123" ht="15" customHeight="1">
      <c r="B232" s="156"/>
      <c r="F232" s="173"/>
      <c r="G232" s="6"/>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60"/>
      <c r="BC232" s="160"/>
      <c r="BD232" s="160"/>
      <c r="BE232" s="160"/>
      <c r="BF232" s="160"/>
      <c r="BG232" s="160"/>
      <c r="CF232" s="152"/>
      <c r="CG232" s="153"/>
      <c r="CI232" s="154"/>
      <c r="CJ232" s="154"/>
      <c r="CK232" s="154"/>
      <c r="DC232" s="154"/>
      <c r="DD232" s="9"/>
      <c r="DE232" s="9"/>
      <c r="DF232" s="9"/>
      <c r="DG232" s="9"/>
      <c r="DH232" s="9"/>
      <c r="DS232" s="9"/>
    </row>
    <row r="233" spans="1:123" ht="15" customHeight="1">
      <c r="B233" s="156"/>
      <c r="F233" s="173"/>
      <c r="G233" s="6"/>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60"/>
      <c r="BC233" s="160"/>
      <c r="BD233" s="160"/>
      <c r="BE233" s="160"/>
      <c r="BF233" s="160"/>
      <c r="BG233" s="160"/>
      <c r="CF233" s="152"/>
      <c r="CG233" s="153"/>
      <c r="CI233" s="154"/>
      <c r="CJ233" s="154"/>
      <c r="CK233" s="154"/>
      <c r="DC233" s="154"/>
      <c r="DD233" s="9"/>
      <c r="DE233" s="9"/>
      <c r="DF233" s="9"/>
      <c r="DG233" s="9"/>
      <c r="DH233" s="9"/>
      <c r="DS233" s="9"/>
    </row>
    <row r="234" spans="1:123" s="177" customFormat="1" ht="15" customHeight="1">
      <c r="A234" s="6"/>
      <c r="B234" s="156"/>
      <c r="C234" s="6"/>
      <c r="D234" s="6"/>
      <c r="E234" s="6"/>
      <c r="F234" s="173"/>
      <c r="G234" s="6"/>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60"/>
      <c r="BC234" s="160"/>
      <c r="BD234" s="160"/>
      <c r="BE234" s="160"/>
      <c r="BF234" s="160"/>
      <c r="BG234" s="160"/>
      <c r="BH234" s="110"/>
      <c r="BI234" s="6"/>
      <c r="BJ234" s="6"/>
      <c r="BK234" s="7"/>
      <c r="BL234" s="7"/>
      <c r="BM234" s="7"/>
      <c r="BN234" s="7"/>
      <c r="BO234" s="7"/>
      <c r="BP234" s="7"/>
      <c r="BQ234" s="7"/>
      <c r="BR234" s="7"/>
      <c r="BS234" s="7"/>
      <c r="BT234" s="7"/>
      <c r="BU234" s="7"/>
      <c r="BV234" s="7"/>
      <c r="BW234" s="7"/>
      <c r="BX234" s="7"/>
      <c r="BY234" s="7"/>
      <c r="BZ234" s="7"/>
      <c r="CA234" s="7"/>
      <c r="CB234" s="7"/>
      <c r="CC234" s="7"/>
      <c r="CD234" s="7"/>
      <c r="CE234" s="7"/>
      <c r="CF234" s="152"/>
      <c r="CG234" s="153"/>
      <c r="CH234" s="7"/>
      <c r="CI234" s="154"/>
      <c r="CJ234" s="154"/>
      <c r="CK234" s="154"/>
      <c r="CL234" s="7"/>
      <c r="CM234" s="7"/>
      <c r="CN234" s="7"/>
      <c r="CO234" s="7"/>
      <c r="CP234" s="7"/>
      <c r="CQ234" s="7"/>
      <c r="CR234" s="7"/>
      <c r="CS234" s="7"/>
      <c r="CT234" s="7"/>
      <c r="CU234" s="7"/>
      <c r="CV234" s="7"/>
      <c r="CW234" s="7"/>
      <c r="CX234" s="7"/>
      <c r="CY234" s="7"/>
      <c r="CZ234" s="7"/>
      <c r="DA234" s="7"/>
      <c r="DB234" s="7"/>
      <c r="DC234" s="154"/>
      <c r="DD234" s="9"/>
      <c r="DE234" s="9"/>
      <c r="DF234" s="9"/>
      <c r="DG234" s="9"/>
      <c r="DH234" s="9"/>
      <c r="DI234" s="156"/>
      <c r="DJ234" s="110"/>
      <c r="DK234" s="156"/>
      <c r="DL234" s="156"/>
      <c r="DM234" s="156"/>
      <c r="DN234" s="156"/>
      <c r="DO234" s="156"/>
      <c r="DP234" s="156"/>
      <c r="DQ234" s="156"/>
      <c r="DR234" s="156"/>
    </row>
    <row r="235" spans="1:123" s="177" customFormat="1" ht="15" customHeight="1">
      <c r="A235" s="6"/>
      <c r="B235" s="156"/>
      <c r="C235" s="6"/>
      <c r="D235" s="6"/>
      <c r="E235" s="6"/>
      <c r="F235" s="173"/>
      <c r="G235" s="6"/>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60"/>
      <c r="BC235" s="160"/>
      <c r="BD235" s="160"/>
      <c r="BE235" s="160"/>
      <c r="BF235" s="160"/>
      <c r="BG235" s="160"/>
      <c r="BH235" s="110"/>
      <c r="BI235" s="6"/>
      <c r="BJ235" s="6"/>
      <c r="BK235" s="7"/>
      <c r="BL235" s="7"/>
      <c r="BM235" s="7"/>
      <c r="BN235" s="7"/>
      <c r="BO235" s="7"/>
      <c r="BP235" s="7"/>
      <c r="BQ235" s="7"/>
      <c r="BR235" s="7"/>
      <c r="BS235" s="7"/>
      <c r="BT235" s="7"/>
      <c r="BU235" s="7"/>
      <c r="BV235" s="7"/>
      <c r="BW235" s="7"/>
      <c r="BX235" s="7"/>
      <c r="BY235" s="7"/>
      <c r="BZ235" s="7"/>
      <c r="CA235" s="7"/>
      <c r="CB235" s="7"/>
      <c r="CC235" s="7"/>
      <c r="CD235" s="7"/>
      <c r="CE235" s="7"/>
      <c r="CF235" s="152"/>
      <c r="CG235" s="153"/>
      <c r="CH235" s="7"/>
      <c r="CI235" s="154"/>
      <c r="CJ235" s="154"/>
      <c r="CK235" s="154"/>
      <c r="CL235" s="7"/>
      <c r="CM235" s="7"/>
      <c r="CN235" s="7"/>
      <c r="CO235" s="7"/>
      <c r="CP235" s="7"/>
      <c r="CQ235" s="7"/>
      <c r="CR235" s="7"/>
      <c r="CS235" s="7"/>
      <c r="CT235" s="7"/>
      <c r="CU235" s="7"/>
      <c r="CV235" s="7"/>
      <c r="CW235" s="7"/>
      <c r="CX235" s="7"/>
      <c r="CY235" s="7"/>
      <c r="CZ235" s="7"/>
      <c r="DA235" s="7"/>
      <c r="DB235" s="7"/>
      <c r="DC235" s="154"/>
      <c r="DD235" s="9"/>
      <c r="DE235" s="9"/>
      <c r="DF235" s="9"/>
      <c r="DG235" s="9"/>
      <c r="DH235" s="9"/>
      <c r="DI235" s="156"/>
      <c r="DJ235" s="110"/>
      <c r="DK235" s="156"/>
      <c r="DL235" s="156"/>
      <c r="DM235" s="156"/>
      <c r="DN235" s="156"/>
      <c r="DO235" s="156"/>
      <c r="DP235" s="156"/>
      <c r="DQ235" s="156"/>
      <c r="DR235" s="156"/>
    </row>
    <row r="236" spans="1:123" ht="15" customHeight="1">
      <c r="B236" s="156"/>
      <c r="F236" s="173"/>
      <c r="G236" s="6"/>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60"/>
      <c r="BC236" s="160"/>
      <c r="BD236" s="160"/>
      <c r="BE236" s="160"/>
      <c r="BF236" s="160"/>
      <c r="BG236" s="160"/>
      <c r="CF236" s="152"/>
      <c r="CG236" s="153"/>
      <c r="CI236" s="154"/>
      <c r="CJ236" s="154"/>
      <c r="CK236" s="154"/>
      <c r="DC236" s="154"/>
      <c r="DD236" s="9"/>
      <c r="DE236" s="9"/>
      <c r="DF236" s="9"/>
      <c r="DG236" s="9"/>
      <c r="DH236" s="9"/>
      <c r="DS236" s="9"/>
    </row>
    <row r="237" spans="1:123" ht="15" customHeight="1">
      <c r="B237" s="156"/>
      <c r="F237" s="173"/>
      <c r="G237" s="6"/>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60"/>
      <c r="BC237" s="160"/>
      <c r="BD237" s="160"/>
      <c r="BE237" s="160"/>
      <c r="BF237" s="160"/>
      <c r="BG237" s="160"/>
      <c r="CF237" s="152"/>
      <c r="CG237" s="153"/>
      <c r="CI237" s="154"/>
      <c r="CJ237" s="154"/>
      <c r="CK237" s="154"/>
      <c r="DC237" s="154"/>
      <c r="DD237" s="9"/>
      <c r="DE237" s="9"/>
      <c r="DF237" s="9"/>
      <c r="DG237" s="9"/>
      <c r="DH237" s="9"/>
      <c r="DS237" s="9"/>
    </row>
    <row r="238" spans="1:123" ht="15" customHeight="1">
      <c r="B238" s="156"/>
      <c r="F238" s="173"/>
      <c r="G238" s="6"/>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60"/>
      <c r="BC238" s="160"/>
      <c r="BD238" s="160"/>
      <c r="BE238" s="160"/>
      <c r="BF238" s="160"/>
      <c r="BG238" s="160"/>
      <c r="CF238" s="152"/>
      <c r="CG238" s="153"/>
      <c r="CI238" s="154"/>
      <c r="CJ238" s="154"/>
      <c r="CK238" s="154"/>
      <c r="DC238" s="154"/>
      <c r="DD238" s="9"/>
      <c r="DE238" s="9"/>
      <c r="DF238" s="9"/>
      <c r="DG238" s="9"/>
      <c r="DH238" s="9"/>
      <c r="DS238" s="9"/>
    </row>
    <row r="239" spans="1:123" ht="15" customHeight="1">
      <c r="B239" s="156"/>
      <c r="F239" s="173"/>
      <c r="G239" s="6"/>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60"/>
      <c r="BC239" s="160"/>
      <c r="BD239" s="160"/>
      <c r="BE239" s="160"/>
      <c r="BF239" s="160"/>
      <c r="BG239" s="160"/>
      <c r="CF239" s="152"/>
      <c r="CG239" s="153"/>
      <c r="CI239" s="154"/>
      <c r="CJ239" s="154"/>
      <c r="CK239" s="154"/>
      <c r="DC239" s="154"/>
      <c r="DD239" s="9"/>
      <c r="DE239" s="9"/>
      <c r="DF239" s="9"/>
      <c r="DG239" s="9"/>
      <c r="DH239" s="9"/>
      <c r="DS239" s="9"/>
    </row>
    <row r="240" spans="1:123" ht="15" customHeight="1">
      <c r="B240" s="156"/>
      <c r="D240" s="156"/>
      <c r="E240" s="156"/>
      <c r="F240" s="173"/>
      <c r="G240" s="6"/>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60"/>
      <c r="BC240" s="160"/>
      <c r="BD240" s="160"/>
      <c r="BE240" s="160"/>
      <c r="BF240" s="160"/>
      <c r="BG240" s="160"/>
      <c r="CF240" s="152"/>
      <c r="CG240" s="153"/>
      <c r="CI240" s="154"/>
      <c r="CJ240" s="154"/>
      <c r="CK240" s="154"/>
      <c r="DC240" s="154"/>
      <c r="DD240" s="9"/>
      <c r="DE240" s="177"/>
      <c r="DF240" s="177"/>
      <c r="DG240" s="177"/>
      <c r="DH240" s="177"/>
      <c r="DS240" s="9"/>
    </row>
    <row r="241" spans="1:123" ht="15" customHeight="1">
      <c r="B241" s="156"/>
      <c r="D241" s="156"/>
      <c r="E241" s="156"/>
      <c r="F241" s="173"/>
      <c r="G241" s="6"/>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60"/>
      <c r="BC241" s="160"/>
      <c r="BD241" s="160"/>
      <c r="BE241" s="160"/>
      <c r="BF241" s="160"/>
      <c r="BG241" s="160"/>
      <c r="CF241" s="162"/>
      <c r="CG241" s="153"/>
      <c r="CI241" s="154"/>
      <c r="CJ241" s="154"/>
      <c r="CK241" s="154"/>
      <c r="DC241" s="154"/>
      <c r="DD241" s="9"/>
      <c r="DE241" s="177"/>
      <c r="DF241" s="177"/>
      <c r="DG241" s="177"/>
      <c r="DH241" s="177"/>
      <c r="DS241" s="9"/>
    </row>
    <row r="242" spans="1:123" ht="15" customHeight="1">
      <c r="A242" s="156"/>
      <c r="B242" s="156"/>
      <c r="C242" s="156"/>
      <c r="F242" s="173"/>
      <c r="G242" s="6"/>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60"/>
      <c r="BC242" s="160"/>
      <c r="BD242" s="160"/>
      <c r="BE242" s="160"/>
      <c r="BF242" s="160"/>
      <c r="BG242" s="160"/>
      <c r="BH242" s="194"/>
      <c r="BI242" s="156"/>
      <c r="BJ242" s="156"/>
      <c r="CC242" s="178"/>
      <c r="CF242" s="162"/>
      <c r="CG242" s="153"/>
      <c r="CI242" s="154"/>
      <c r="CJ242" s="154"/>
      <c r="CK242" s="154"/>
      <c r="DC242" s="154"/>
      <c r="DD242" s="9"/>
      <c r="DE242" s="9"/>
      <c r="DF242" s="9"/>
      <c r="DG242" s="9"/>
      <c r="DH242" s="9"/>
      <c r="DS242" s="9"/>
    </row>
    <row r="243" spans="1:123" ht="15" customHeight="1">
      <c r="A243" s="156"/>
      <c r="B243" s="156"/>
      <c r="C243" s="156"/>
      <c r="F243" s="173"/>
      <c r="G243" s="6"/>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60"/>
      <c r="BC243" s="160"/>
      <c r="BD243" s="160"/>
      <c r="BE243" s="160"/>
      <c r="BF243" s="160"/>
      <c r="BG243" s="160"/>
      <c r="BH243" s="194"/>
      <c r="BI243" s="156"/>
      <c r="BJ243" s="156"/>
      <c r="CC243" s="178"/>
      <c r="CF243" s="152"/>
      <c r="CG243" s="153"/>
      <c r="CI243" s="154"/>
      <c r="CJ243" s="154"/>
      <c r="CK243" s="154"/>
      <c r="DC243" s="154"/>
      <c r="DD243" s="9"/>
      <c r="DE243" s="9"/>
      <c r="DF243" s="9"/>
      <c r="DG243" s="9"/>
      <c r="DH243" s="9"/>
      <c r="DS243" s="9"/>
    </row>
    <row r="244" spans="1:123" ht="15" customHeight="1">
      <c r="B244" s="156"/>
      <c r="F244" s="173"/>
      <c r="G244" s="156"/>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60"/>
      <c r="BC244" s="160"/>
      <c r="BD244" s="160"/>
      <c r="BE244" s="160"/>
      <c r="BF244" s="160"/>
      <c r="BG244" s="160"/>
      <c r="CF244" s="152"/>
      <c r="CG244" s="153"/>
      <c r="CI244" s="154"/>
      <c r="CJ244" s="154"/>
      <c r="CK244" s="154"/>
      <c r="DC244" s="154"/>
      <c r="DD244" s="177"/>
      <c r="DE244" s="9"/>
      <c r="DF244" s="9"/>
      <c r="DG244" s="9"/>
      <c r="DH244" s="9"/>
      <c r="DS244" s="9"/>
    </row>
    <row r="245" spans="1:123" ht="15" customHeight="1">
      <c r="B245" s="156"/>
      <c r="F245" s="173"/>
      <c r="G245" s="156"/>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60"/>
      <c r="BC245" s="160"/>
      <c r="BD245" s="160"/>
      <c r="BE245" s="160"/>
      <c r="BF245" s="160"/>
      <c r="BG245" s="160"/>
      <c r="CF245" s="152"/>
      <c r="CG245" s="153"/>
      <c r="CI245" s="154"/>
      <c r="CJ245" s="154"/>
      <c r="CK245" s="154"/>
      <c r="DC245" s="154"/>
      <c r="DD245" s="177"/>
      <c r="DE245" s="9"/>
      <c r="DF245" s="9"/>
      <c r="DG245" s="9"/>
      <c r="DH245" s="9"/>
      <c r="DS245" s="9"/>
    </row>
    <row r="246" spans="1:123" ht="15" customHeight="1">
      <c r="B246" s="156"/>
      <c r="F246" s="173"/>
      <c r="G246" s="6"/>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60"/>
      <c r="BC246" s="160"/>
      <c r="BD246" s="160"/>
      <c r="BE246" s="160"/>
      <c r="BF246" s="160"/>
      <c r="BG246" s="160"/>
      <c r="CF246" s="152"/>
      <c r="CG246" s="153"/>
      <c r="CI246" s="154"/>
      <c r="CJ246" s="154"/>
      <c r="CK246" s="154"/>
      <c r="DC246" s="154"/>
      <c r="DD246" s="9"/>
      <c r="DE246" s="9"/>
      <c r="DF246" s="9"/>
      <c r="DG246" s="9"/>
      <c r="DH246" s="9"/>
      <c r="DS246" s="9"/>
    </row>
    <row r="247" spans="1:123" ht="15" customHeight="1">
      <c r="B247" s="156"/>
      <c r="F247" s="173"/>
      <c r="G247" s="6"/>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60"/>
      <c r="BC247" s="160"/>
      <c r="BD247" s="160"/>
      <c r="BE247" s="160"/>
      <c r="BF247" s="160"/>
      <c r="BG247" s="160"/>
      <c r="CF247" s="152"/>
      <c r="CG247" s="153"/>
      <c r="CI247" s="154"/>
      <c r="CJ247" s="154"/>
      <c r="CK247" s="154"/>
      <c r="DC247" s="154"/>
      <c r="DD247" s="9"/>
      <c r="DE247" s="9"/>
      <c r="DF247" s="9"/>
      <c r="DG247" s="9"/>
      <c r="DH247" s="9"/>
      <c r="DS247" s="9"/>
    </row>
    <row r="248" spans="1:123" ht="15" customHeight="1">
      <c r="B248" s="156"/>
      <c r="F248" s="173"/>
      <c r="G248" s="6"/>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60"/>
      <c r="BC248" s="160"/>
      <c r="BD248" s="160"/>
      <c r="BE248" s="160"/>
      <c r="BF248" s="160"/>
      <c r="BG248" s="160"/>
      <c r="CF248" s="152"/>
      <c r="CG248" s="153"/>
      <c r="CI248" s="154"/>
      <c r="CJ248" s="154"/>
      <c r="CK248" s="154"/>
      <c r="DC248" s="154"/>
      <c r="DD248" s="9"/>
      <c r="DE248" s="9"/>
      <c r="DF248" s="9"/>
      <c r="DG248" s="9"/>
      <c r="DH248" s="9"/>
      <c r="DS248" s="9"/>
    </row>
    <row r="249" spans="1:123" ht="15" customHeight="1">
      <c r="B249" s="156"/>
      <c r="F249" s="173"/>
      <c r="G249" s="6"/>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60"/>
      <c r="BC249" s="160"/>
      <c r="BD249" s="160"/>
      <c r="BE249" s="160"/>
      <c r="BF249" s="160"/>
      <c r="BG249" s="160"/>
      <c r="CE249" s="178"/>
      <c r="CF249" s="152"/>
      <c r="CG249" s="153"/>
      <c r="CI249" s="154"/>
      <c r="CJ249" s="154"/>
      <c r="CK249" s="154"/>
      <c r="DC249" s="154"/>
      <c r="DD249" s="9"/>
      <c r="DE249" s="9"/>
      <c r="DF249" s="9"/>
      <c r="DG249" s="9"/>
      <c r="DH249" s="9"/>
      <c r="DS249" s="9"/>
    </row>
    <row r="250" spans="1:123" ht="15" customHeight="1">
      <c r="F250" s="173"/>
      <c r="G250" s="6"/>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60"/>
      <c r="BC250" s="160"/>
      <c r="BD250" s="160"/>
      <c r="BE250" s="160"/>
      <c r="BF250" s="160"/>
      <c r="BG250" s="160"/>
      <c r="CE250" s="178"/>
      <c r="CF250" s="152"/>
      <c r="CG250" s="153"/>
      <c r="CI250" s="154"/>
      <c r="CJ250" s="154"/>
      <c r="CK250" s="154"/>
      <c r="DC250" s="154"/>
      <c r="DD250" s="9"/>
      <c r="DE250" s="9"/>
      <c r="DF250" s="9"/>
      <c r="DG250" s="9"/>
      <c r="DH250" s="9"/>
      <c r="DS250" s="9"/>
    </row>
    <row r="251" spans="1:123" ht="15" customHeight="1">
      <c r="F251" s="173"/>
      <c r="G251" s="6"/>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60"/>
      <c r="BC251" s="160"/>
      <c r="BD251" s="160"/>
      <c r="BE251" s="160"/>
      <c r="BF251" s="160"/>
      <c r="BG251" s="160"/>
      <c r="CF251" s="152"/>
      <c r="CG251" s="153"/>
      <c r="CI251" s="154"/>
      <c r="CJ251" s="154"/>
      <c r="CK251" s="154"/>
      <c r="CL251" s="178"/>
      <c r="CM251" s="178"/>
      <c r="CN251" s="178"/>
      <c r="CO251" s="178"/>
      <c r="DC251" s="154"/>
      <c r="DD251" s="9"/>
      <c r="DE251" s="9"/>
      <c r="DF251" s="9"/>
      <c r="DG251" s="9"/>
      <c r="DH251" s="9"/>
      <c r="DS251" s="9"/>
    </row>
    <row r="252" spans="1:123" ht="15" customHeight="1">
      <c r="F252" s="173"/>
      <c r="G252" s="6"/>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0"/>
      <c r="AI252" s="145"/>
      <c r="AJ252" s="145"/>
      <c r="AK252" s="145"/>
      <c r="AL252" s="145"/>
      <c r="AM252" s="145"/>
      <c r="AN252" s="145"/>
      <c r="AO252" s="145"/>
      <c r="AP252" s="145"/>
      <c r="AQ252" s="145"/>
      <c r="AR252" s="145"/>
      <c r="AS252" s="145"/>
      <c r="AT252" s="145"/>
      <c r="AU252" s="145"/>
      <c r="AV252" s="145"/>
      <c r="AW252" s="145"/>
      <c r="AX252" s="145"/>
      <c r="AY252" s="145"/>
      <c r="AZ252" s="145"/>
      <c r="BA252" s="145"/>
      <c r="BB252" s="160"/>
      <c r="BC252" s="160"/>
      <c r="BD252" s="160"/>
      <c r="BE252" s="160"/>
      <c r="BF252" s="160"/>
      <c r="BG252" s="160"/>
      <c r="CF252" s="152"/>
      <c r="CG252" s="153"/>
      <c r="CI252" s="154"/>
      <c r="CJ252" s="154"/>
      <c r="CK252" s="154"/>
      <c r="CL252" s="178"/>
      <c r="CM252" s="178"/>
      <c r="CN252" s="178"/>
      <c r="CO252" s="178"/>
      <c r="DC252" s="154"/>
      <c r="DD252" s="9"/>
      <c r="DE252" s="9"/>
      <c r="DF252" s="9"/>
      <c r="DG252" s="9"/>
      <c r="DH252" s="9"/>
      <c r="DS252" s="9"/>
    </row>
    <row r="253" spans="1:123" ht="15" customHeight="1">
      <c r="F253" s="173"/>
      <c r="G253" s="6"/>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60"/>
      <c r="BC253" s="160"/>
      <c r="BD253" s="160"/>
      <c r="BE253" s="160"/>
      <c r="BF253" s="160"/>
      <c r="BG253" s="160"/>
      <c r="CF253" s="152"/>
      <c r="CG253" s="153"/>
      <c r="CI253" s="154"/>
      <c r="CJ253" s="154"/>
      <c r="CK253" s="154"/>
      <c r="CL253" s="178"/>
      <c r="CM253" s="178"/>
      <c r="CN253" s="178"/>
      <c r="CO253" s="178"/>
      <c r="DC253" s="154"/>
      <c r="DD253" s="9"/>
      <c r="DE253" s="9"/>
      <c r="DF253" s="9"/>
      <c r="DG253" s="9"/>
      <c r="DH253" s="9"/>
      <c r="DS253" s="9"/>
    </row>
    <row r="254" spans="1:123" ht="15" customHeight="1">
      <c r="F254" s="173"/>
      <c r="G254" s="6"/>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60"/>
      <c r="BC254" s="160"/>
      <c r="BD254" s="160"/>
      <c r="BE254" s="160"/>
      <c r="BF254" s="160"/>
      <c r="BG254" s="160"/>
      <c r="CF254" s="152"/>
      <c r="CG254" s="153"/>
      <c r="CI254" s="154"/>
      <c r="CJ254" s="154"/>
      <c r="CK254" s="154"/>
      <c r="CL254" s="178"/>
      <c r="CM254" s="178"/>
      <c r="CN254" s="178"/>
      <c r="CO254" s="178"/>
      <c r="DC254" s="154"/>
      <c r="DD254" s="9"/>
      <c r="DE254" s="9"/>
      <c r="DF254" s="9"/>
      <c r="DG254" s="9"/>
      <c r="DH254" s="9"/>
      <c r="DS254" s="9"/>
    </row>
    <row r="255" spans="1:123" ht="15" customHeight="1">
      <c r="F255" s="173"/>
      <c r="G255" s="6"/>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145"/>
      <c r="BB255" s="160"/>
      <c r="BC255" s="160"/>
      <c r="BD255" s="160"/>
      <c r="BE255" s="160"/>
      <c r="BF255" s="160"/>
      <c r="BG255" s="160"/>
      <c r="CF255" s="152"/>
      <c r="CG255" s="153"/>
      <c r="CI255" s="154"/>
      <c r="CJ255" s="154"/>
      <c r="CK255" s="154"/>
      <c r="DC255" s="154"/>
      <c r="DD255" s="9"/>
      <c r="DE255" s="9"/>
      <c r="DF255" s="9"/>
      <c r="DG255" s="9"/>
      <c r="DH255" s="9"/>
      <c r="DS255" s="9"/>
    </row>
    <row r="256" spans="1:123" ht="15" customHeight="1">
      <c r="F256" s="173"/>
      <c r="G256" s="6"/>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60"/>
      <c r="BC256" s="160"/>
      <c r="BD256" s="160"/>
      <c r="BE256" s="160"/>
      <c r="BF256" s="160"/>
      <c r="BG256" s="160"/>
      <c r="CF256" s="152"/>
      <c r="CG256" s="153"/>
      <c r="CI256" s="154"/>
      <c r="CJ256" s="154"/>
      <c r="CK256" s="154"/>
      <c r="DC256" s="154"/>
      <c r="DD256" s="9"/>
      <c r="DE256" s="9"/>
      <c r="DF256" s="9"/>
      <c r="DG256" s="9"/>
      <c r="DH256" s="9"/>
      <c r="DS256" s="9"/>
    </row>
    <row r="257" spans="6:123" ht="15" customHeight="1">
      <c r="F257" s="173"/>
      <c r="G257" s="6"/>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c r="BB257" s="160"/>
      <c r="BC257" s="160"/>
      <c r="BD257" s="160"/>
      <c r="BE257" s="160"/>
      <c r="BF257" s="160"/>
      <c r="BG257" s="160"/>
      <c r="CF257" s="152"/>
      <c r="CG257" s="153"/>
      <c r="CI257" s="154"/>
      <c r="CJ257" s="154"/>
      <c r="CK257" s="154"/>
      <c r="DC257" s="154"/>
      <c r="DD257" s="9"/>
      <c r="DE257" s="9"/>
      <c r="DF257" s="9"/>
      <c r="DG257" s="9"/>
      <c r="DH257" s="9"/>
      <c r="DS257" s="9"/>
    </row>
    <row r="258" spans="6:123" ht="15" customHeight="1">
      <c r="F258" s="173"/>
      <c r="G258" s="6"/>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60"/>
      <c r="BC258" s="160"/>
      <c r="BD258" s="160"/>
      <c r="BE258" s="160"/>
      <c r="BF258" s="160"/>
      <c r="BG258" s="160"/>
      <c r="CF258" s="152"/>
      <c r="CG258" s="153"/>
      <c r="CI258" s="154"/>
      <c r="CJ258" s="154"/>
      <c r="CK258" s="154"/>
      <c r="DC258" s="154"/>
      <c r="DD258" s="9"/>
      <c r="DE258" s="9"/>
      <c r="DF258" s="9"/>
      <c r="DG258" s="9"/>
      <c r="DH258" s="9"/>
      <c r="DS258" s="9"/>
    </row>
    <row r="259" spans="6:123" ht="15" customHeight="1">
      <c r="F259" s="173"/>
      <c r="G259" s="6"/>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60"/>
      <c r="BC259" s="160"/>
      <c r="BD259" s="160"/>
      <c r="BE259" s="160"/>
      <c r="BF259" s="160"/>
      <c r="BG259" s="160"/>
      <c r="CF259" s="152"/>
      <c r="CG259" s="153"/>
      <c r="CI259" s="154"/>
      <c r="CJ259" s="154"/>
      <c r="CK259" s="154"/>
      <c r="CR259" s="178"/>
      <c r="CS259" s="178"/>
      <c r="CT259" s="178"/>
      <c r="CV259" s="178"/>
      <c r="CW259" s="178"/>
      <c r="CY259" s="178"/>
      <c r="DA259" s="178"/>
      <c r="DC259" s="154"/>
      <c r="DD259" s="9"/>
      <c r="DE259" s="9"/>
      <c r="DF259" s="9"/>
      <c r="DG259" s="9"/>
      <c r="DH259" s="9"/>
      <c r="DS259" s="9"/>
    </row>
    <row r="260" spans="6:123" ht="15" customHeight="1">
      <c r="F260" s="173"/>
      <c r="G260" s="6"/>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60"/>
      <c r="BC260" s="160"/>
      <c r="BD260" s="160"/>
      <c r="BE260" s="160"/>
      <c r="BF260" s="160"/>
      <c r="BG260" s="160"/>
      <c r="CF260" s="152"/>
      <c r="CG260" s="153"/>
      <c r="CI260" s="154"/>
      <c r="CJ260" s="154"/>
      <c r="CK260" s="154"/>
      <c r="CR260" s="178"/>
      <c r="CT260" s="178"/>
      <c r="CV260" s="178"/>
      <c r="CW260" s="178"/>
      <c r="DC260" s="154"/>
      <c r="DD260" s="9"/>
      <c r="DE260" s="9"/>
      <c r="DF260" s="9"/>
      <c r="DG260" s="9"/>
      <c r="DH260" s="9"/>
      <c r="DS260" s="9"/>
    </row>
    <row r="261" spans="6:123" ht="15" customHeight="1">
      <c r="F261" s="173"/>
      <c r="G261" s="6"/>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145"/>
      <c r="BB261" s="160"/>
      <c r="BC261" s="160"/>
      <c r="BD261" s="160"/>
      <c r="BE261" s="160"/>
      <c r="BF261" s="160"/>
      <c r="BG261" s="160"/>
      <c r="CF261" s="152"/>
      <c r="CG261" s="153"/>
      <c r="CI261" s="154"/>
      <c r="CJ261" s="154"/>
      <c r="CK261" s="154"/>
      <c r="CR261" s="178"/>
      <c r="CS261" s="178"/>
      <c r="CT261" s="178"/>
      <c r="CV261" s="178"/>
      <c r="CW261" s="178"/>
      <c r="CY261" s="178"/>
      <c r="DA261" s="178"/>
      <c r="DC261" s="154"/>
      <c r="DD261" s="9"/>
      <c r="DE261" s="9"/>
      <c r="DF261" s="9"/>
      <c r="DG261" s="9"/>
      <c r="DH261" s="9"/>
      <c r="DS261" s="9"/>
    </row>
    <row r="262" spans="6:123" ht="15" customHeight="1">
      <c r="F262" s="173"/>
      <c r="G262" s="6"/>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60"/>
      <c r="BC262" s="160"/>
      <c r="BD262" s="160"/>
      <c r="BE262" s="160"/>
      <c r="BF262" s="160"/>
      <c r="BG262" s="160"/>
      <c r="CF262" s="152"/>
      <c r="CG262" s="153"/>
      <c r="CI262" s="154"/>
      <c r="CJ262" s="154"/>
      <c r="CK262" s="154"/>
      <c r="CR262" s="178"/>
      <c r="CT262" s="178"/>
      <c r="CU262" s="178"/>
      <c r="CV262" s="178"/>
      <c r="CW262" s="178"/>
      <c r="CX262" s="178"/>
      <c r="CZ262" s="178"/>
      <c r="DB262" s="178"/>
      <c r="DC262" s="154"/>
      <c r="DD262" s="9"/>
      <c r="DE262" s="9"/>
      <c r="DF262" s="9"/>
      <c r="DG262" s="9"/>
      <c r="DH262" s="9"/>
      <c r="DS262" s="9"/>
    </row>
    <row r="263" spans="6:123" ht="15" customHeight="1">
      <c r="F263" s="173"/>
      <c r="G263" s="6"/>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145"/>
      <c r="BB263" s="160"/>
      <c r="BC263" s="160"/>
      <c r="BD263" s="160"/>
      <c r="BE263" s="160"/>
      <c r="BF263" s="160"/>
      <c r="BG263" s="160"/>
      <c r="CF263" s="152"/>
      <c r="CG263" s="153"/>
      <c r="CI263" s="154"/>
      <c r="CJ263" s="154"/>
      <c r="CK263" s="154"/>
      <c r="DC263" s="154"/>
      <c r="DD263" s="9"/>
      <c r="DE263" s="9"/>
      <c r="DF263" s="9"/>
      <c r="DG263" s="9"/>
      <c r="DH263" s="9"/>
      <c r="DS263" s="9"/>
    </row>
    <row r="264" spans="6:123" ht="15" customHeight="1">
      <c r="F264" s="173"/>
      <c r="G264" s="6"/>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60"/>
      <c r="BC264" s="160"/>
      <c r="BD264" s="160"/>
      <c r="BE264" s="160"/>
      <c r="BF264" s="160"/>
      <c r="BG264" s="160"/>
      <c r="CF264" s="152"/>
      <c r="CG264" s="153"/>
      <c r="CI264" s="154"/>
      <c r="CJ264" s="154"/>
      <c r="CK264" s="154"/>
      <c r="DC264" s="154"/>
      <c r="DD264" s="9"/>
      <c r="DE264" s="9"/>
      <c r="DF264" s="9"/>
      <c r="DG264" s="9"/>
      <c r="DH264" s="9"/>
      <c r="DS264" s="9"/>
    </row>
    <row r="265" spans="6:123" ht="15" customHeight="1">
      <c r="F265" s="173"/>
      <c r="G265" s="6"/>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60"/>
      <c r="BC265" s="160"/>
      <c r="BD265" s="160"/>
      <c r="BE265" s="160"/>
      <c r="BF265" s="160"/>
      <c r="BG265" s="160"/>
      <c r="CF265" s="152"/>
      <c r="CG265" s="153"/>
      <c r="CI265" s="154"/>
      <c r="CJ265" s="154"/>
      <c r="CK265" s="154"/>
      <c r="DC265" s="154"/>
      <c r="DD265" s="9"/>
      <c r="DE265" s="9"/>
      <c r="DF265" s="9"/>
      <c r="DG265" s="9"/>
      <c r="DH265" s="9"/>
      <c r="DS265" s="9"/>
    </row>
    <row r="266" spans="6:123" ht="15" customHeight="1">
      <c r="F266" s="173"/>
      <c r="G266" s="6"/>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60"/>
      <c r="BC266" s="160"/>
      <c r="BD266" s="160"/>
      <c r="BE266" s="160"/>
      <c r="BF266" s="160"/>
      <c r="BG266" s="160"/>
      <c r="CF266" s="152"/>
      <c r="CG266" s="153"/>
      <c r="CI266" s="154"/>
      <c r="CJ266" s="154"/>
      <c r="CK266" s="154"/>
      <c r="DC266" s="154"/>
      <c r="DD266" s="9"/>
      <c r="DE266" s="9"/>
      <c r="DF266" s="9"/>
      <c r="DG266" s="9"/>
      <c r="DH266" s="9"/>
      <c r="DS266" s="9"/>
    </row>
    <row r="267" spans="6:123" ht="15" customHeight="1">
      <c r="F267" s="173"/>
      <c r="G267" s="6"/>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c r="BB267" s="160"/>
      <c r="BC267" s="160"/>
      <c r="BD267" s="160"/>
      <c r="BE267" s="160"/>
      <c r="BF267" s="160"/>
      <c r="BG267" s="160"/>
      <c r="CF267" s="162"/>
      <c r="CG267" s="153"/>
      <c r="CI267" s="154"/>
      <c r="CJ267" s="154"/>
      <c r="CK267" s="154"/>
      <c r="DC267" s="154"/>
      <c r="DD267" s="9"/>
      <c r="DE267" s="9"/>
      <c r="DF267" s="9"/>
      <c r="DG267" s="9"/>
      <c r="DH267" s="9"/>
      <c r="DS267" s="9"/>
    </row>
    <row r="268" spans="6:123" ht="15" customHeight="1">
      <c r="F268" s="173"/>
      <c r="G268" s="6"/>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45"/>
      <c r="BA268" s="145"/>
      <c r="BB268" s="160"/>
      <c r="BC268" s="160"/>
      <c r="BD268" s="160"/>
      <c r="BE268" s="160"/>
      <c r="BF268" s="160"/>
      <c r="BG268" s="160"/>
      <c r="CF268" s="162"/>
      <c r="CG268" s="153"/>
      <c r="CI268" s="154"/>
      <c r="CJ268" s="154"/>
      <c r="CK268" s="154"/>
      <c r="DC268" s="154"/>
      <c r="DD268" s="9"/>
      <c r="DE268" s="9"/>
      <c r="DF268" s="9"/>
      <c r="DG268" s="9"/>
      <c r="DH268" s="9"/>
      <c r="DS268" s="9"/>
    </row>
    <row r="269" spans="6:123" ht="15">
      <c r="F269" s="173"/>
      <c r="G269" s="6"/>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c r="BB269" s="160"/>
      <c r="BC269" s="160"/>
      <c r="BD269" s="160"/>
      <c r="BE269" s="160"/>
      <c r="BF269" s="160"/>
      <c r="BG269" s="160"/>
      <c r="CF269" s="152"/>
      <c r="CG269" s="153"/>
      <c r="CI269" s="154"/>
      <c r="CJ269" s="154"/>
      <c r="CK269" s="154"/>
      <c r="DC269" s="154"/>
      <c r="DD269" s="9"/>
      <c r="DE269" s="9"/>
      <c r="DF269" s="9"/>
      <c r="DG269" s="9"/>
      <c r="DH269" s="9"/>
      <c r="DS269" s="9"/>
    </row>
    <row r="270" spans="6:123" ht="15" customHeight="1">
      <c r="F270" s="173"/>
      <c r="G270" s="6"/>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22"/>
      <c r="AD270" s="145"/>
      <c r="AE270" s="14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c r="BB270" s="160"/>
      <c r="BC270" s="160"/>
      <c r="BD270" s="160"/>
      <c r="BE270" s="160"/>
      <c r="BF270" s="160"/>
      <c r="BG270" s="160"/>
      <c r="CF270" s="152"/>
      <c r="CG270" s="153"/>
      <c r="CI270" s="154"/>
      <c r="CJ270" s="154"/>
      <c r="CK270" s="154"/>
      <c r="DC270" s="154"/>
      <c r="DD270" s="9"/>
      <c r="DE270" s="9"/>
      <c r="DF270" s="9"/>
      <c r="DG270" s="9"/>
      <c r="DH270" s="9"/>
      <c r="DS270" s="9"/>
    </row>
    <row r="271" spans="6:123" ht="15" customHeight="1">
      <c r="F271" s="173"/>
      <c r="G271" s="6"/>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145"/>
      <c r="BB271" s="160"/>
      <c r="BC271" s="160"/>
      <c r="BD271" s="160"/>
      <c r="BE271" s="160"/>
      <c r="BF271" s="160"/>
      <c r="BG271" s="160"/>
      <c r="CF271" s="152"/>
      <c r="CG271" s="153"/>
      <c r="CI271" s="154"/>
      <c r="CJ271" s="154"/>
      <c r="CK271" s="154"/>
      <c r="DC271" s="154"/>
      <c r="DD271" s="9"/>
      <c r="DE271" s="9"/>
      <c r="DF271" s="9"/>
      <c r="DG271" s="9"/>
      <c r="DH271" s="9"/>
      <c r="DS271" s="9"/>
    </row>
    <row r="272" spans="6:123" ht="15" customHeight="1">
      <c r="F272" s="173"/>
      <c r="G272" s="6"/>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60"/>
      <c r="BC272" s="160"/>
      <c r="BD272" s="160"/>
      <c r="BE272" s="160"/>
      <c r="BF272" s="160"/>
      <c r="BG272" s="160"/>
      <c r="CF272" s="152"/>
      <c r="CG272" s="153"/>
      <c r="CI272" s="154"/>
      <c r="CJ272" s="154"/>
      <c r="CK272" s="154"/>
      <c r="DC272" s="154"/>
      <c r="DD272" s="9"/>
      <c r="DE272" s="9"/>
      <c r="DF272" s="9"/>
      <c r="DG272" s="9"/>
      <c r="DH272" s="9"/>
      <c r="DS272" s="9"/>
    </row>
    <row r="273" spans="6:123" ht="15" customHeight="1">
      <c r="F273" s="173"/>
      <c r="G273" s="6"/>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145"/>
      <c r="AV273" s="145"/>
      <c r="AW273" s="145"/>
      <c r="AX273" s="145"/>
      <c r="AY273" s="145"/>
      <c r="AZ273" s="145"/>
      <c r="BA273" s="145"/>
      <c r="BB273" s="160"/>
      <c r="BC273" s="160"/>
      <c r="BD273" s="160"/>
      <c r="BE273" s="160"/>
      <c r="BF273" s="160"/>
      <c r="BG273" s="160"/>
      <c r="CF273" s="152"/>
      <c r="CG273" s="153"/>
      <c r="CI273" s="154"/>
      <c r="CJ273" s="154"/>
      <c r="CK273" s="154"/>
      <c r="DC273" s="154"/>
      <c r="DD273" s="9"/>
      <c r="DE273" s="9"/>
      <c r="DF273" s="9"/>
      <c r="DG273" s="9"/>
      <c r="DH273" s="9"/>
      <c r="DS273" s="9"/>
    </row>
    <row r="274" spans="6:123" ht="15">
      <c r="F274" s="173"/>
      <c r="G274" s="6"/>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45"/>
      <c r="BA274" s="145"/>
      <c r="BB274" s="160"/>
      <c r="BC274" s="160"/>
      <c r="BD274" s="160"/>
      <c r="BE274" s="160"/>
      <c r="BF274" s="160"/>
      <c r="BG274" s="160"/>
      <c r="CF274" s="152"/>
      <c r="CG274" s="153"/>
      <c r="CI274" s="154"/>
      <c r="CJ274" s="154"/>
      <c r="CK274" s="154"/>
      <c r="DC274" s="154"/>
      <c r="DD274" s="9"/>
      <c r="DE274" s="9"/>
      <c r="DF274" s="9"/>
      <c r="DG274" s="9"/>
      <c r="DH274" s="9"/>
      <c r="DS274" s="9"/>
    </row>
    <row r="275" spans="6:123" ht="15" customHeight="1">
      <c r="F275" s="173"/>
      <c r="G275" s="6"/>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c r="BB275" s="160"/>
      <c r="BC275" s="160"/>
      <c r="BD275" s="160"/>
      <c r="BE275" s="160"/>
      <c r="BF275" s="160"/>
      <c r="BG275" s="160"/>
      <c r="CF275" s="152"/>
      <c r="CG275" s="153"/>
      <c r="CI275" s="154"/>
      <c r="CJ275" s="154"/>
      <c r="CK275" s="154"/>
      <c r="DC275" s="154"/>
      <c r="DD275" s="9"/>
      <c r="DE275" s="9"/>
      <c r="DF275" s="9"/>
      <c r="DG275" s="9"/>
      <c r="DH275" s="9"/>
      <c r="DS275" s="9"/>
    </row>
    <row r="276" spans="6:123" ht="15.75" customHeight="1">
      <c r="F276" s="173"/>
      <c r="G276" s="6"/>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c r="BB276" s="160"/>
      <c r="BC276" s="160"/>
      <c r="BD276" s="160"/>
      <c r="BE276" s="160"/>
      <c r="BF276" s="160"/>
      <c r="BG276" s="160"/>
      <c r="CF276" s="152"/>
      <c r="CG276" s="153"/>
      <c r="CI276" s="154"/>
      <c r="CJ276" s="154"/>
      <c r="CK276" s="154"/>
      <c r="DC276" s="154"/>
      <c r="DD276" s="9"/>
      <c r="DE276" s="9"/>
      <c r="DF276" s="9"/>
      <c r="DG276" s="9"/>
      <c r="DH276" s="9"/>
      <c r="DS276" s="9"/>
    </row>
    <row r="277" spans="6:123" ht="15" customHeight="1">
      <c r="F277" s="173"/>
      <c r="G277" s="6"/>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60"/>
      <c r="BC277" s="160"/>
      <c r="BD277" s="160"/>
      <c r="BE277" s="160"/>
      <c r="BF277" s="160"/>
      <c r="BG277" s="160"/>
      <c r="CF277" s="152"/>
      <c r="CG277" s="153"/>
      <c r="CI277" s="154"/>
      <c r="CJ277" s="154"/>
      <c r="CK277" s="154"/>
      <c r="DC277" s="154"/>
      <c r="DD277" s="9"/>
      <c r="DE277" s="9"/>
      <c r="DF277" s="9"/>
      <c r="DG277" s="9"/>
      <c r="DH277" s="9"/>
      <c r="DS277" s="9"/>
    </row>
    <row r="278" spans="6:123" ht="15" customHeight="1">
      <c r="F278" s="173"/>
      <c r="G278" s="6"/>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c r="BB278" s="160"/>
      <c r="BC278" s="160"/>
      <c r="BD278" s="160"/>
      <c r="BE278" s="160"/>
      <c r="BF278" s="160"/>
      <c r="BG278" s="160"/>
      <c r="CF278" s="152"/>
      <c r="CG278" s="153"/>
      <c r="CI278" s="154"/>
      <c r="CJ278" s="154"/>
      <c r="CK278" s="154"/>
      <c r="DC278" s="154"/>
      <c r="DD278" s="9"/>
      <c r="DE278" s="9"/>
      <c r="DF278" s="9"/>
      <c r="DG278" s="9"/>
      <c r="DH278" s="9"/>
      <c r="DS278" s="9"/>
    </row>
    <row r="279" spans="6:123" ht="15" customHeight="1">
      <c r="F279" s="175"/>
      <c r="G279" s="6"/>
      <c r="H279" s="145"/>
      <c r="I279" s="145"/>
      <c r="J279" s="145"/>
      <c r="K279" s="145"/>
      <c r="L279" s="145"/>
      <c r="M279" s="145"/>
      <c r="N279" s="145"/>
      <c r="O279" s="176"/>
      <c r="P279" s="176"/>
      <c r="Q279" s="176"/>
      <c r="R279" s="147"/>
      <c r="S279" s="147"/>
      <c r="T279" s="147"/>
      <c r="U279" s="147"/>
      <c r="V279" s="147"/>
      <c r="W279" s="147"/>
      <c r="X279" s="147"/>
      <c r="Y279" s="147"/>
      <c r="Z279" s="147"/>
      <c r="AA279" s="147"/>
      <c r="AB279" s="176"/>
      <c r="AC279" s="176"/>
      <c r="AD279" s="176"/>
      <c r="AE279" s="147"/>
      <c r="AF279" s="147"/>
      <c r="AG279" s="147"/>
      <c r="AH279" s="147"/>
      <c r="AI279" s="147"/>
      <c r="AJ279" s="147"/>
      <c r="AK279" s="147"/>
      <c r="AL279" s="147"/>
      <c r="AM279" s="147"/>
      <c r="AN279" s="147"/>
      <c r="AO279" s="176"/>
      <c r="AP279" s="176"/>
      <c r="AQ279" s="176"/>
      <c r="AR279" s="147"/>
      <c r="AS279" s="147"/>
      <c r="AT279" s="147"/>
      <c r="AU279" s="147"/>
      <c r="AV279" s="147"/>
      <c r="AW279" s="147"/>
      <c r="AX279" s="147"/>
      <c r="AY279" s="147"/>
      <c r="AZ279" s="147"/>
      <c r="BA279" s="147"/>
      <c r="BB279" s="142"/>
      <c r="BC279" s="142"/>
      <c r="BD279" s="142"/>
      <c r="BE279" s="160"/>
      <c r="BF279" s="160"/>
      <c r="BG279" s="160"/>
      <c r="CF279" s="152"/>
      <c r="CG279" s="153"/>
      <c r="CI279" s="154"/>
      <c r="CJ279" s="154"/>
      <c r="CK279" s="154"/>
      <c r="DC279" s="154"/>
      <c r="DD279" s="9"/>
      <c r="DE279" s="9"/>
      <c r="DF279" s="9"/>
      <c r="DG279" s="9"/>
      <c r="DH279" s="9"/>
      <c r="DS279" s="9"/>
    </row>
    <row r="280" spans="6:123" ht="15" customHeight="1">
      <c r="F280" s="173"/>
      <c r="G280" s="6"/>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145"/>
      <c r="AV280" s="145"/>
      <c r="AW280" s="145"/>
      <c r="AX280" s="145"/>
      <c r="AY280" s="145"/>
      <c r="AZ280" s="145"/>
      <c r="BA280" s="145"/>
      <c r="BB280" s="160"/>
      <c r="BC280" s="160"/>
      <c r="BD280" s="160"/>
      <c r="BE280" s="160"/>
      <c r="BF280" s="160"/>
      <c r="BG280" s="160"/>
      <c r="CF280" s="152"/>
      <c r="CG280" s="153"/>
      <c r="CI280" s="154"/>
      <c r="CJ280" s="154"/>
      <c r="CK280" s="154"/>
      <c r="DC280" s="154"/>
      <c r="DD280" s="9"/>
      <c r="DE280" s="9"/>
      <c r="DF280" s="9"/>
      <c r="DG280" s="9"/>
      <c r="DH280" s="9"/>
      <c r="DS280" s="9"/>
    </row>
    <row r="281" spans="6:123" ht="15" customHeight="1">
      <c r="F281" s="173"/>
      <c r="G281" s="6"/>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c r="AY281" s="145"/>
      <c r="AZ281" s="145"/>
      <c r="BA281" s="145"/>
      <c r="BB281" s="160"/>
      <c r="BC281" s="160"/>
      <c r="BD281" s="160"/>
      <c r="BE281" s="160"/>
      <c r="BF281" s="160"/>
      <c r="BG281" s="160"/>
      <c r="CF281" s="152"/>
      <c r="CG281" s="153"/>
      <c r="CI281" s="154"/>
      <c r="CJ281" s="154"/>
      <c r="CK281" s="154"/>
      <c r="DC281" s="154"/>
      <c r="DD281" s="9"/>
      <c r="DE281" s="9"/>
      <c r="DF281" s="9"/>
      <c r="DG281" s="9"/>
      <c r="DH281" s="9"/>
      <c r="DS281" s="9"/>
    </row>
    <row r="282" spans="6:123" ht="15" customHeight="1">
      <c r="F282" s="173"/>
      <c r="G282" s="6"/>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c r="BB282" s="160"/>
      <c r="BC282" s="160"/>
      <c r="BD282" s="160"/>
      <c r="BE282" s="160"/>
      <c r="BF282" s="160"/>
      <c r="BG282" s="160"/>
      <c r="CF282" s="152"/>
      <c r="CG282" s="153"/>
      <c r="CI282" s="154"/>
      <c r="CJ282" s="154"/>
      <c r="CK282" s="154"/>
      <c r="DC282" s="154"/>
      <c r="DD282" s="9"/>
      <c r="DE282" s="9"/>
      <c r="DF282" s="9"/>
      <c r="DG282" s="9"/>
      <c r="DH282" s="9"/>
      <c r="DS282" s="9"/>
    </row>
    <row r="283" spans="6:123" ht="15" customHeight="1">
      <c r="F283" s="173"/>
      <c r="G283" s="158"/>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131"/>
      <c r="BC283" s="131"/>
      <c r="BD283" s="131"/>
      <c r="BE283" s="131"/>
      <c r="BF283" s="131"/>
      <c r="BG283" s="160"/>
      <c r="CF283" s="152"/>
      <c r="CG283" s="153"/>
      <c r="CI283" s="154"/>
      <c r="CJ283" s="154"/>
      <c r="CK283" s="154"/>
      <c r="DC283" s="154"/>
      <c r="DD283" s="9"/>
      <c r="DE283" s="9"/>
      <c r="DF283" s="9"/>
      <c r="DG283" s="9"/>
      <c r="DH283" s="9"/>
      <c r="DS283" s="9"/>
    </row>
    <row r="284" spans="6:123" ht="15" customHeight="1">
      <c r="F284" s="179"/>
      <c r="G284" s="180"/>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60"/>
      <c r="BC284" s="160"/>
      <c r="BD284" s="160"/>
      <c r="BE284" s="160"/>
      <c r="BF284" s="160"/>
      <c r="BG284" s="160"/>
      <c r="CF284" s="152"/>
      <c r="CG284" s="153"/>
      <c r="CI284" s="154"/>
      <c r="CJ284" s="154"/>
      <c r="CK284" s="154"/>
      <c r="DC284" s="154"/>
      <c r="DD284" s="9"/>
      <c r="DE284" s="9"/>
      <c r="DF284" s="9"/>
      <c r="DG284" s="9"/>
      <c r="DH284" s="9"/>
      <c r="DS284" s="9"/>
    </row>
    <row r="285" spans="6:123" ht="15" customHeight="1">
      <c r="F285" s="181"/>
      <c r="G285" s="159"/>
      <c r="H285" s="145"/>
      <c r="I285" s="145"/>
      <c r="J285" s="145"/>
      <c r="K285" s="145"/>
      <c r="L285" s="145"/>
      <c r="M285" s="145"/>
      <c r="N285" s="145"/>
      <c r="O285" s="176"/>
      <c r="P285" s="176"/>
      <c r="Q285" s="176"/>
      <c r="R285" s="147"/>
      <c r="S285" s="147"/>
      <c r="T285" s="147"/>
      <c r="U285" s="147"/>
      <c r="V285" s="147"/>
      <c r="W285" s="147"/>
      <c r="X285" s="147"/>
      <c r="Y285" s="147"/>
      <c r="Z285" s="147"/>
      <c r="AA285" s="147"/>
      <c r="AB285" s="176"/>
      <c r="AC285" s="176"/>
      <c r="AD285" s="176"/>
      <c r="AE285" s="147"/>
      <c r="AF285" s="147"/>
      <c r="AG285" s="147"/>
      <c r="AH285" s="147"/>
      <c r="AI285" s="147"/>
      <c r="AJ285" s="147"/>
      <c r="AK285" s="147"/>
      <c r="AL285" s="147"/>
      <c r="AM285" s="147"/>
      <c r="AN285" s="147"/>
      <c r="AO285" s="176"/>
      <c r="AP285" s="176"/>
      <c r="AQ285" s="176"/>
      <c r="AR285" s="147"/>
      <c r="AS285" s="147"/>
      <c r="AT285" s="147"/>
      <c r="AU285" s="147"/>
      <c r="AV285" s="147"/>
      <c r="AW285" s="147"/>
      <c r="AX285" s="147"/>
      <c r="AY285" s="147"/>
      <c r="AZ285" s="147"/>
      <c r="BA285" s="147"/>
      <c r="BB285" s="142"/>
      <c r="BC285" s="142"/>
      <c r="BD285" s="142"/>
      <c r="BE285" s="160"/>
      <c r="BF285" s="160"/>
      <c r="BG285" s="160"/>
      <c r="CF285" s="152"/>
      <c r="CG285" s="153"/>
      <c r="CI285" s="154"/>
      <c r="CJ285" s="154"/>
      <c r="CK285" s="154"/>
      <c r="DC285" s="154"/>
      <c r="DD285" s="9"/>
      <c r="DE285" s="9"/>
      <c r="DF285" s="9"/>
      <c r="DG285" s="9"/>
      <c r="DH285" s="9"/>
      <c r="DS285" s="9"/>
    </row>
    <row r="286" spans="6:123" ht="15.75" customHeight="1">
      <c r="F286" s="181"/>
      <c r="G286" s="159"/>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c r="BB286" s="160"/>
      <c r="BC286" s="160"/>
      <c r="BD286" s="160"/>
      <c r="BE286" s="160"/>
      <c r="BF286" s="160"/>
      <c r="BG286" s="160"/>
      <c r="CF286" s="152"/>
      <c r="CG286" s="153"/>
      <c r="CI286" s="154"/>
      <c r="CJ286" s="154"/>
      <c r="CK286" s="154"/>
      <c r="DC286" s="154"/>
      <c r="DD286" s="9"/>
      <c r="DE286" s="9"/>
      <c r="DF286" s="9"/>
      <c r="DG286" s="9"/>
      <c r="DH286" s="9"/>
      <c r="DS286" s="9"/>
    </row>
    <row r="287" spans="6:123" ht="15" customHeight="1">
      <c r="F287" s="181"/>
      <c r="G287" s="180"/>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45"/>
      <c r="BB287" s="160"/>
      <c r="BC287" s="160"/>
      <c r="BD287" s="160"/>
      <c r="BE287" s="160"/>
      <c r="BF287" s="160"/>
      <c r="BG287" s="160"/>
      <c r="CF287" s="152"/>
      <c r="CG287" s="153"/>
      <c r="CI287" s="154"/>
      <c r="CJ287" s="154"/>
      <c r="CK287" s="154"/>
      <c r="DC287" s="154"/>
      <c r="DD287" s="9"/>
      <c r="DE287" s="9"/>
      <c r="DF287" s="9"/>
      <c r="DG287" s="9"/>
      <c r="DH287" s="9"/>
      <c r="DS287" s="9"/>
    </row>
    <row r="288" spans="6:123" ht="15" customHeight="1">
      <c r="F288" s="181"/>
      <c r="G288" s="180"/>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60"/>
      <c r="BC288" s="160"/>
      <c r="BD288" s="160"/>
      <c r="BE288" s="160"/>
      <c r="BF288" s="160"/>
      <c r="BG288" s="160"/>
      <c r="CF288" s="152"/>
      <c r="CG288" s="153"/>
      <c r="CI288" s="154"/>
      <c r="CJ288" s="154"/>
      <c r="CK288" s="154"/>
      <c r="DC288" s="154"/>
      <c r="DD288" s="9"/>
      <c r="DE288" s="9"/>
      <c r="DF288" s="9"/>
      <c r="DG288" s="9"/>
      <c r="DH288" s="9"/>
      <c r="DS288" s="9"/>
    </row>
    <row r="289" spans="6:123" ht="15" customHeight="1">
      <c r="F289" s="181"/>
      <c r="G289" s="180"/>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60"/>
      <c r="BC289" s="160"/>
      <c r="BD289" s="160"/>
      <c r="BE289" s="160"/>
      <c r="BF289" s="160"/>
      <c r="BG289" s="160"/>
      <c r="CF289" s="152"/>
      <c r="CG289" s="153"/>
      <c r="CI289" s="154"/>
      <c r="CJ289" s="154"/>
      <c r="CK289" s="154"/>
      <c r="DC289" s="154"/>
      <c r="DD289" s="9"/>
      <c r="DE289" s="9"/>
      <c r="DF289" s="9"/>
      <c r="DG289" s="9"/>
      <c r="DH289" s="9"/>
      <c r="DS289" s="9"/>
    </row>
    <row r="290" spans="6:123" ht="15" customHeight="1">
      <c r="F290" s="181"/>
      <c r="G290" s="180"/>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60"/>
      <c r="BC290" s="160"/>
      <c r="BD290" s="160"/>
      <c r="BE290" s="160"/>
      <c r="BF290" s="160"/>
      <c r="BG290" s="160"/>
      <c r="CF290" s="152"/>
      <c r="CG290" s="153"/>
      <c r="CI290" s="154"/>
      <c r="CJ290" s="154"/>
      <c r="CK290" s="154"/>
      <c r="DC290" s="154"/>
      <c r="DD290" s="9"/>
      <c r="DE290" s="9"/>
      <c r="DF290" s="9"/>
      <c r="DG290" s="9"/>
      <c r="DH290" s="9"/>
      <c r="DS290" s="9"/>
    </row>
    <row r="291" spans="6:123" ht="15" customHeight="1">
      <c r="F291" s="181"/>
      <c r="G291" s="180"/>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c r="BB291" s="160"/>
      <c r="BC291" s="160"/>
      <c r="BD291" s="160"/>
      <c r="BE291" s="160"/>
      <c r="BF291" s="160"/>
      <c r="BG291" s="160"/>
      <c r="CF291" s="152"/>
      <c r="CG291" s="153"/>
      <c r="CI291" s="154"/>
      <c r="CJ291" s="154"/>
      <c r="CK291" s="154"/>
      <c r="DC291" s="154"/>
      <c r="DD291" s="9"/>
      <c r="DE291" s="9"/>
      <c r="DF291" s="9"/>
      <c r="DG291" s="9"/>
      <c r="DH291" s="9"/>
      <c r="DS291" s="9"/>
    </row>
    <row r="292" spans="6:123" ht="15" customHeight="1">
      <c r="F292" s="181"/>
      <c r="G292" s="180"/>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c r="AY292" s="145"/>
      <c r="AZ292" s="145"/>
      <c r="BA292" s="145"/>
      <c r="BB292" s="160"/>
      <c r="BC292" s="160"/>
      <c r="BD292" s="160"/>
      <c r="BE292" s="160"/>
      <c r="BF292" s="160"/>
      <c r="BG292" s="160"/>
      <c r="CF292" s="152"/>
      <c r="CG292" s="153"/>
      <c r="CI292" s="154"/>
      <c r="CJ292" s="154"/>
      <c r="CK292" s="154"/>
      <c r="DC292" s="154"/>
      <c r="DD292" s="9"/>
      <c r="DE292" s="9"/>
      <c r="DF292" s="9"/>
      <c r="DG292" s="9"/>
      <c r="DH292" s="9"/>
      <c r="DS292" s="9"/>
    </row>
    <row r="293" spans="6:123" ht="15" customHeight="1">
      <c r="F293" s="181"/>
      <c r="G293" s="180"/>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145"/>
      <c r="AV293" s="145"/>
      <c r="AW293" s="145"/>
      <c r="AX293" s="145"/>
      <c r="AY293" s="145"/>
      <c r="AZ293" s="145"/>
      <c r="BA293" s="145"/>
      <c r="BB293" s="160"/>
      <c r="BC293" s="160"/>
      <c r="BD293" s="160"/>
      <c r="BE293" s="160"/>
      <c r="BF293" s="160"/>
      <c r="BG293" s="160"/>
      <c r="CF293" s="152"/>
      <c r="CG293" s="153"/>
      <c r="CI293" s="154"/>
      <c r="CJ293" s="154"/>
      <c r="CK293" s="154"/>
      <c r="DC293" s="154"/>
      <c r="DD293" s="9"/>
      <c r="DE293" s="9"/>
      <c r="DF293" s="9"/>
      <c r="DG293" s="9"/>
      <c r="DH293" s="9"/>
      <c r="DS293" s="9"/>
    </row>
    <row r="294" spans="6:123" ht="15" customHeight="1">
      <c r="F294" s="181"/>
      <c r="G294" s="180"/>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60"/>
      <c r="BC294" s="160"/>
      <c r="BD294" s="160"/>
      <c r="BE294" s="160"/>
      <c r="BF294" s="160"/>
      <c r="BG294" s="160"/>
      <c r="CF294" s="152"/>
      <c r="CG294" s="153"/>
      <c r="CI294" s="154"/>
      <c r="CJ294" s="154"/>
      <c r="CK294" s="154"/>
      <c r="DC294" s="154"/>
      <c r="DD294" s="9"/>
      <c r="DE294" s="9"/>
      <c r="DF294" s="9"/>
      <c r="DG294" s="9"/>
      <c r="DH294" s="9"/>
      <c r="DS294" s="9"/>
    </row>
    <row r="295" spans="6:123" ht="15" customHeight="1">
      <c r="F295" s="181"/>
      <c r="G295" s="180"/>
      <c r="H295" s="145"/>
      <c r="I295" s="145"/>
      <c r="J295" s="145"/>
      <c r="K295" s="145"/>
      <c r="L295" s="145"/>
      <c r="M295" s="145"/>
      <c r="N295" s="145"/>
      <c r="O295" s="145"/>
      <c r="P295" s="145"/>
      <c r="Q295" s="176"/>
      <c r="R295" s="147"/>
      <c r="S295" s="147"/>
      <c r="T295" s="147"/>
      <c r="U295" s="147"/>
      <c r="V295" s="147"/>
      <c r="W295" s="147"/>
      <c r="X295" s="147"/>
      <c r="Y295" s="147"/>
      <c r="Z295" s="147"/>
      <c r="AA295" s="147"/>
      <c r="AB295" s="176"/>
      <c r="AC295" s="176"/>
      <c r="AD295" s="176"/>
      <c r="AE295" s="147"/>
      <c r="AF295" s="147"/>
      <c r="AG295" s="147"/>
      <c r="AH295" s="147"/>
      <c r="AI295" s="147"/>
      <c r="AJ295" s="147"/>
      <c r="AK295" s="147"/>
      <c r="AL295" s="147"/>
      <c r="AM295" s="147"/>
      <c r="AN295" s="147"/>
      <c r="AO295" s="176"/>
      <c r="AP295" s="176"/>
      <c r="AQ295" s="176"/>
      <c r="AR295" s="147"/>
      <c r="AS295" s="147"/>
      <c r="AT295" s="147"/>
      <c r="AU295" s="147"/>
      <c r="AV295" s="147"/>
      <c r="AW295" s="147"/>
      <c r="AX295" s="147"/>
      <c r="AY295" s="147"/>
      <c r="AZ295" s="147"/>
      <c r="BA295" s="147"/>
      <c r="BB295" s="142"/>
      <c r="BC295" s="142"/>
      <c r="BD295" s="142"/>
      <c r="BE295" s="160"/>
      <c r="BF295" s="160"/>
      <c r="BG295" s="160"/>
      <c r="CF295" s="162"/>
      <c r="CG295" s="153"/>
      <c r="CI295" s="154"/>
      <c r="CJ295" s="154"/>
      <c r="CK295" s="154"/>
      <c r="DC295" s="154"/>
      <c r="DD295" s="9"/>
      <c r="DE295" s="9"/>
      <c r="DF295" s="9"/>
      <c r="DG295" s="9"/>
      <c r="DH295" s="9"/>
      <c r="DS295" s="9"/>
    </row>
    <row r="296" spans="6:123" ht="15" customHeight="1">
      <c r="F296" s="181"/>
      <c r="G296" s="159"/>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60"/>
      <c r="BC296" s="160"/>
      <c r="BD296" s="160"/>
      <c r="BE296" s="160"/>
      <c r="BF296" s="160"/>
      <c r="BG296" s="160"/>
      <c r="CF296" s="162"/>
      <c r="CG296" s="153"/>
      <c r="CI296" s="154"/>
      <c r="CJ296" s="154"/>
      <c r="CK296" s="154"/>
      <c r="DC296" s="154"/>
      <c r="DD296" s="9"/>
      <c r="DE296" s="9"/>
      <c r="DF296" s="9"/>
      <c r="DG296" s="9"/>
      <c r="DH296" s="9"/>
      <c r="DS296" s="9"/>
    </row>
    <row r="297" spans="6:123" ht="15" customHeight="1">
      <c r="F297" s="181"/>
      <c r="G297" s="180"/>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45"/>
      <c r="AT297" s="145"/>
      <c r="AU297" s="145"/>
      <c r="AV297" s="145"/>
      <c r="AW297" s="145"/>
      <c r="AX297" s="145"/>
      <c r="AY297" s="145"/>
      <c r="AZ297" s="145"/>
      <c r="BA297" s="145"/>
      <c r="BB297" s="160"/>
      <c r="BC297" s="160"/>
      <c r="BD297" s="160"/>
      <c r="BE297" s="160"/>
      <c r="BF297" s="160"/>
      <c r="BG297" s="160"/>
      <c r="CF297" s="152"/>
      <c r="CG297" s="153"/>
      <c r="CI297" s="154"/>
      <c r="CJ297" s="154"/>
      <c r="CK297" s="154"/>
      <c r="DC297" s="154"/>
      <c r="DD297" s="9"/>
      <c r="DE297" s="9"/>
      <c r="DF297" s="9"/>
      <c r="DG297" s="9"/>
      <c r="DH297" s="9"/>
      <c r="DS297" s="9"/>
    </row>
    <row r="298" spans="6:123" ht="15" customHeight="1">
      <c r="F298" s="181"/>
      <c r="G298" s="180"/>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45"/>
      <c r="AT298" s="145"/>
      <c r="AU298" s="145"/>
      <c r="AV298" s="145"/>
      <c r="AW298" s="145"/>
      <c r="AX298" s="145"/>
      <c r="AY298" s="145"/>
      <c r="AZ298" s="145"/>
      <c r="BA298" s="145"/>
      <c r="BB298" s="160"/>
      <c r="BC298" s="160"/>
      <c r="BD298" s="160"/>
      <c r="BE298" s="160"/>
      <c r="BF298" s="160"/>
      <c r="BG298" s="160"/>
      <c r="CF298" s="152"/>
      <c r="CG298" s="153"/>
      <c r="CI298" s="154"/>
      <c r="CJ298" s="154"/>
      <c r="CK298" s="154"/>
      <c r="DC298" s="154"/>
      <c r="DD298" s="9"/>
      <c r="DE298" s="9"/>
      <c r="DF298" s="9"/>
      <c r="DG298" s="9"/>
      <c r="DH298" s="9"/>
      <c r="DS298" s="9"/>
    </row>
    <row r="299" spans="6:123" ht="15" customHeight="1">
      <c r="F299" s="181"/>
      <c r="G299" s="180"/>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c r="AR299" s="145"/>
      <c r="AS299" s="145"/>
      <c r="AT299" s="145"/>
      <c r="AU299" s="145"/>
      <c r="AV299" s="145"/>
      <c r="AW299" s="145"/>
      <c r="AX299" s="145"/>
      <c r="AY299" s="145"/>
      <c r="AZ299" s="145"/>
      <c r="BA299" s="145"/>
      <c r="BB299" s="160"/>
      <c r="BC299" s="160"/>
      <c r="BD299" s="160"/>
      <c r="BE299" s="160"/>
      <c r="BF299" s="160"/>
      <c r="BG299" s="160"/>
      <c r="CF299" s="152"/>
      <c r="CG299" s="153"/>
      <c r="CI299" s="154"/>
      <c r="CJ299" s="154"/>
      <c r="CK299" s="154"/>
      <c r="DC299" s="154"/>
      <c r="DD299" s="9"/>
      <c r="DE299" s="9"/>
      <c r="DF299" s="9"/>
      <c r="DG299" s="9"/>
      <c r="DH299" s="9"/>
      <c r="DS299" s="9"/>
    </row>
    <row r="300" spans="6:123" ht="15" customHeight="1">
      <c r="F300" s="181"/>
      <c r="G300" s="180"/>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5"/>
      <c r="AY300" s="145"/>
      <c r="AZ300" s="145"/>
      <c r="BA300" s="145"/>
      <c r="BB300" s="160"/>
      <c r="BC300" s="160"/>
      <c r="BD300" s="160"/>
      <c r="BE300" s="160"/>
      <c r="BF300" s="160"/>
      <c r="BG300" s="160"/>
      <c r="CF300" s="152"/>
      <c r="CG300" s="153"/>
      <c r="CI300" s="154"/>
      <c r="CJ300" s="154"/>
      <c r="CK300" s="154"/>
      <c r="DC300" s="154"/>
      <c r="DD300" s="9"/>
      <c r="DE300" s="9"/>
      <c r="DF300" s="9"/>
      <c r="DG300" s="9"/>
      <c r="DH300" s="9"/>
      <c r="DS300" s="9"/>
    </row>
    <row r="301" spans="6:123" ht="15" customHeight="1">
      <c r="F301" s="181"/>
      <c r="G301" s="180"/>
      <c r="H301" s="6"/>
      <c r="I301" s="6"/>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CF301" s="152"/>
      <c r="CG301" s="153"/>
      <c r="CI301" s="154"/>
      <c r="CJ301" s="154"/>
      <c r="CK301" s="154"/>
      <c r="DC301" s="154"/>
      <c r="DD301" s="9"/>
      <c r="DE301" s="9"/>
      <c r="DF301" s="9"/>
      <c r="DG301" s="9"/>
      <c r="DH301" s="9"/>
      <c r="DS301" s="9"/>
    </row>
    <row r="302" spans="6:123" ht="15" customHeight="1">
      <c r="F302" s="181"/>
      <c r="G302" s="180"/>
      <c r="H302" s="6"/>
      <c r="I302" s="6"/>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CF302" s="152"/>
      <c r="CG302" s="153"/>
      <c r="CI302" s="154"/>
      <c r="CJ302" s="154"/>
      <c r="CK302" s="154"/>
      <c r="DC302" s="154"/>
      <c r="DD302" s="9"/>
      <c r="DE302" s="9"/>
      <c r="DF302" s="9"/>
      <c r="DG302" s="9"/>
      <c r="DH302" s="9"/>
      <c r="DS302" s="9"/>
    </row>
    <row r="303" spans="6:123" ht="15" customHeight="1">
      <c r="F303" s="181"/>
      <c r="G303" s="180"/>
      <c r="H303" s="182"/>
      <c r="I303" s="6"/>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CF303" s="152"/>
      <c r="CG303" s="153"/>
      <c r="CI303" s="154"/>
      <c r="CJ303" s="154"/>
      <c r="CK303" s="154"/>
      <c r="DC303" s="154"/>
      <c r="DD303" s="9"/>
      <c r="DE303" s="9"/>
      <c r="DF303" s="9"/>
      <c r="DG303" s="9"/>
      <c r="DH303" s="9"/>
      <c r="DS303" s="9"/>
    </row>
    <row r="304" spans="6:123" ht="15" customHeight="1">
      <c r="F304" s="181"/>
      <c r="G304" s="180"/>
      <c r="H304" s="6"/>
      <c r="I304" s="6"/>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CF304" s="152"/>
      <c r="CG304" s="153"/>
      <c r="CI304" s="154"/>
      <c r="CJ304" s="154"/>
      <c r="CK304" s="154"/>
      <c r="DC304" s="154"/>
      <c r="DD304" s="9"/>
      <c r="DE304" s="9"/>
      <c r="DF304" s="9"/>
      <c r="DG304" s="9"/>
      <c r="DH304" s="9"/>
      <c r="DS304" s="9"/>
    </row>
    <row r="305" spans="6:123" ht="15" customHeight="1">
      <c r="F305" s="181"/>
      <c r="G305" s="18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CF305" s="152"/>
      <c r="CG305" s="153"/>
      <c r="CI305" s="154"/>
      <c r="CJ305" s="154"/>
      <c r="CK305" s="154"/>
      <c r="DC305" s="154"/>
      <c r="DD305" s="9"/>
      <c r="DE305" s="9"/>
      <c r="DF305" s="9"/>
      <c r="DG305" s="9"/>
      <c r="DH305" s="9"/>
      <c r="DS305" s="9"/>
    </row>
    <row r="306" spans="6:123" ht="15" customHeight="1">
      <c r="F306" s="181"/>
      <c r="G306" s="18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CF306" s="152"/>
      <c r="CG306" s="153"/>
      <c r="CI306" s="154"/>
      <c r="CJ306" s="154"/>
      <c r="CK306" s="154"/>
      <c r="DC306" s="154"/>
      <c r="DD306" s="9"/>
      <c r="DE306" s="9"/>
      <c r="DF306" s="9"/>
      <c r="DG306" s="9"/>
      <c r="DH306" s="9"/>
      <c r="DS306" s="9"/>
    </row>
    <row r="307" spans="6:123" ht="15" customHeight="1">
      <c r="F307" s="181"/>
      <c r="G307" s="18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CF307" s="152"/>
      <c r="CG307" s="153"/>
      <c r="CI307" s="154"/>
      <c r="CJ307" s="154"/>
      <c r="CK307" s="154"/>
      <c r="DC307" s="154"/>
      <c r="DD307" s="9"/>
      <c r="DE307" s="9"/>
      <c r="DF307" s="9"/>
      <c r="DG307" s="9"/>
      <c r="DH307" s="9"/>
      <c r="DS307" s="9"/>
    </row>
    <row r="308" spans="6:123" ht="15">
      <c r="F308" s="181"/>
      <c r="G308" s="18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CF308" s="152"/>
      <c r="CG308" s="153"/>
      <c r="CI308" s="154"/>
      <c r="CJ308" s="154"/>
      <c r="CK308" s="154"/>
      <c r="DC308" s="154"/>
      <c r="DD308" s="9"/>
      <c r="DE308" s="9"/>
      <c r="DF308" s="9"/>
      <c r="DG308" s="9"/>
      <c r="DH308" s="9"/>
      <c r="DS308" s="9"/>
    </row>
    <row r="309" spans="6:123" ht="15">
      <c r="F309" s="181"/>
      <c r="G309" s="18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CF309" s="152"/>
      <c r="CG309" s="153"/>
      <c r="CI309" s="154"/>
      <c r="CJ309" s="154"/>
      <c r="CK309" s="154"/>
      <c r="DC309" s="154"/>
      <c r="DD309" s="9"/>
      <c r="DE309" s="9"/>
      <c r="DF309" s="9"/>
      <c r="DG309" s="9"/>
      <c r="DH309" s="9"/>
      <c r="DS309" s="9"/>
    </row>
    <row r="310" spans="6:123">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156"/>
      <c r="CF310" s="152"/>
      <c r="CG310" s="153"/>
      <c r="CI310" s="154"/>
      <c r="CJ310" s="154"/>
      <c r="CK310" s="154"/>
      <c r="DC310" s="154"/>
      <c r="DD310" s="9"/>
      <c r="DE310" s="9"/>
      <c r="DF310" s="9"/>
      <c r="DG310" s="9"/>
      <c r="DH310" s="9"/>
      <c r="DS310" s="9"/>
    </row>
    <row r="311" spans="6:123">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156"/>
      <c r="CF311" s="152"/>
      <c r="CG311" s="153"/>
      <c r="CI311" s="154"/>
      <c r="CJ311" s="154"/>
      <c r="CK311" s="154"/>
      <c r="DC311" s="154"/>
      <c r="DD311" s="9"/>
      <c r="DE311" s="9"/>
      <c r="DF311" s="9"/>
      <c r="DG311" s="9"/>
      <c r="DH311" s="9"/>
      <c r="DS311" s="9"/>
    </row>
    <row r="312" spans="6:123">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156"/>
      <c r="CF312" s="152"/>
      <c r="CG312" s="153"/>
      <c r="CI312" s="154"/>
      <c r="CJ312" s="154"/>
      <c r="CK312" s="154"/>
      <c r="DC312" s="154"/>
      <c r="DD312" s="9"/>
      <c r="DE312" s="9"/>
      <c r="DF312" s="9"/>
      <c r="DG312" s="9"/>
      <c r="DH312" s="9"/>
      <c r="DS312" s="9"/>
    </row>
    <row r="313" spans="6:123">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156"/>
      <c r="CF313" s="152"/>
      <c r="CG313" s="153"/>
      <c r="CI313" s="154"/>
      <c r="CJ313" s="154"/>
      <c r="CK313" s="154"/>
      <c r="DC313" s="154"/>
      <c r="DD313" s="9"/>
      <c r="DE313" s="9"/>
      <c r="DF313" s="9"/>
      <c r="DG313" s="9"/>
      <c r="DH313" s="9"/>
      <c r="DS313" s="9"/>
    </row>
    <row r="314" spans="6:123">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156"/>
      <c r="CF314" s="152"/>
      <c r="CG314" s="153"/>
      <c r="CI314" s="154"/>
      <c r="CJ314" s="154"/>
      <c r="CK314" s="154"/>
      <c r="DC314" s="154"/>
      <c r="DD314" s="9"/>
      <c r="DE314" s="9"/>
      <c r="DF314" s="9"/>
      <c r="DG314" s="9"/>
      <c r="DH314" s="9"/>
      <c r="DS314" s="9"/>
    </row>
    <row r="315" spans="6:123">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156"/>
      <c r="CF315" s="152"/>
      <c r="CG315" s="153"/>
      <c r="CI315" s="154"/>
      <c r="CJ315" s="154"/>
      <c r="CK315" s="154"/>
      <c r="DC315" s="154"/>
      <c r="DD315" s="9"/>
      <c r="DE315" s="9"/>
      <c r="DF315" s="9"/>
      <c r="DG315" s="9"/>
      <c r="DH315" s="9"/>
      <c r="DS315" s="9"/>
    </row>
    <row r="316" spans="6:123">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156"/>
      <c r="CF316" s="152"/>
      <c r="CG316" s="153"/>
      <c r="CI316" s="154"/>
      <c r="CJ316" s="154"/>
      <c r="CK316" s="154"/>
      <c r="DC316" s="154"/>
      <c r="DD316" s="9"/>
      <c r="DE316" s="9"/>
      <c r="DF316" s="9"/>
      <c r="DG316" s="9"/>
      <c r="DH316" s="9"/>
      <c r="DS316" s="9"/>
    </row>
    <row r="317" spans="6:123">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156"/>
      <c r="CF317" s="152"/>
      <c r="CG317" s="153"/>
      <c r="CI317" s="154"/>
      <c r="CJ317" s="154"/>
      <c r="CK317" s="154"/>
      <c r="DC317" s="154"/>
      <c r="DD317" s="9"/>
      <c r="DE317" s="9"/>
      <c r="DF317" s="9"/>
      <c r="DG317" s="9"/>
      <c r="DH317" s="9"/>
      <c r="DS317" s="9"/>
    </row>
    <row r="318" spans="6:123">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156"/>
      <c r="CF318" s="152"/>
      <c r="CG318" s="153"/>
      <c r="CI318" s="154"/>
      <c r="CJ318" s="154"/>
      <c r="CK318" s="154"/>
      <c r="DC318" s="154"/>
      <c r="DD318" s="9"/>
      <c r="DE318" s="9"/>
      <c r="DF318" s="9"/>
      <c r="DG318" s="9"/>
      <c r="DH318" s="9"/>
      <c r="DS318" s="9"/>
    </row>
    <row r="319" spans="6:123">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156"/>
      <c r="CF319" s="152"/>
      <c r="CG319" s="153"/>
      <c r="CI319" s="154"/>
      <c r="CJ319" s="154"/>
      <c r="CK319" s="154"/>
      <c r="DC319" s="154"/>
      <c r="DD319" s="9"/>
      <c r="DE319" s="9"/>
      <c r="DF319" s="9"/>
      <c r="DG319" s="9"/>
      <c r="DH319" s="9"/>
      <c r="DS319" s="9"/>
    </row>
    <row r="320" spans="6:123">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156"/>
      <c r="CF320" s="152"/>
      <c r="CG320" s="153"/>
      <c r="CI320" s="154"/>
      <c r="CJ320" s="154"/>
      <c r="CK320" s="154"/>
      <c r="DC320" s="154"/>
      <c r="DD320" s="9"/>
      <c r="DE320" s="9"/>
      <c r="DF320" s="9"/>
      <c r="DG320" s="9"/>
      <c r="DH320" s="9"/>
      <c r="DS320" s="9"/>
    </row>
    <row r="321" spans="6:123">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156"/>
      <c r="CF321" s="152"/>
      <c r="CG321" s="153"/>
      <c r="CI321" s="154"/>
      <c r="CJ321" s="154"/>
      <c r="CK321" s="154"/>
      <c r="DC321" s="154"/>
      <c r="DD321" s="9"/>
      <c r="DE321" s="9"/>
      <c r="DF321" s="9"/>
      <c r="DG321" s="9"/>
      <c r="DH321" s="9"/>
      <c r="DS321" s="9"/>
    </row>
    <row r="322" spans="6:123">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156"/>
      <c r="CF322" s="152"/>
      <c r="CG322" s="153"/>
      <c r="CI322" s="154"/>
      <c r="CJ322" s="154"/>
      <c r="CK322" s="154"/>
      <c r="DC322" s="154"/>
      <c r="DD322" s="9"/>
      <c r="DE322" s="9"/>
      <c r="DF322" s="9"/>
      <c r="DG322" s="9"/>
      <c r="DH322" s="9"/>
      <c r="DS322" s="9"/>
    </row>
    <row r="323" spans="6:123">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156"/>
      <c r="CF323" s="152"/>
      <c r="CG323" s="153"/>
      <c r="CI323" s="154"/>
      <c r="CJ323" s="154"/>
      <c r="CK323" s="154"/>
      <c r="DC323" s="154"/>
      <c r="DD323" s="9"/>
      <c r="DE323" s="9"/>
      <c r="DF323" s="9"/>
      <c r="DG323" s="9"/>
      <c r="DH323" s="9"/>
      <c r="DS323" s="9"/>
    </row>
    <row r="324" spans="6:123">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156"/>
      <c r="CF324" s="152"/>
      <c r="CG324" s="153"/>
      <c r="CI324" s="154"/>
      <c r="CJ324" s="154"/>
      <c r="CK324" s="154"/>
      <c r="DC324" s="154"/>
      <c r="DD324" s="9"/>
      <c r="DE324" s="9"/>
      <c r="DF324" s="9"/>
      <c r="DG324" s="9"/>
      <c r="DH324" s="9"/>
      <c r="DS324" s="9"/>
    </row>
    <row r="325" spans="6:123">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156"/>
      <c r="CF325" s="162"/>
      <c r="CG325" s="153"/>
      <c r="CI325" s="154"/>
      <c r="CJ325" s="154"/>
      <c r="CK325" s="154"/>
      <c r="DC325" s="154"/>
      <c r="DD325" s="9"/>
      <c r="DE325" s="9"/>
      <c r="DF325" s="9"/>
      <c r="DG325" s="9"/>
      <c r="DH325" s="9"/>
      <c r="DS325" s="9"/>
    </row>
    <row r="326" spans="6:123">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156"/>
      <c r="CF326" s="162"/>
      <c r="CG326" s="153"/>
      <c r="CI326" s="154"/>
      <c r="CJ326" s="154"/>
      <c r="CK326" s="154"/>
      <c r="DC326" s="154"/>
      <c r="DD326" s="9"/>
      <c r="DE326" s="9"/>
      <c r="DF326" s="9"/>
      <c r="DG326" s="9"/>
      <c r="DH326" s="9"/>
      <c r="DS326" s="9"/>
    </row>
    <row r="327" spans="6:123">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156"/>
      <c r="CF327" s="152"/>
      <c r="CG327" s="153"/>
      <c r="CI327" s="154"/>
      <c r="CJ327" s="154"/>
      <c r="CK327" s="154"/>
      <c r="DC327" s="154"/>
      <c r="DD327" s="9"/>
      <c r="DE327" s="9"/>
      <c r="DF327" s="9"/>
      <c r="DG327" s="9"/>
      <c r="DH327" s="9"/>
      <c r="DS327" s="9"/>
    </row>
    <row r="328" spans="6:123">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156"/>
      <c r="CF328" s="152"/>
      <c r="CG328" s="153"/>
      <c r="CI328" s="154"/>
      <c r="CJ328" s="154"/>
      <c r="CK328" s="154"/>
      <c r="DC328" s="154"/>
      <c r="DD328" s="9"/>
      <c r="DE328" s="9"/>
      <c r="DF328" s="9"/>
      <c r="DG328" s="9"/>
      <c r="DH328" s="9"/>
      <c r="DS328" s="9"/>
    </row>
    <row r="329" spans="6:123">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156"/>
      <c r="CF329" s="152"/>
      <c r="CG329" s="153"/>
      <c r="CI329" s="154"/>
      <c r="CJ329" s="154"/>
      <c r="CK329" s="154"/>
      <c r="DC329" s="154"/>
      <c r="DD329" s="9"/>
      <c r="DE329" s="9"/>
      <c r="DF329" s="9"/>
      <c r="DG329" s="9"/>
      <c r="DH329" s="9"/>
      <c r="DS329" s="9"/>
    </row>
    <row r="330" spans="6:123">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156"/>
      <c r="CF330" s="152"/>
      <c r="CG330" s="153"/>
      <c r="CI330" s="154"/>
      <c r="CJ330" s="154"/>
      <c r="CK330" s="154"/>
      <c r="DC330" s="154"/>
      <c r="DD330" s="9"/>
      <c r="DE330" s="9"/>
      <c r="DF330" s="9"/>
      <c r="DG330" s="9"/>
      <c r="DH330" s="9"/>
      <c r="DS330" s="9"/>
    </row>
    <row r="331" spans="6:123">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156"/>
      <c r="CF331" s="152"/>
      <c r="CG331" s="153"/>
      <c r="CI331" s="154"/>
      <c r="CJ331" s="154"/>
      <c r="CK331" s="154"/>
      <c r="DC331" s="154"/>
      <c r="DD331" s="9"/>
      <c r="DE331" s="9"/>
      <c r="DF331" s="9"/>
      <c r="DG331" s="9"/>
      <c r="DH331" s="9"/>
      <c r="DS331" s="9"/>
    </row>
    <row r="332" spans="6:123">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156"/>
      <c r="CF332" s="152"/>
      <c r="CG332" s="153"/>
      <c r="CI332" s="154"/>
      <c r="CJ332" s="154"/>
      <c r="CK332" s="154"/>
      <c r="DC332" s="154"/>
      <c r="DD332" s="9"/>
      <c r="DE332" s="9"/>
      <c r="DF332" s="9"/>
      <c r="DG332" s="9"/>
      <c r="DH332" s="9"/>
      <c r="DS332" s="9"/>
    </row>
    <row r="333" spans="6:123">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156"/>
      <c r="CF333" s="152"/>
      <c r="CG333" s="153"/>
      <c r="CI333" s="154"/>
      <c r="CJ333" s="154"/>
      <c r="CK333" s="154"/>
      <c r="DC333" s="154"/>
      <c r="DD333" s="9"/>
      <c r="DE333" s="9"/>
      <c r="DF333" s="9"/>
      <c r="DG333" s="9"/>
      <c r="DH333" s="9"/>
      <c r="DS333" s="9"/>
    </row>
    <row r="334" spans="6:123">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156"/>
      <c r="CF334" s="152"/>
      <c r="CG334" s="153"/>
      <c r="CI334" s="154"/>
      <c r="CJ334" s="154"/>
      <c r="CK334" s="154"/>
      <c r="DC334" s="154"/>
      <c r="DD334" s="9"/>
      <c r="DE334" s="9"/>
      <c r="DF334" s="9"/>
      <c r="DG334" s="9"/>
      <c r="DH334" s="9"/>
      <c r="DS334" s="9"/>
    </row>
    <row r="335" spans="6:123">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156"/>
      <c r="CF335" s="152"/>
      <c r="CG335" s="153"/>
      <c r="CI335" s="154"/>
      <c r="CJ335" s="154"/>
      <c r="CK335" s="154"/>
      <c r="DC335" s="154"/>
      <c r="DD335" s="9"/>
      <c r="DE335" s="9"/>
      <c r="DF335" s="9"/>
      <c r="DG335" s="9"/>
      <c r="DH335" s="9"/>
      <c r="DS335" s="9"/>
    </row>
    <row r="336" spans="6:123">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156"/>
      <c r="CF336" s="152"/>
      <c r="CG336" s="153"/>
      <c r="CI336" s="154"/>
      <c r="CJ336" s="154"/>
      <c r="CK336" s="154"/>
      <c r="DC336" s="154"/>
      <c r="DD336" s="9"/>
      <c r="DE336" s="9"/>
      <c r="DF336" s="9"/>
      <c r="DG336" s="9"/>
      <c r="DH336" s="9"/>
      <c r="DS336" s="9"/>
    </row>
    <row r="337" spans="6:123">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156"/>
      <c r="CF337" s="152"/>
      <c r="CG337" s="153"/>
      <c r="CI337" s="154"/>
      <c r="CJ337" s="154"/>
      <c r="CK337" s="154"/>
      <c r="DC337" s="154"/>
      <c r="DD337" s="9"/>
      <c r="DE337" s="9"/>
      <c r="DF337" s="9"/>
      <c r="DG337" s="9"/>
      <c r="DH337" s="9"/>
      <c r="DS337" s="9"/>
    </row>
    <row r="338" spans="6:123">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156"/>
      <c r="CF338" s="152"/>
      <c r="CG338" s="153"/>
      <c r="CI338" s="154"/>
      <c r="CJ338" s="154"/>
      <c r="CK338" s="154"/>
      <c r="DC338" s="154"/>
      <c r="DD338" s="9"/>
      <c r="DE338" s="9"/>
      <c r="DF338" s="9"/>
      <c r="DG338" s="9"/>
      <c r="DH338" s="9"/>
      <c r="DS338" s="9"/>
    </row>
    <row r="339" spans="6:123">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156"/>
      <c r="CF339" s="152"/>
      <c r="CG339" s="153"/>
      <c r="CI339" s="154"/>
      <c r="CJ339" s="154"/>
      <c r="CK339" s="154"/>
      <c r="DC339" s="154"/>
      <c r="DD339" s="9"/>
      <c r="DE339" s="9"/>
      <c r="DF339" s="9"/>
      <c r="DG339" s="9"/>
      <c r="DH339" s="9"/>
      <c r="DS339" s="9"/>
    </row>
    <row r="340" spans="6:123">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156"/>
      <c r="CF340" s="152"/>
      <c r="CG340" s="153"/>
      <c r="CI340" s="154"/>
      <c r="CJ340" s="154"/>
      <c r="CK340" s="154"/>
      <c r="DC340" s="154"/>
      <c r="DD340" s="9"/>
      <c r="DE340" s="9"/>
      <c r="DF340" s="9"/>
      <c r="DG340" s="9"/>
      <c r="DH340" s="9"/>
      <c r="DS340" s="9"/>
    </row>
    <row r="341" spans="6:123">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156"/>
      <c r="CF341" s="152"/>
      <c r="CG341" s="153"/>
      <c r="CI341" s="154"/>
      <c r="CJ341" s="154"/>
      <c r="CK341" s="154"/>
      <c r="DC341" s="154"/>
      <c r="DD341" s="9"/>
      <c r="DE341" s="9"/>
      <c r="DF341" s="9"/>
      <c r="DG341" s="9"/>
      <c r="DH341" s="9"/>
      <c r="DS341" s="9"/>
    </row>
    <row r="342" spans="6:123">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156"/>
      <c r="CF342" s="152"/>
      <c r="CG342" s="153"/>
      <c r="CI342" s="154"/>
      <c r="CJ342" s="154"/>
      <c r="CK342" s="154"/>
      <c r="DC342" s="154"/>
      <c r="DD342" s="9"/>
      <c r="DE342" s="9"/>
      <c r="DF342" s="9"/>
      <c r="DG342" s="9"/>
      <c r="DH342" s="9"/>
      <c r="DS342" s="9"/>
    </row>
    <row r="343" spans="6:123">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156"/>
      <c r="CF343" s="152"/>
      <c r="CG343" s="153"/>
      <c r="CI343" s="154"/>
      <c r="CJ343" s="154"/>
      <c r="CK343" s="154"/>
      <c r="DC343" s="154"/>
      <c r="DD343" s="9"/>
      <c r="DE343" s="9"/>
      <c r="DF343" s="9"/>
      <c r="DG343" s="9"/>
      <c r="DH343" s="9"/>
      <c r="DS343" s="9"/>
    </row>
    <row r="344" spans="6:123">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156"/>
      <c r="CF344" s="152"/>
      <c r="CG344" s="153"/>
      <c r="CI344" s="154"/>
      <c r="CJ344" s="154"/>
      <c r="CK344" s="154"/>
      <c r="DC344" s="154"/>
      <c r="DD344" s="9"/>
      <c r="DE344" s="9"/>
      <c r="DF344" s="9"/>
      <c r="DG344" s="9"/>
      <c r="DH344" s="9"/>
      <c r="DS344" s="9"/>
    </row>
    <row r="345" spans="6:123">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156"/>
      <c r="CF345" s="152"/>
      <c r="CG345" s="153"/>
      <c r="CI345" s="154"/>
      <c r="CJ345" s="154"/>
      <c r="CK345" s="154"/>
      <c r="DC345" s="154"/>
      <c r="DD345" s="9"/>
      <c r="DE345" s="9"/>
      <c r="DF345" s="9"/>
      <c r="DG345" s="9"/>
      <c r="DH345" s="9"/>
      <c r="DS345" s="9"/>
    </row>
    <row r="346" spans="6:123">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156"/>
      <c r="CF346" s="152"/>
      <c r="CG346" s="153"/>
      <c r="CI346" s="154"/>
      <c r="CJ346" s="154"/>
      <c r="CK346" s="154"/>
      <c r="DC346" s="154"/>
      <c r="DD346" s="9"/>
      <c r="DE346" s="9"/>
      <c r="DF346" s="9"/>
      <c r="DG346" s="9"/>
      <c r="DH346" s="9"/>
      <c r="DS346" s="9"/>
    </row>
    <row r="347" spans="6:123">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156"/>
      <c r="CF347" s="152"/>
      <c r="CG347" s="153"/>
      <c r="CI347" s="154"/>
      <c r="CJ347" s="154"/>
      <c r="CK347" s="154"/>
      <c r="DC347" s="154"/>
      <c r="DD347" s="9"/>
      <c r="DE347" s="9"/>
      <c r="DF347" s="9"/>
      <c r="DG347" s="9"/>
      <c r="DH347" s="9"/>
      <c r="DS347" s="9"/>
    </row>
    <row r="348" spans="6:123">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156"/>
      <c r="CF348" s="152"/>
      <c r="CG348" s="153"/>
      <c r="CI348" s="154"/>
      <c r="CJ348" s="154"/>
      <c r="CK348" s="154"/>
      <c r="DC348" s="154"/>
      <c r="DD348" s="9"/>
      <c r="DE348" s="9"/>
      <c r="DF348" s="9"/>
      <c r="DG348" s="9"/>
      <c r="DH348" s="9"/>
      <c r="DS348" s="9"/>
    </row>
    <row r="349" spans="6:123">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156"/>
      <c r="CF349" s="162"/>
      <c r="CG349" s="153"/>
      <c r="CI349" s="154"/>
      <c r="CJ349" s="154"/>
      <c r="CK349" s="154"/>
      <c r="DC349" s="154"/>
      <c r="DD349" s="9"/>
      <c r="DE349" s="9"/>
      <c r="DF349" s="9"/>
      <c r="DG349" s="9"/>
      <c r="DH349" s="9"/>
      <c r="DS349" s="9"/>
    </row>
    <row r="350" spans="6:123">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156"/>
      <c r="CF350" s="162"/>
      <c r="CG350" s="153"/>
      <c r="CI350" s="154"/>
      <c r="CJ350" s="154"/>
      <c r="CK350" s="154"/>
      <c r="DC350" s="154"/>
      <c r="DD350" s="9"/>
      <c r="DE350" s="9"/>
      <c r="DF350" s="9"/>
      <c r="DG350" s="9"/>
      <c r="DH350" s="9"/>
      <c r="DS350" s="9"/>
    </row>
    <row r="351" spans="6:123">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156"/>
      <c r="CF351" s="152"/>
      <c r="CG351" s="153"/>
      <c r="CI351" s="154"/>
      <c r="CJ351" s="154"/>
      <c r="CK351" s="154"/>
      <c r="DC351" s="154"/>
      <c r="DD351" s="9"/>
      <c r="DE351" s="9"/>
      <c r="DF351" s="9"/>
      <c r="DG351" s="9"/>
      <c r="DH351" s="9"/>
      <c r="DS351" s="9"/>
    </row>
    <row r="352" spans="6:123">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156"/>
      <c r="CF352" s="152"/>
      <c r="CG352" s="153"/>
      <c r="CI352" s="154"/>
      <c r="CJ352" s="154"/>
      <c r="CK352" s="154"/>
      <c r="DC352" s="154"/>
      <c r="DD352" s="9"/>
      <c r="DE352" s="9"/>
      <c r="DF352" s="9"/>
      <c r="DG352" s="9"/>
      <c r="DH352" s="9"/>
      <c r="DS352" s="9"/>
    </row>
    <row r="353" spans="6:123">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156"/>
      <c r="CF353" s="152"/>
      <c r="CG353" s="153"/>
      <c r="CI353" s="154"/>
      <c r="CJ353" s="154"/>
      <c r="CK353" s="154"/>
      <c r="DC353" s="154"/>
      <c r="DD353" s="9"/>
      <c r="DE353" s="9"/>
      <c r="DF353" s="9"/>
      <c r="DG353" s="9"/>
      <c r="DH353" s="9"/>
      <c r="DS353" s="9"/>
    </row>
    <row r="354" spans="6:123">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156"/>
      <c r="CF354" s="152"/>
      <c r="CG354" s="153"/>
      <c r="CI354" s="154"/>
      <c r="CJ354" s="154"/>
      <c r="CK354" s="154"/>
      <c r="DC354" s="154"/>
      <c r="DD354" s="9"/>
      <c r="DE354" s="9"/>
      <c r="DF354" s="9"/>
      <c r="DG354" s="9"/>
      <c r="DH354" s="9"/>
      <c r="DS354" s="9"/>
    </row>
    <row r="355" spans="6:123">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156"/>
      <c r="CF355" s="152"/>
      <c r="CG355" s="153"/>
      <c r="CI355" s="154"/>
      <c r="CJ355" s="154"/>
      <c r="CK355" s="154"/>
      <c r="DC355" s="154"/>
      <c r="DD355" s="9"/>
      <c r="DE355" s="9"/>
      <c r="DF355" s="9"/>
      <c r="DG355" s="9"/>
      <c r="DH355" s="9"/>
      <c r="DS355" s="9"/>
    </row>
    <row r="356" spans="6:123">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156"/>
      <c r="CF356" s="152"/>
      <c r="CG356" s="153"/>
      <c r="CI356" s="154"/>
      <c r="CJ356" s="154"/>
      <c r="CK356" s="154"/>
      <c r="DC356" s="154"/>
      <c r="DD356" s="9"/>
      <c r="DE356" s="9"/>
      <c r="DF356" s="9"/>
      <c r="DG356" s="9"/>
      <c r="DH356" s="9"/>
      <c r="DS356" s="9"/>
    </row>
    <row r="357" spans="6:123">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156"/>
      <c r="CF357" s="152"/>
      <c r="CG357" s="153"/>
      <c r="CI357" s="154"/>
      <c r="CJ357" s="154"/>
      <c r="CK357" s="154"/>
      <c r="DC357" s="154"/>
      <c r="DD357" s="9"/>
      <c r="DE357" s="9"/>
      <c r="DF357" s="9"/>
      <c r="DG357" s="9"/>
      <c r="DH357" s="9"/>
      <c r="DS357" s="9"/>
    </row>
    <row r="358" spans="6:123">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156"/>
      <c r="CF358" s="152"/>
      <c r="CG358" s="153"/>
      <c r="CI358" s="154"/>
      <c r="CJ358" s="154"/>
      <c r="CK358" s="154"/>
      <c r="DC358" s="154"/>
      <c r="DD358" s="9"/>
      <c r="DE358" s="9"/>
      <c r="DF358" s="9"/>
      <c r="DG358" s="9"/>
      <c r="DH358" s="9"/>
      <c r="DS358" s="9"/>
    </row>
    <row r="359" spans="6:123">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156"/>
      <c r="CF359" s="152"/>
      <c r="CG359" s="153"/>
      <c r="CI359" s="154"/>
      <c r="CJ359" s="154"/>
      <c r="CK359" s="154"/>
      <c r="DC359" s="154"/>
      <c r="DD359" s="9"/>
      <c r="DE359" s="9"/>
      <c r="DF359" s="9"/>
      <c r="DG359" s="9"/>
      <c r="DH359" s="9"/>
      <c r="DS359" s="9"/>
    </row>
    <row r="360" spans="6:123">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156"/>
      <c r="CF360" s="152"/>
      <c r="CG360" s="153"/>
      <c r="CI360" s="154"/>
      <c r="CJ360" s="154"/>
      <c r="CK360" s="154"/>
      <c r="DC360" s="154"/>
      <c r="DD360" s="9"/>
      <c r="DE360" s="9"/>
      <c r="DF360" s="9"/>
      <c r="DG360" s="9"/>
      <c r="DH360" s="9"/>
      <c r="DS360" s="9"/>
    </row>
    <row r="361" spans="6:123">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156"/>
      <c r="CF361" s="152"/>
      <c r="CG361" s="153"/>
      <c r="CI361" s="154"/>
      <c r="CJ361" s="154"/>
      <c r="CK361" s="154"/>
      <c r="DC361" s="154"/>
      <c r="DD361" s="9"/>
      <c r="DE361" s="9"/>
      <c r="DF361" s="9"/>
      <c r="DG361" s="9"/>
      <c r="DH361" s="9"/>
      <c r="DS361" s="9"/>
    </row>
    <row r="362" spans="6:123">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156"/>
      <c r="CF362" s="152"/>
      <c r="CG362" s="153"/>
      <c r="CI362" s="154"/>
      <c r="CJ362" s="154"/>
      <c r="CK362" s="154"/>
      <c r="DC362" s="154"/>
      <c r="DD362" s="9"/>
      <c r="DE362" s="9"/>
      <c r="DF362" s="9"/>
      <c r="DG362" s="9"/>
      <c r="DH362" s="9"/>
      <c r="DS362" s="9"/>
    </row>
    <row r="363" spans="6:123">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156"/>
      <c r="CF363" s="152"/>
      <c r="CG363" s="153"/>
      <c r="CI363" s="154"/>
      <c r="CJ363" s="154"/>
      <c r="CK363" s="154"/>
      <c r="DC363" s="154"/>
      <c r="DD363" s="9"/>
      <c r="DE363" s="9"/>
      <c r="DF363" s="9"/>
      <c r="DG363" s="9"/>
      <c r="DH363" s="9"/>
      <c r="DS363" s="9"/>
    </row>
    <row r="364" spans="6:123">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156"/>
      <c r="CF364" s="152"/>
      <c r="CG364" s="153"/>
      <c r="CI364" s="154"/>
      <c r="CJ364" s="154"/>
      <c r="CK364" s="154"/>
      <c r="DC364" s="154"/>
      <c r="DD364" s="9"/>
      <c r="DE364" s="9"/>
      <c r="DF364" s="9"/>
      <c r="DG364" s="9"/>
      <c r="DH364" s="9"/>
      <c r="DS364" s="9"/>
    </row>
    <row r="365" spans="6:123">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156"/>
      <c r="CF365" s="152"/>
      <c r="CG365" s="153"/>
      <c r="CI365" s="154"/>
      <c r="CJ365" s="154"/>
      <c r="CK365" s="154"/>
      <c r="DC365" s="154"/>
      <c r="DD365" s="9"/>
      <c r="DE365" s="9"/>
      <c r="DF365" s="9"/>
      <c r="DG365" s="9"/>
      <c r="DH365" s="9"/>
      <c r="DS365" s="9"/>
    </row>
    <row r="366" spans="6:123">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156"/>
      <c r="CF366" s="152"/>
      <c r="CG366" s="153"/>
      <c r="CI366" s="154"/>
      <c r="CJ366" s="154"/>
      <c r="CK366" s="154"/>
      <c r="DC366" s="154"/>
      <c r="DD366" s="9"/>
      <c r="DE366" s="9"/>
      <c r="DF366" s="9"/>
      <c r="DG366" s="9"/>
      <c r="DH366" s="9"/>
      <c r="DS366" s="9"/>
    </row>
    <row r="367" spans="6:123">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156"/>
      <c r="CF367" s="152"/>
      <c r="CG367" s="153"/>
      <c r="CI367" s="154"/>
      <c r="CJ367" s="154"/>
      <c r="CK367" s="154"/>
      <c r="DC367" s="154"/>
      <c r="DD367" s="9"/>
      <c r="DE367" s="9"/>
      <c r="DF367" s="9"/>
      <c r="DG367" s="9"/>
      <c r="DH367" s="9"/>
      <c r="DS367" s="9"/>
    </row>
    <row r="368" spans="6:123">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156"/>
      <c r="CF368" s="152"/>
      <c r="CG368" s="153"/>
      <c r="CI368" s="154"/>
      <c r="CJ368" s="154"/>
      <c r="CK368" s="154"/>
      <c r="DC368" s="154"/>
      <c r="DD368" s="9"/>
      <c r="DE368" s="9"/>
      <c r="DF368" s="9"/>
      <c r="DG368" s="9"/>
      <c r="DH368" s="9"/>
      <c r="DS368" s="9"/>
    </row>
    <row r="369" spans="6:123">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156"/>
      <c r="CF369" s="152"/>
      <c r="CG369" s="153"/>
      <c r="CI369" s="154"/>
      <c r="CJ369" s="154"/>
      <c r="CK369" s="154"/>
      <c r="DC369" s="154"/>
      <c r="DD369" s="9"/>
      <c r="DE369" s="9"/>
      <c r="DF369" s="9"/>
      <c r="DG369" s="9"/>
      <c r="DH369" s="9"/>
      <c r="DS369" s="9"/>
    </row>
    <row r="370" spans="6:123">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156"/>
      <c r="CF370" s="152"/>
      <c r="CG370" s="153"/>
      <c r="CI370" s="154"/>
      <c r="CJ370" s="154"/>
      <c r="CK370" s="154"/>
      <c r="DC370" s="154"/>
      <c r="DD370" s="9"/>
      <c r="DE370" s="9"/>
      <c r="DF370" s="9"/>
      <c r="DG370" s="9"/>
      <c r="DH370" s="9"/>
      <c r="DS370" s="9"/>
    </row>
    <row r="371" spans="6:123">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156"/>
      <c r="CF371" s="152"/>
      <c r="CG371" s="153"/>
      <c r="CI371" s="154"/>
      <c r="CJ371" s="154"/>
      <c r="CK371" s="154"/>
      <c r="DC371" s="154"/>
      <c r="DD371" s="9"/>
      <c r="DE371" s="9"/>
      <c r="DF371" s="9"/>
      <c r="DG371" s="9"/>
      <c r="DH371" s="9"/>
      <c r="DS371" s="9"/>
    </row>
    <row r="372" spans="6:123">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156"/>
      <c r="CF372" s="152"/>
      <c r="CG372" s="153"/>
      <c r="CI372" s="154"/>
      <c r="CJ372" s="154"/>
      <c r="CK372" s="154"/>
      <c r="DC372" s="154"/>
      <c r="DD372" s="9"/>
      <c r="DE372" s="9"/>
      <c r="DF372" s="9"/>
      <c r="DG372" s="9"/>
      <c r="DH372" s="9"/>
      <c r="DS372" s="9"/>
    </row>
    <row r="373" spans="6:123">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156"/>
      <c r="CF373" s="152"/>
      <c r="CG373" s="153"/>
      <c r="CI373" s="154"/>
      <c r="CJ373" s="154"/>
      <c r="CK373" s="154"/>
      <c r="DC373" s="154"/>
      <c r="DD373" s="9"/>
      <c r="DE373" s="9"/>
      <c r="DF373" s="9"/>
      <c r="DG373" s="9"/>
      <c r="DH373" s="9"/>
      <c r="DS373" s="9"/>
    </row>
    <row r="374" spans="6:123">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156"/>
      <c r="CF374" s="152"/>
      <c r="CG374" s="153"/>
      <c r="CI374" s="154"/>
      <c r="CJ374" s="154"/>
      <c r="CK374" s="154"/>
      <c r="DC374" s="154"/>
      <c r="DD374" s="9"/>
      <c r="DE374" s="9"/>
      <c r="DF374" s="9"/>
      <c r="DG374" s="9"/>
      <c r="DH374" s="9"/>
      <c r="DS374" s="9"/>
    </row>
    <row r="375" spans="6:123">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156"/>
      <c r="CF375" s="152"/>
      <c r="CG375" s="153"/>
      <c r="CI375" s="154"/>
      <c r="CJ375" s="154"/>
      <c r="CK375" s="154"/>
      <c r="DC375" s="154"/>
      <c r="DD375" s="9"/>
      <c r="DE375" s="9"/>
      <c r="DF375" s="9"/>
      <c r="DG375" s="9"/>
      <c r="DH375" s="9"/>
      <c r="DS375" s="9"/>
    </row>
    <row r="376" spans="6:123">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156"/>
      <c r="CF376" s="152"/>
      <c r="CG376" s="153"/>
      <c r="CI376" s="154"/>
      <c r="CJ376" s="154"/>
      <c r="CK376" s="154"/>
      <c r="DC376" s="154"/>
      <c r="DD376" s="9"/>
      <c r="DE376" s="9"/>
      <c r="DF376" s="9"/>
      <c r="DG376" s="9"/>
      <c r="DH376" s="9"/>
      <c r="DS376" s="9"/>
    </row>
    <row r="377" spans="6:123">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156"/>
      <c r="CF377" s="152"/>
      <c r="CG377" s="153"/>
      <c r="CI377" s="154"/>
      <c r="CJ377" s="154"/>
      <c r="CK377" s="154"/>
      <c r="DC377" s="154"/>
      <c r="DD377" s="9"/>
      <c r="DE377" s="9"/>
      <c r="DF377" s="9"/>
      <c r="DG377" s="9"/>
      <c r="DH377" s="9"/>
      <c r="DS377" s="9"/>
    </row>
    <row r="378" spans="6:123">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156"/>
      <c r="CF378" s="152"/>
      <c r="CG378" s="153"/>
      <c r="CI378" s="154"/>
      <c r="CJ378" s="154"/>
      <c r="CK378" s="154"/>
      <c r="DC378" s="154"/>
      <c r="DD378" s="9"/>
      <c r="DE378" s="9"/>
      <c r="DF378" s="9"/>
      <c r="DG378" s="9"/>
      <c r="DH378" s="9"/>
      <c r="DS378" s="9"/>
    </row>
    <row r="379" spans="6:123">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156"/>
      <c r="CF379" s="152"/>
      <c r="CG379" s="152"/>
      <c r="CI379" s="154"/>
      <c r="CJ379" s="154"/>
      <c r="CK379" s="154"/>
      <c r="DC379" s="154"/>
      <c r="DD379" s="9"/>
      <c r="DE379" s="9"/>
      <c r="DF379" s="9"/>
      <c r="DG379" s="9"/>
      <c r="DH379" s="9"/>
      <c r="DS379" s="9"/>
    </row>
    <row r="380" spans="6:123">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156"/>
      <c r="CF380" s="152"/>
      <c r="CG380" s="153"/>
      <c r="CI380" s="154"/>
      <c r="CJ380" s="154"/>
      <c r="CK380" s="154"/>
      <c r="DC380" s="154"/>
      <c r="DD380" s="9"/>
      <c r="DE380" s="9"/>
      <c r="DF380" s="9"/>
      <c r="DG380" s="9"/>
      <c r="DH380" s="9"/>
      <c r="DS380" s="9"/>
    </row>
    <row r="381" spans="6:123">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156"/>
      <c r="CF381" s="152"/>
      <c r="CG381" s="152"/>
      <c r="CI381" s="154"/>
      <c r="CJ381" s="154"/>
      <c r="CK381" s="154"/>
      <c r="DC381" s="154"/>
      <c r="DD381" s="9"/>
      <c r="DE381" s="9"/>
      <c r="DF381" s="9"/>
      <c r="DG381" s="9"/>
      <c r="DH381" s="9"/>
      <c r="DS381" s="9"/>
    </row>
    <row r="382" spans="6:123">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156"/>
      <c r="CF382" s="152"/>
      <c r="CG382" s="153"/>
      <c r="CI382" s="154"/>
      <c r="CJ382" s="154"/>
      <c r="CK382" s="154"/>
      <c r="DC382" s="154"/>
      <c r="DD382" s="9"/>
      <c r="DE382" s="9"/>
      <c r="DF382" s="9"/>
      <c r="DG382" s="9"/>
      <c r="DH382" s="9"/>
      <c r="DS382" s="9"/>
    </row>
    <row r="383" spans="6:123">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156"/>
      <c r="CF383" s="152"/>
      <c r="CG383" s="153"/>
      <c r="CI383" s="154"/>
      <c r="CJ383" s="154"/>
      <c r="CK383" s="154"/>
      <c r="DC383" s="154"/>
      <c r="DD383" s="9"/>
      <c r="DE383" s="9"/>
      <c r="DF383" s="9"/>
      <c r="DG383" s="9"/>
      <c r="DH383" s="9"/>
      <c r="DS383" s="9"/>
    </row>
    <row r="384" spans="6:123">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156"/>
      <c r="CF384" s="152"/>
      <c r="CG384" s="153"/>
      <c r="CI384" s="154"/>
      <c r="CJ384" s="154"/>
      <c r="CK384" s="154"/>
      <c r="DC384" s="154"/>
      <c r="DD384" s="9"/>
      <c r="DE384" s="9"/>
      <c r="DF384" s="9"/>
      <c r="DG384" s="9"/>
      <c r="DH384" s="9"/>
      <c r="DS384" s="9"/>
    </row>
    <row r="385" spans="6:123">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156"/>
      <c r="CF385" s="152"/>
      <c r="CG385" s="152"/>
      <c r="CI385" s="154"/>
      <c r="CJ385" s="154"/>
      <c r="CK385" s="154"/>
      <c r="DC385" s="154"/>
      <c r="DD385" s="9"/>
      <c r="DE385" s="9"/>
      <c r="DF385" s="9"/>
      <c r="DG385" s="9"/>
      <c r="DH385" s="9"/>
      <c r="DS385" s="9"/>
    </row>
    <row r="386" spans="6:123">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156"/>
      <c r="CF386" s="152"/>
      <c r="CG386" s="153"/>
      <c r="CI386" s="154"/>
      <c r="CJ386" s="154"/>
      <c r="CK386" s="154"/>
      <c r="DC386" s="154"/>
      <c r="DD386" s="9"/>
      <c r="DE386" s="9"/>
      <c r="DF386" s="9"/>
      <c r="DG386" s="9"/>
      <c r="DH386" s="9"/>
      <c r="DS386" s="9"/>
    </row>
    <row r="387" spans="6:123">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156"/>
      <c r="CF387" s="152"/>
      <c r="CG387" s="153"/>
      <c r="CI387" s="154"/>
      <c r="CJ387" s="154"/>
      <c r="CK387" s="154"/>
      <c r="DC387" s="154"/>
      <c r="DD387" s="9"/>
      <c r="DE387" s="9"/>
      <c r="DF387" s="9"/>
      <c r="DG387" s="9"/>
      <c r="DH387" s="9"/>
      <c r="DS387" s="9"/>
    </row>
    <row r="388" spans="6:123">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156"/>
      <c r="CF388" s="152"/>
      <c r="CG388" s="153"/>
      <c r="CI388" s="154"/>
      <c r="CJ388" s="154"/>
      <c r="CK388" s="154"/>
      <c r="DC388" s="154"/>
      <c r="DD388" s="9"/>
      <c r="DE388" s="9"/>
      <c r="DF388" s="9"/>
      <c r="DG388" s="9"/>
      <c r="DH388" s="9"/>
      <c r="DS388" s="9"/>
    </row>
    <row r="389" spans="6:123">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156"/>
      <c r="CF389" s="152"/>
      <c r="CG389" s="152"/>
      <c r="CI389" s="154"/>
      <c r="CJ389" s="154"/>
      <c r="CK389" s="154"/>
      <c r="DC389" s="154"/>
      <c r="DD389" s="9"/>
      <c r="DE389" s="9"/>
      <c r="DF389" s="9"/>
      <c r="DG389" s="9"/>
      <c r="DH389" s="9"/>
      <c r="DS389" s="9"/>
    </row>
    <row r="390" spans="6:123">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156"/>
      <c r="CF390" s="152"/>
      <c r="CG390" s="153"/>
      <c r="CI390" s="154"/>
      <c r="CJ390" s="154"/>
      <c r="CK390" s="154"/>
      <c r="DC390" s="154"/>
      <c r="DD390" s="9"/>
      <c r="DE390" s="9"/>
      <c r="DF390" s="9"/>
      <c r="DG390" s="9"/>
      <c r="DH390" s="9"/>
      <c r="DS390" s="9"/>
    </row>
    <row r="391" spans="6:123">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156"/>
      <c r="CF391" s="152"/>
      <c r="CG391" s="153"/>
      <c r="CI391" s="154"/>
      <c r="CJ391" s="154"/>
      <c r="CK391" s="154"/>
      <c r="DC391" s="154"/>
      <c r="DD391" s="9"/>
      <c r="DE391" s="9"/>
      <c r="DF391" s="9"/>
      <c r="DG391" s="9"/>
      <c r="DH391" s="9"/>
      <c r="DS391" s="9"/>
    </row>
    <row r="392" spans="6:123">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156"/>
      <c r="CF392" s="152"/>
      <c r="CG392" s="153"/>
      <c r="CI392" s="154"/>
      <c r="CJ392" s="154"/>
      <c r="CK392" s="154"/>
      <c r="DC392" s="154"/>
      <c r="DD392" s="9"/>
      <c r="DE392" s="9"/>
      <c r="DF392" s="9"/>
      <c r="DG392" s="9"/>
      <c r="DH392" s="9"/>
      <c r="DS392" s="9"/>
    </row>
    <row r="393" spans="6:123">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156"/>
      <c r="CF393" s="152"/>
      <c r="CG393" s="153"/>
      <c r="CI393" s="154"/>
      <c r="CJ393" s="154"/>
      <c r="CK393" s="154"/>
      <c r="DC393" s="154"/>
      <c r="DD393" s="9"/>
      <c r="DE393" s="9"/>
      <c r="DF393" s="9"/>
      <c r="DG393" s="9"/>
      <c r="DH393" s="9"/>
      <c r="DS393" s="9"/>
    </row>
    <row r="394" spans="6:123">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156"/>
      <c r="CF394" s="152"/>
      <c r="CG394" s="153"/>
      <c r="CI394" s="154"/>
      <c r="CJ394" s="154"/>
      <c r="CK394" s="154"/>
      <c r="DC394" s="154"/>
      <c r="DD394" s="9"/>
      <c r="DE394" s="9"/>
      <c r="DF394" s="9"/>
      <c r="DG394" s="9"/>
      <c r="DH394" s="9"/>
      <c r="DS394" s="9"/>
    </row>
    <row r="395" spans="6:123">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156"/>
      <c r="CF395" s="162"/>
      <c r="CG395" s="153"/>
      <c r="CI395" s="154"/>
      <c r="CJ395" s="154"/>
      <c r="CK395" s="154"/>
      <c r="DC395" s="154"/>
      <c r="DD395" s="9"/>
      <c r="DE395" s="9"/>
      <c r="DF395" s="9"/>
      <c r="DG395" s="9"/>
      <c r="DH395" s="9"/>
      <c r="DS395" s="9"/>
    </row>
    <row r="396" spans="6:123">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156"/>
      <c r="CF396" s="152"/>
      <c r="CG396" s="153"/>
      <c r="CI396" s="154"/>
      <c r="CJ396" s="154"/>
      <c r="CK396" s="154"/>
      <c r="DC396" s="154"/>
      <c r="DD396" s="9"/>
      <c r="DE396" s="9"/>
      <c r="DF396" s="9"/>
      <c r="DG396" s="9"/>
      <c r="DH396" s="9"/>
      <c r="DS396" s="9"/>
    </row>
    <row r="397" spans="6:123">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156"/>
      <c r="CF397" s="152"/>
      <c r="CG397" s="153"/>
      <c r="CI397" s="154"/>
      <c r="CJ397" s="154"/>
      <c r="CK397" s="154"/>
      <c r="DC397" s="154"/>
      <c r="DD397" s="9"/>
      <c r="DE397" s="9"/>
      <c r="DF397" s="9"/>
      <c r="DG397" s="9"/>
      <c r="DH397" s="9"/>
      <c r="DS397" s="9"/>
    </row>
    <row r="398" spans="6:123">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156"/>
      <c r="CF398" s="152"/>
      <c r="CG398" s="153"/>
      <c r="CI398" s="154"/>
      <c r="CJ398" s="154"/>
      <c r="CK398" s="154"/>
      <c r="DC398" s="154"/>
      <c r="DD398" s="9"/>
      <c r="DE398" s="9"/>
      <c r="DF398" s="9"/>
      <c r="DG398" s="9"/>
      <c r="DH398" s="9"/>
      <c r="DS398" s="9"/>
    </row>
    <row r="399" spans="6:123">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156"/>
      <c r="CF399" s="152"/>
      <c r="CG399" s="152"/>
      <c r="CI399" s="154"/>
      <c r="CJ399" s="154"/>
      <c r="CK399" s="154"/>
      <c r="DC399" s="154"/>
      <c r="DD399" s="9"/>
      <c r="DE399" s="9"/>
      <c r="DF399" s="9"/>
      <c r="DG399" s="9"/>
      <c r="DH399" s="9"/>
      <c r="DS399" s="9"/>
    </row>
    <row r="400" spans="6:123">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156"/>
      <c r="CF400" s="152"/>
      <c r="CG400" s="153"/>
      <c r="CI400" s="154"/>
      <c r="CJ400" s="154"/>
      <c r="CK400" s="154"/>
      <c r="DC400" s="154"/>
      <c r="DD400" s="9"/>
      <c r="DE400" s="9"/>
      <c r="DF400" s="9"/>
      <c r="DG400" s="9"/>
      <c r="DH400" s="9"/>
      <c r="DS400" s="9"/>
    </row>
    <row r="401" spans="6:123">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156"/>
      <c r="CF401" s="152"/>
      <c r="CG401" s="152"/>
      <c r="CI401" s="154"/>
      <c r="CJ401" s="154"/>
      <c r="CK401" s="154"/>
      <c r="DC401" s="154"/>
      <c r="DD401" s="9"/>
      <c r="DE401" s="9"/>
      <c r="DF401" s="9"/>
      <c r="DG401" s="9"/>
      <c r="DH401" s="9"/>
      <c r="DS401" s="9"/>
    </row>
    <row r="402" spans="6:123">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156"/>
      <c r="CF402" s="152"/>
      <c r="CG402" s="153"/>
      <c r="CI402" s="154"/>
      <c r="CJ402" s="154"/>
      <c r="CK402" s="154"/>
      <c r="DC402" s="154"/>
      <c r="DD402" s="9"/>
      <c r="DE402" s="9"/>
      <c r="DF402" s="9"/>
      <c r="DG402" s="9"/>
      <c r="DH402" s="9"/>
      <c r="DS402" s="9"/>
    </row>
    <row r="403" spans="6:123">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156"/>
      <c r="CD403" s="183"/>
      <c r="CF403" s="152"/>
      <c r="CG403" s="153"/>
      <c r="CI403" s="154"/>
      <c r="CJ403" s="154"/>
      <c r="CK403" s="154"/>
      <c r="DC403" s="154"/>
      <c r="DD403" s="9"/>
      <c r="DE403" s="9"/>
      <c r="DF403" s="9"/>
      <c r="DG403" s="9"/>
      <c r="DH403" s="9"/>
      <c r="DS403" s="9"/>
    </row>
    <row r="404" spans="6:123">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156"/>
      <c r="CF404" s="152"/>
      <c r="CG404" s="152"/>
      <c r="CI404" s="154"/>
      <c r="CJ404" s="154"/>
      <c r="CK404" s="154"/>
      <c r="DC404" s="154"/>
      <c r="DD404" s="9"/>
      <c r="DE404" s="9"/>
      <c r="DF404" s="9"/>
      <c r="DG404" s="9"/>
      <c r="DH404" s="9"/>
      <c r="DS404" s="9"/>
    </row>
    <row r="405" spans="6:123">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156"/>
      <c r="CF405" s="152"/>
      <c r="CG405" s="153"/>
      <c r="CI405" s="154"/>
      <c r="CJ405" s="154"/>
      <c r="CK405" s="154"/>
      <c r="DC405" s="154"/>
      <c r="DD405" s="9"/>
      <c r="DE405" s="9"/>
      <c r="DF405" s="9"/>
      <c r="DG405" s="9"/>
      <c r="DH405" s="9"/>
      <c r="DS405" s="9"/>
    </row>
    <row r="406" spans="6:123">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156"/>
      <c r="CF406" s="152"/>
      <c r="CG406" s="152"/>
      <c r="CI406" s="154"/>
      <c r="CJ406" s="154"/>
      <c r="CK406" s="154"/>
      <c r="DC406" s="154"/>
      <c r="DD406" s="9"/>
      <c r="DE406" s="9"/>
      <c r="DF406" s="9"/>
      <c r="DG406" s="9"/>
      <c r="DH406" s="9"/>
      <c r="DS406" s="9"/>
    </row>
    <row r="407" spans="6:123">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156"/>
      <c r="CF407" s="152"/>
      <c r="CG407" s="153"/>
      <c r="CI407" s="154"/>
      <c r="CJ407" s="154"/>
      <c r="CK407" s="154"/>
      <c r="DC407" s="154"/>
      <c r="DD407" s="9"/>
      <c r="DE407" s="9"/>
      <c r="DF407" s="9"/>
      <c r="DG407" s="9"/>
      <c r="DH407" s="9"/>
      <c r="DS407" s="9"/>
    </row>
    <row r="408" spans="6:123">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156"/>
      <c r="CF408" s="152"/>
      <c r="CG408" s="153"/>
      <c r="CI408" s="154"/>
      <c r="CJ408" s="154"/>
      <c r="CK408" s="154"/>
      <c r="DC408" s="154"/>
      <c r="DD408" s="9"/>
      <c r="DE408" s="9"/>
      <c r="DF408" s="9"/>
      <c r="DG408" s="9"/>
      <c r="DH408" s="9"/>
      <c r="DS408" s="9"/>
    </row>
    <row r="409" spans="6:123">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156"/>
      <c r="CF409" s="152"/>
      <c r="CG409" s="153"/>
      <c r="CI409" s="154"/>
      <c r="CJ409" s="154"/>
      <c r="CK409" s="154"/>
      <c r="DC409" s="154"/>
      <c r="DD409" s="9"/>
      <c r="DE409" s="9"/>
      <c r="DF409" s="9"/>
      <c r="DG409" s="9"/>
      <c r="DH409" s="9"/>
      <c r="DS409" s="9"/>
    </row>
    <row r="410" spans="6:123">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156"/>
      <c r="CF410" s="152"/>
      <c r="CG410" s="152"/>
      <c r="CI410" s="154"/>
      <c r="CJ410" s="154"/>
      <c r="CK410" s="154"/>
      <c r="DC410" s="154"/>
      <c r="DD410" s="9"/>
      <c r="DE410" s="9"/>
      <c r="DF410" s="9"/>
      <c r="DG410" s="9"/>
      <c r="DH410" s="9"/>
      <c r="DS410" s="9"/>
    </row>
    <row r="411" spans="6:123">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156"/>
      <c r="CF411" s="152"/>
      <c r="CG411" s="153"/>
      <c r="CI411" s="154"/>
      <c r="CJ411" s="154"/>
      <c r="CK411" s="154"/>
      <c r="DC411" s="154"/>
      <c r="DD411" s="9"/>
      <c r="DE411" s="9"/>
      <c r="DF411" s="9"/>
      <c r="DG411" s="9"/>
      <c r="DH411" s="9"/>
      <c r="DS411" s="9"/>
    </row>
    <row r="412" spans="6:123">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156"/>
      <c r="CF412" s="152"/>
      <c r="CG412" s="152"/>
      <c r="CI412" s="154"/>
      <c r="CJ412" s="154"/>
      <c r="CK412" s="154"/>
      <c r="DC412" s="154"/>
      <c r="DD412" s="9"/>
      <c r="DE412" s="9"/>
      <c r="DF412" s="9"/>
      <c r="DG412" s="9"/>
      <c r="DH412" s="9"/>
      <c r="DS412" s="9"/>
    </row>
    <row r="413" spans="6:123">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156"/>
      <c r="CF413" s="152"/>
      <c r="CG413" s="153"/>
      <c r="CI413" s="154"/>
      <c r="CJ413" s="154"/>
      <c r="CK413" s="154"/>
      <c r="DC413" s="154"/>
      <c r="DD413" s="9"/>
      <c r="DE413" s="9"/>
      <c r="DF413" s="9"/>
      <c r="DG413" s="9"/>
      <c r="DH413" s="9"/>
      <c r="DS413" s="9"/>
    </row>
    <row r="414" spans="6:123">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156"/>
      <c r="CF414" s="152"/>
      <c r="CG414" s="153"/>
      <c r="CI414" s="154"/>
      <c r="CJ414" s="154"/>
      <c r="CK414" s="154"/>
      <c r="DC414" s="154"/>
      <c r="DD414" s="9"/>
      <c r="DE414" s="9"/>
      <c r="DF414" s="9"/>
      <c r="DG414" s="9"/>
      <c r="DH414" s="9"/>
      <c r="DS414" s="9"/>
    </row>
    <row r="415" spans="6:123">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156"/>
      <c r="CF415" s="152"/>
      <c r="CG415" s="153"/>
      <c r="CI415" s="154"/>
      <c r="CJ415" s="154"/>
      <c r="CK415" s="154"/>
      <c r="DC415" s="154"/>
      <c r="DD415" s="9"/>
      <c r="DE415" s="9"/>
      <c r="DF415" s="9"/>
      <c r="DG415" s="9"/>
      <c r="DH415" s="9"/>
      <c r="DS415" s="9"/>
    </row>
    <row r="416" spans="6:123">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156"/>
      <c r="CF416" s="152"/>
      <c r="CG416" s="153"/>
      <c r="CI416" s="154"/>
      <c r="CJ416" s="154"/>
      <c r="CK416" s="154"/>
      <c r="DC416" s="154"/>
      <c r="DD416" s="9"/>
      <c r="DE416" s="9"/>
      <c r="DF416" s="9"/>
      <c r="DG416" s="9"/>
      <c r="DH416" s="9"/>
      <c r="DS416" s="9"/>
    </row>
    <row r="417" spans="6:123">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156"/>
      <c r="CF417" s="152"/>
      <c r="CG417" s="153"/>
      <c r="CI417" s="154"/>
      <c r="CJ417" s="154"/>
      <c r="CK417" s="154"/>
      <c r="DC417" s="154"/>
      <c r="DD417" s="9"/>
      <c r="DE417" s="9"/>
      <c r="DF417" s="9"/>
      <c r="DG417" s="9"/>
      <c r="DH417" s="9"/>
      <c r="DS417" s="9"/>
    </row>
    <row r="418" spans="6:123">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156"/>
      <c r="CF418" s="152"/>
      <c r="CG418" s="153"/>
      <c r="CI418" s="154"/>
      <c r="CJ418" s="154"/>
      <c r="CK418" s="154"/>
      <c r="DC418" s="154"/>
      <c r="DD418" s="9"/>
      <c r="DE418" s="9"/>
      <c r="DF418" s="9"/>
      <c r="DG418" s="9"/>
      <c r="DH418" s="9"/>
      <c r="DS418" s="9"/>
    </row>
    <row r="419" spans="6:123">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156"/>
      <c r="BE419" s="6"/>
      <c r="BF419" s="6"/>
      <c r="BG419" s="156"/>
      <c r="CF419" s="152"/>
      <c r="CG419" s="153"/>
      <c r="CI419" s="154"/>
      <c r="CJ419" s="154"/>
      <c r="CK419" s="154"/>
      <c r="DC419" s="154"/>
      <c r="DD419" s="9"/>
      <c r="DE419" s="9"/>
      <c r="DF419" s="9"/>
      <c r="DG419" s="9"/>
      <c r="DH419" s="9"/>
      <c r="DS419" s="9"/>
    </row>
    <row r="420" spans="6:123">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156"/>
      <c r="CF420" s="162"/>
      <c r="CG420" s="153"/>
      <c r="CI420" s="154"/>
      <c r="CJ420" s="154"/>
      <c r="CK420" s="154"/>
      <c r="DC420" s="154"/>
      <c r="DD420" s="9"/>
      <c r="DE420" s="9"/>
      <c r="DF420" s="9"/>
      <c r="DG420" s="9"/>
      <c r="DH420" s="9"/>
      <c r="DS420" s="9"/>
    </row>
    <row r="421" spans="6:123">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156"/>
      <c r="CF421" s="162"/>
      <c r="CG421" s="153"/>
      <c r="CI421" s="154"/>
      <c r="CJ421" s="154"/>
      <c r="CK421" s="154"/>
      <c r="DC421" s="154"/>
      <c r="DD421" s="9"/>
      <c r="DE421" s="9"/>
      <c r="DF421" s="9"/>
      <c r="DG421" s="9"/>
      <c r="DH421" s="9"/>
      <c r="DS421" s="9"/>
    </row>
    <row r="422" spans="6:123">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156"/>
      <c r="CF422" s="152"/>
      <c r="CG422" s="153"/>
      <c r="CI422" s="154"/>
      <c r="CJ422" s="154"/>
      <c r="CK422" s="154"/>
      <c r="DC422" s="154"/>
      <c r="DD422" s="9"/>
      <c r="DE422" s="9"/>
      <c r="DF422" s="9"/>
      <c r="DG422" s="9"/>
      <c r="DH422" s="9"/>
      <c r="DS422" s="9"/>
    </row>
    <row r="423" spans="6:123">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156"/>
      <c r="CD423" s="183"/>
      <c r="CF423" s="152"/>
      <c r="CG423" s="153"/>
      <c r="CI423" s="154"/>
      <c r="CJ423" s="154"/>
      <c r="CK423" s="154"/>
      <c r="DC423" s="154"/>
      <c r="DD423" s="9"/>
      <c r="DE423" s="9"/>
      <c r="DF423" s="9"/>
      <c r="DG423" s="9"/>
      <c r="DH423" s="9"/>
      <c r="DS423" s="9"/>
    </row>
    <row r="424" spans="6:123">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156"/>
      <c r="CF424" s="152"/>
      <c r="CG424" s="153"/>
      <c r="CI424" s="154"/>
      <c r="CJ424" s="154"/>
      <c r="CK424" s="154"/>
      <c r="DC424" s="154"/>
      <c r="DD424" s="9"/>
      <c r="DE424" s="9"/>
      <c r="DF424" s="9"/>
      <c r="DG424" s="9"/>
      <c r="DH424" s="9"/>
      <c r="DS424" s="9"/>
    </row>
    <row r="425" spans="6:123">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156"/>
      <c r="CF425" s="152"/>
      <c r="CG425" s="153"/>
      <c r="CI425" s="154"/>
      <c r="CJ425" s="154"/>
      <c r="CK425" s="154"/>
      <c r="DC425" s="154"/>
      <c r="DD425" s="9"/>
      <c r="DE425" s="9"/>
      <c r="DF425" s="9"/>
      <c r="DG425" s="9"/>
      <c r="DH425" s="9"/>
      <c r="DS425" s="9"/>
    </row>
    <row r="426" spans="6:123">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156"/>
      <c r="CF426" s="152"/>
      <c r="CG426" s="153"/>
      <c r="CI426" s="154"/>
      <c r="CJ426" s="154"/>
      <c r="CK426" s="154"/>
      <c r="DC426" s="154"/>
      <c r="DD426" s="9"/>
      <c r="DE426" s="9"/>
      <c r="DF426" s="9"/>
      <c r="DG426" s="9"/>
      <c r="DH426" s="9"/>
      <c r="DS426" s="9"/>
    </row>
    <row r="427" spans="6:123">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156"/>
      <c r="CF427" s="152"/>
      <c r="CG427" s="153"/>
      <c r="CI427" s="154"/>
      <c r="CJ427" s="154"/>
      <c r="CK427" s="154"/>
      <c r="DC427" s="154"/>
      <c r="DD427" s="9"/>
      <c r="DE427" s="9"/>
      <c r="DF427" s="9"/>
      <c r="DG427" s="9"/>
      <c r="DH427" s="9"/>
      <c r="DS427" s="9"/>
    </row>
    <row r="428" spans="6:123">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156"/>
      <c r="CF428" s="152"/>
      <c r="CG428" s="153"/>
      <c r="CI428" s="154"/>
      <c r="CJ428" s="154"/>
      <c r="CK428" s="154"/>
      <c r="DC428" s="154"/>
      <c r="DD428" s="9"/>
      <c r="DE428" s="9"/>
      <c r="DF428" s="9"/>
      <c r="DG428" s="9"/>
      <c r="DH428" s="9"/>
      <c r="DS428" s="9"/>
    </row>
    <row r="429" spans="6:123">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156"/>
      <c r="CF429" s="152"/>
      <c r="CG429" s="153"/>
      <c r="CI429" s="154"/>
      <c r="CJ429" s="154"/>
      <c r="CK429" s="154"/>
      <c r="DC429" s="154"/>
      <c r="DD429" s="9"/>
      <c r="DE429" s="9"/>
      <c r="DF429" s="9"/>
      <c r="DG429" s="9"/>
      <c r="DH429" s="9"/>
      <c r="DS429" s="9"/>
    </row>
    <row r="430" spans="6:123">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156"/>
      <c r="CF430" s="152"/>
      <c r="CG430" s="153"/>
      <c r="CI430" s="154"/>
      <c r="CJ430" s="154"/>
      <c r="CK430" s="154"/>
      <c r="DC430" s="154"/>
      <c r="DD430" s="9"/>
      <c r="DE430" s="9"/>
      <c r="DF430" s="9"/>
      <c r="DG430" s="9"/>
      <c r="DH430" s="9"/>
      <c r="DS430" s="9"/>
    </row>
    <row r="431" spans="6:123">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156"/>
      <c r="CF431" s="152"/>
      <c r="CG431" s="153"/>
      <c r="CI431" s="154"/>
      <c r="CJ431" s="154"/>
      <c r="CK431" s="154"/>
      <c r="DC431" s="154"/>
      <c r="DD431" s="9"/>
      <c r="DE431" s="9"/>
      <c r="DF431" s="9"/>
      <c r="DG431" s="9"/>
      <c r="DH431" s="9"/>
      <c r="DS431" s="9"/>
    </row>
    <row r="432" spans="6:123">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156"/>
      <c r="CF432" s="152"/>
      <c r="CG432" s="153"/>
      <c r="CI432" s="154"/>
      <c r="CJ432" s="154"/>
      <c r="CK432" s="154"/>
      <c r="DC432" s="154"/>
      <c r="DD432" s="9"/>
      <c r="DE432" s="9"/>
      <c r="DF432" s="9"/>
      <c r="DG432" s="9"/>
      <c r="DH432" s="9"/>
      <c r="DS432" s="9"/>
    </row>
    <row r="433" spans="6:123">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156"/>
      <c r="CF433" s="152"/>
      <c r="CG433" s="153"/>
      <c r="CI433" s="154"/>
      <c r="CJ433" s="154"/>
      <c r="CK433" s="154"/>
      <c r="DC433" s="154"/>
      <c r="DD433" s="9"/>
      <c r="DE433" s="9"/>
      <c r="DF433" s="9"/>
      <c r="DG433" s="9"/>
      <c r="DH433" s="9"/>
      <c r="DS433" s="9"/>
    </row>
    <row r="434" spans="6:123">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156"/>
      <c r="CF434" s="152"/>
      <c r="CG434" s="153"/>
      <c r="CI434" s="154"/>
      <c r="CJ434" s="154"/>
      <c r="CK434" s="154"/>
      <c r="DC434" s="154"/>
      <c r="DD434" s="9"/>
      <c r="DE434" s="9"/>
      <c r="DF434" s="9"/>
      <c r="DG434" s="9"/>
      <c r="DH434" s="9"/>
      <c r="DS434" s="9"/>
    </row>
    <row r="435" spans="6:123">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156"/>
      <c r="CF435" s="152"/>
      <c r="CG435" s="152"/>
      <c r="CI435" s="154"/>
      <c r="CJ435" s="154"/>
      <c r="CK435" s="154"/>
      <c r="DC435" s="154"/>
      <c r="DD435" s="9"/>
      <c r="DE435" s="9"/>
      <c r="DF435" s="9"/>
      <c r="DG435" s="9"/>
      <c r="DH435" s="9"/>
      <c r="DS435" s="9"/>
    </row>
    <row r="436" spans="6:123">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156"/>
      <c r="CF436" s="152"/>
      <c r="CG436" s="153"/>
      <c r="CI436" s="154"/>
      <c r="CJ436" s="154"/>
      <c r="CK436" s="154"/>
      <c r="DC436" s="154"/>
      <c r="DD436" s="9"/>
      <c r="DE436" s="9"/>
      <c r="DF436" s="9"/>
      <c r="DG436" s="9"/>
      <c r="DH436" s="9"/>
      <c r="DS436" s="9"/>
    </row>
    <row r="437" spans="6:123">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156"/>
      <c r="CF437" s="152"/>
      <c r="CG437" s="153"/>
      <c r="CI437" s="154"/>
      <c r="CJ437" s="154"/>
      <c r="CK437" s="154"/>
      <c r="DC437" s="154"/>
      <c r="DD437" s="9"/>
      <c r="DE437" s="9"/>
      <c r="DF437" s="9"/>
      <c r="DG437" s="9"/>
      <c r="DH437" s="9"/>
      <c r="DS437" s="9"/>
    </row>
    <row r="438" spans="6:123">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156"/>
      <c r="CF438" s="152"/>
      <c r="CG438" s="153"/>
      <c r="CI438" s="154"/>
      <c r="CJ438" s="154"/>
      <c r="CK438" s="154"/>
      <c r="DC438" s="154"/>
      <c r="DD438" s="9"/>
      <c r="DE438" s="9"/>
      <c r="DF438" s="9"/>
      <c r="DG438" s="9"/>
      <c r="DH438" s="9"/>
      <c r="DS438" s="9"/>
    </row>
    <row r="439" spans="6:123">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156"/>
      <c r="CF439" s="152"/>
      <c r="CG439" s="153"/>
      <c r="CI439" s="154"/>
      <c r="CJ439" s="154"/>
      <c r="CK439" s="154"/>
      <c r="DC439" s="154"/>
      <c r="DD439" s="9"/>
      <c r="DE439" s="9"/>
      <c r="DF439" s="9"/>
      <c r="DG439" s="9"/>
      <c r="DH439" s="9"/>
      <c r="DS439" s="9"/>
    </row>
    <row r="440" spans="6:123">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156"/>
      <c r="CF440" s="152"/>
      <c r="CG440" s="153"/>
      <c r="CI440" s="154"/>
      <c r="CJ440" s="154"/>
      <c r="CK440" s="154"/>
      <c r="DC440" s="154"/>
      <c r="DD440" s="9"/>
      <c r="DE440" s="9"/>
      <c r="DF440" s="9"/>
      <c r="DG440" s="9"/>
      <c r="DH440" s="9"/>
      <c r="DS440" s="9"/>
    </row>
    <row r="441" spans="6:123">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156"/>
      <c r="CF441" s="152"/>
      <c r="CG441" s="153"/>
      <c r="CI441" s="154"/>
      <c r="CJ441" s="154"/>
      <c r="CK441" s="154"/>
      <c r="DC441" s="154"/>
      <c r="DD441" s="9"/>
      <c r="DE441" s="9"/>
      <c r="DF441" s="9"/>
      <c r="DG441" s="9"/>
      <c r="DH441" s="9"/>
      <c r="DS441" s="9"/>
    </row>
    <row r="442" spans="6:123">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156"/>
      <c r="CF442" s="152"/>
      <c r="CG442" s="153"/>
      <c r="CI442" s="154"/>
      <c r="CJ442" s="154"/>
      <c r="CK442" s="154"/>
      <c r="DC442" s="154"/>
      <c r="DD442" s="9"/>
      <c r="DE442" s="9"/>
      <c r="DF442" s="9"/>
      <c r="DG442" s="9"/>
      <c r="DH442" s="9"/>
      <c r="DS442" s="9"/>
    </row>
    <row r="443" spans="6:123">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156"/>
      <c r="CF443" s="152"/>
      <c r="CG443" s="152"/>
      <c r="CI443" s="154"/>
      <c r="CJ443" s="154"/>
      <c r="CK443" s="154"/>
      <c r="DC443" s="154"/>
      <c r="DD443" s="9"/>
      <c r="DE443" s="9"/>
      <c r="DF443" s="9"/>
      <c r="DG443" s="9"/>
      <c r="DH443" s="9"/>
      <c r="DS443" s="9"/>
    </row>
    <row r="444" spans="6:123">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156"/>
      <c r="CF444" s="152"/>
      <c r="CG444" s="153"/>
      <c r="CI444" s="154"/>
      <c r="CJ444" s="154"/>
      <c r="CK444" s="154"/>
      <c r="DC444" s="154"/>
      <c r="DD444" s="9"/>
      <c r="DE444" s="9"/>
      <c r="DF444" s="9"/>
      <c r="DG444" s="9"/>
      <c r="DH444" s="9"/>
      <c r="DS444" s="9"/>
    </row>
    <row r="445" spans="6:123">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156"/>
      <c r="CF445" s="152"/>
      <c r="CG445" s="152"/>
      <c r="CI445" s="154"/>
      <c r="CJ445" s="154"/>
      <c r="CK445" s="154"/>
      <c r="DC445" s="154"/>
      <c r="DD445" s="9"/>
      <c r="DE445" s="9"/>
      <c r="DF445" s="9"/>
      <c r="DG445" s="9"/>
      <c r="DH445" s="9"/>
      <c r="DS445" s="9"/>
    </row>
    <row r="446" spans="6:123">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156"/>
      <c r="CF446" s="152"/>
      <c r="CG446" s="153"/>
      <c r="CI446" s="154"/>
      <c r="CJ446" s="154"/>
      <c r="CK446" s="154"/>
      <c r="DC446" s="154"/>
      <c r="DD446" s="9"/>
      <c r="DE446" s="9"/>
      <c r="DF446" s="9"/>
      <c r="DG446" s="9"/>
      <c r="DH446" s="9"/>
      <c r="DS446" s="9"/>
    </row>
    <row r="447" spans="6:123">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156"/>
      <c r="CF447" s="152"/>
      <c r="CG447" s="152"/>
      <c r="CI447" s="154"/>
      <c r="CJ447" s="154"/>
      <c r="CK447" s="154"/>
      <c r="DC447" s="154"/>
      <c r="DD447" s="9"/>
      <c r="DE447" s="9"/>
      <c r="DF447" s="9"/>
      <c r="DG447" s="9"/>
      <c r="DH447" s="9"/>
      <c r="DS447" s="9"/>
    </row>
    <row r="448" spans="6:123">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156"/>
      <c r="CF448" s="152"/>
      <c r="CG448" s="153"/>
      <c r="CI448" s="154"/>
      <c r="CJ448" s="154"/>
      <c r="CK448" s="154"/>
      <c r="DC448" s="154"/>
      <c r="DD448" s="9"/>
      <c r="DE448" s="9"/>
      <c r="DF448" s="9"/>
      <c r="DG448" s="9"/>
      <c r="DH448" s="9"/>
      <c r="DS448" s="9"/>
    </row>
    <row r="449" spans="6:123">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156"/>
      <c r="CF449" s="152"/>
      <c r="CG449" s="153"/>
      <c r="CI449" s="154"/>
      <c r="CJ449" s="154"/>
      <c r="CK449" s="154"/>
      <c r="DC449" s="154"/>
      <c r="DD449" s="9"/>
      <c r="DE449" s="9"/>
      <c r="DF449" s="9"/>
      <c r="DG449" s="9"/>
      <c r="DH449" s="9"/>
      <c r="DS449" s="9"/>
    </row>
    <row r="450" spans="6:123">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156"/>
      <c r="CF450" s="152"/>
      <c r="CG450" s="153"/>
      <c r="CI450" s="154"/>
      <c r="CJ450" s="154"/>
      <c r="CK450" s="154"/>
      <c r="DC450" s="154"/>
      <c r="DD450" s="9"/>
      <c r="DE450" s="9"/>
      <c r="DF450" s="9"/>
      <c r="DG450" s="9"/>
      <c r="DH450" s="9"/>
      <c r="DS450" s="9"/>
    </row>
    <row r="451" spans="6:123">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156"/>
      <c r="CF451" s="152"/>
      <c r="CG451" s="153"/>
      <c r="CI451" s="154"/>
      <c r="CJ451" s="154"/>
      <c r="CK451" s="154"/>
      <c r="DC451" s="154"/>
      <c r="DD451" s="9"/>
      <c r="DE451" s="9"/>
      <c r="DF451" s="9"/>
      <c r="DG451" s="9"/>
      <c r="DH451" s="9"/>
      <c r="DS451" s="9"/>
    </row>
    <row r="452" spans="6:123">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156"/>
      <c r="CF452" s="152"/>
      <c r="CG452" s="153"/>
      <c r="CI452" s="154"/>
      <c r="CJ452" s="154"/>
      <c r="CK452" s="154"/>
      <c r="DC452" s="154"/>
      <c r="DD452" s="9"/>
      <c r="DE452" s="9"/>
      <c r="DF452" s="9"/>
      <c r="DG452" s="9"/>
      <c r="DH452" s="9"/>
      <c r="DS452" s="9"/>
    </row>
    <row r="453" spans="6:123">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156"/>
      <c r="CF453" s="152"/>
      <c r="CG453" s="153"/>
      <c r="CI453" s="154"/>
      <c r="CJ453" s="154"/>
      <c r="CK453" s="154"/>
      <c r="DC453" s="154"/>
      <c r="DD453" s="9"/>
      <c r="DE453" s="9"/>
      <c r="DF453" s="9"/>
      <c r="DG453" s="9"/>
      <c r="DH453" s="9"/>
      <c r="DS453" s="9"/>
    </row>
    <row r="454" spans="6:123">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156"/>
      <c r="CF454" s="152"/>
      <c r="CG454" s="153"/>
      <c r="CI454" s="154"/>
      <c r="CJ454" s="154"/>
      <c r="CK454" s="154"/>
      <c r="DC454" s="154"/>
      <c r="DD454" s="9"/>
      <c r="DE454" s="9"/>
      <c r="DF454" s="9"/>
      <c r="DG454" s="9"/>
      <c r="DH454" s="9"/>
      <c r="DS454" s="9"/>
    </row>
    <row r="455" spans="6:123">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156"/>
      <c r="CF455" s="152"/>
      <c r="CG455" s="152"/>
      <c r="CI455" s="154"/>
      <c r="CJ455" s="154"/>
      <c r="CK455" s="154"/>
      <c r="DC455" s="154"/>
      <c r="DD455" s="9"/>
      <c r="DE455" s="9"/>
      <c r="DF455" s="9"/>
      <c r="DG455" s="9"/>
      <c r="DH455" s="9"/>
      <c r="DS455" s="9"/>
    </row>
    <row r="456" spans="6:123">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156"/>
      <c r="CF456" s="152"/>
      <c r="CG456" s="153"/>
      <c r="CI456" s="154"/>
      <c r="CJ456" s="154"/>
      <c r="CK456" s="154"/>
      <c r="DC456" s="154"/>
      <c r="DD456" s="9"/>
      <c r="DE456" s="9"/>
      <c r="DF456" s="9"/>
      <c r="DG456" s="9"/>
      <c r="DH456" s="9"/>
      <c r="DS456" s="9"/>
    </row>
    <row r="457" spans="6:123">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156"/>
      <c r="CF457" s="152"/>
      <c r="CG457" s="153"/>
      <c r="CI457" s="154"/>
      <c r="CJ457" s="154"/>
      <c r="CK457" s="154"/>
      <c r="DC457" s="154"/>
      <c r="DD457" s="9"/>
      <c r="DE457" s="9"/>
      <c r="DF457" s="9"/>
      <c r="DG457" s="9"/>
      <c r="DH457" s="9"/>
      <c r="DS457" s="9"/>
    </row>
    <row r="458" spans="6:123">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156"/>
      <c r="CF458" s="162"/>
      <c r="CG458" s="153"/>
      <c r="CI458" s="154"/>
      <c r="CJ458" s="154"/>
      <c r="CK458" s="154"/>
      <c r="DC458" s="154"/>
      <c r="DD458" s="9"/>
      <c r="DE458" s="9"/>
      <c r="DF458" s="9"/>
      <c r="DG458" s="9"/>
      <c r="DH458" s="9"/>
      <c r="DS458" s="9"/>
    </row>
    <row r="459" spans="6:123">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156"/>
      <c r="CF459" s="162"/>
      <c r="CG459" s="153"/>
      <c r="CI459" s="154"/>
      <c r="CJ459" s="154"/>
      <c r="CK459" s="154"/>
      <c r="DC459" s="154"/>
      <c r="DD459" s="9"/>
      <c r="DE459" s="9"/>
      <c r="DF459" s="9"/>
      <c r="DG459" s="9"/>
      <c r="DH459" s="9"/>
      <c r="DS459" s="9"/>
    </row>
    <row r="460" spans="6:123">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156"/>
      <c r="CF460" s="152"/>
      <c r="CG460" s="153"/>
      <c r="CI460" s="154"/>
      <c r="CJ460" s="154"/>
      <c r="CK460" s="154"/>
      <c r="DC460" s="154"/>
      <c r="DD460" s="9"/>
      <c r="DE460" s="9"/>
      <c r="DF460" s="9"/>
      <c r="DG460" s="9"/>
      <c r="DH460" s="9"/>
      <c r="DS460" s="9"/>
    </row>
    <row r="461" spans="6:123">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156"/>
      <c r="CF461" s="152"/>
      <c r="CG461" s="152"/>
      <c r="CI461" s="154"/>
      <c r="CJ461" s="154"/>
      <c r="CK461" s="154"/>
      <c r="DC461" s="154"/>
      <c r="DD461" s="9"/>
      <c r="DE461" s="9"/>
      <c r="DF461" s="9"/>
      <c r="DG461" s="9"/>
      <c r="DH461" s="9"/>
      <c r="DS461" s="9"/>
    </row>
    <row r="462" spans="6:123">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156"/>
      <c r="CF462" s="152"/>
      <c r="CG462" s="153"/>
      <c r="CI462" s="154"/>
      <c r="CJ462" s="154"/>
      <c r="CK462" s="154"/>
      <c r="DC462" s="154"/>
      <c r="DD462" s="9"/>
      <c r="DE462" s="9"/>
      <c r="DF462" s="9"/>
      <c r="DG462" s="9"/>
      <c r="DH462" s="9"/>
      <c r="DS462" s="9"/>
    </row>
    <row r="463" spans="6:123">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156"/>
      <c r="CF463" s="152"/>
      <c r="CG463" s="153"/>
      <c r="CI463" s="154"/>
      <c r="CJ463" s="154"/>
      <c r="CK463" s="154"/>
      <c r="DC463" s="154"/>
      <c r="DD463" s="9"/>
      <c r="DE463" s="9"/>
      <c r="DF463" s="9"/>
      <c r="DG463" s="9"/>
      <c r="DH463" s="9"/>
      <c r="DS463" s="9"/>
    </row>
    <row r="464" spans="6:123">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156"/>
      <c r="CF464" s="152"/>
      <c r="CG464" s="152"/>
      <c r="CI464" s="154"/>
      <c r="CJ464" s="154"/>
      <c r="CK464" s="154"/>
      <c r="DC464" s="154"/>
      <c r="DD464" s="9"/>
      <c r="DE464" s="9"/>
      <c r="DF464" s="9"/>
      <c r="DG464" s="9"/>
      <c r="DH464" s="9"/>
      <c r="DS464" s="9"/>
    </row>
    <row r="465" spans="6:123">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156"/>
      <c r="CF465" s="152"/>
      <c r="CG465" s="153"/>
      <c r="CI465" s="154"/>
      <c r="CJ465" s="154"/>
      <c r="CK465" s="154"/>
      <c r="DC465" s="154"/>
      <c r="DD465" s="9"/>
      <c r="DE465" s="9"/>
      <c r="DF465" s="9"/>
      <c r="DG465" s="9"/>
      <c r="DH465" s="9"/>
      <c r="DS465" s="9"/>
    </row>
    <row r="466" spans="6:123">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156"/>
      <c r="CF466" s="152"/>
      <c r="CG466" s="153"/>
      <c r="CI466" s="154"/>
      <c r="CJ466" s="154"/>
      <c r="CK466" s="154"/>
      <c r="DC466" s="154"/>
      <c r="DD466" s="9"/>
      <c r="DE466" s="9"/>
      <c r="DF466" s="9"/>
      <c r="DG466" s="9"/>
      <c r="DH466" s="9"/>
      <c r="DS466" s="9"/>
    </row>
    <row r="467" spans="6:123">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156"/>
      <c r="CF467" s="152"/>
      <c r="CG467" s="153"/>
      <c r="CI467" s="154"/>
      <c r="CJ467" s="154"/>
      <c r="CK467" s="154"/>
      <c r="DC467" s="154"/>
      <c r="DD467" s="9"/>
      <c r="DE467" s="9"/>
      <c r="DF467" s="9"/>
      <c r="DG467" s="9"/>
      <c r="DH467" s="9"/>
      <c r="DS467" s="9"/>
    </row>
    <row r="468" spans="6:123">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156"/>
      <c r="CF468" s="152"/>
      <c r="CG468" s="152"/>
      <c r="CI468" s="154"/>
      <c r="CJ468" s="154"/>
      <c r="CK468" s="154"/>
      <c r="DC468" s="154"/>
      <c r="DD468" s="9"/>
      <c r="DE468" s="9"/>
      <c r="DF468" s="9"/>
      <c r="DG468" s="9"/>
      <c r="DH468" s="9"/>
      <c r="DS468" s="9"/>
    </row>
    <row r="469" spans="6:123">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156"/>
      <c r="CF469" s="152"/>
      <c r="CG469" s="153"/>
      <c r="CI469" s="154"/>
      <c r="CJ469" s="154"/>
      <c r="CK469" s="154"/>
      <c r="DC469" s="154"/>
      <c r="DD469" s="9"/>
      <c r="DE469" s="9"/>
      <c r="DF469" s="9"/>
      <c r="DG469" s="9"/>
      <c r="DH469" s="9"/>
      <c r="DS469" s="9"/>
    </row>
    <row r="470" spans="6:123">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156"/>
      <c r="CF470" s="152"/>
      <c r="CG470" s="153"/>
      <c r="CI470" s="154"/>
      <c r="CJ470" s="154"/>
      <c r="CK470" s="154"/>
      <c r="DC470" s="154"/>
      <c r="DD470" s="9"/>
      <c r="DE470" s="9"/>
      <c r="DF470" s="9"/>
      <c r="DG470" s="9"/>
      <c r="DH470" s="9"/>
      <c r="DS470" s="9"/>
    </row>
    <row r="471" spans="6:123">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156"/>
      <c r="CF471" s="152"/>
      <c r="CG471" s="153"/>
      <c r="CI471" s="154"/>
      <c r="CJ471" s="154"/>
      <c r="CK471" s="154"/>
      <c r="DC471" s="154"/>
      <c r="DD471" s="9"/>
      <c r="DE471" s="9"/>
      <c r="DF471" s="9"/>
      <c r="DG471" s="9"/>
      <c r="DH471" s="9"/>
      <c r="DS471" s="9"/>
    </row>
    <row r="472" spans="6:123">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156"/>
      <c r="CF472" s="152"/>
      <c r="CG472" s="153"/>
      <c r="CI472" s="154"/>
      <c r="CJ472" s="154"/>
      <c r="CK472" s="154"/>
      <c r="DC472" s="154"/>
      <c r="DD472" s="9"/>
      <c r="DE472" s="9"/>
      <c r="DF472" s="9"/>
      <c r="DG472" s="9"/>
      <c r="DH472" s="9"/>
      <c r="DS472" s="9"/>
    </row>
    <row r="473" spans="6:123">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156"/>
      <c r="CF473" s="152"/>
      <c r="CG473" s="153"/>
      <c r="CI473" s="154"/>
      <c r="CJ473" s="154"/>
      <c r="CK473" s="154"/>
      <c r="DC473" s="154"/>
      <c r="DD473" s="9"/>
      <c r="DE473" s="9"/>
      <c r="DF473" s="9"/>
      <c r="DG473" s="9"/>
      <c r="DH473" s="9"/>
      <c r="DS473" s="9"/>
    </row>
    <row r="474" spans="6:123">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156"/>
      <c r="CF474" s="152"/>
      <c r="CG474" s="153"/>
      <c r="CI474" s="154"/>
      <c r="CJ474" s="154"/>
      <c r="CK474" s="154"/>
      <c r="DC474" s="154"/>
      <c r="DD474" s="9"/>
      <c r="DE474" s="9"/>
      <c r="DF474" s="9"/>
      <c r="DG474" s="9"/>
      <c r="DH474" s="9"/>
      <c r="DS474" s="9"/>
    </row>
    <row r="475" spans="6:123">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156"/>
      <c r="CF475" s="152"/>
      <c r="CG475" s="153"/>
      <c r="CI475" s="154"/>
      <c r="CJ475" s="154"/>
      <c r="CK475" s="154"/>
      <c r="DC475" s="154"/>
      <c r="DD475" s="9"/>
      <c r="DE475" s="9"/>
      <c r="DF475" s="9"/>
      <c r="DG475" s="9"/>
      <c r="DH475" s="9"/>
      <c r="DS475" s="9"/>
    </row>
    <row r="476" spans="6:123">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156"/>
      <c r="CF476" s="152"/>
      <c r="CG476" s="153"/>
      <c r="CI476" s="154"/>
      <c r="CJ476" s="154"/>
      <c r="CK476" s="154"/>
      <c r="DC476" s="154"/>
      <c r="DD476" s="9"/>
      <c r="DE476" s="9"/>
      <c r="DF476" s="9"/>
      <c r="DG476" s="9"/>
      <c r="DH476" s="9"/>
      <c r="DS476" s="9"/>
    </row>
    <row r="477" spans="6:123">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156"/>
      <c r="CF477" s="152"/>
      <c r="CG477" s="153"/>
      <c r="CI477" s="154"/>
      <c r="CJ477" s="154"/>
      <c r="CK477" s="154"/>
      <c r="DC477" s="154"/>
      <c r="DD477" s="9"/>
      <c r="DE477" s="9"/>
      <c r="DF477" s="9"/>
      <c r="DG477" s="9"/>
      <c r="DH477" s="9"/>
      <c r="DS477" s="9"/>
    </row>
    <row r="478" spans="6:123">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156"/>
      <c r="CF478" s="152"/>
      <c r="CG478" s="153"/>
      <c r="CI478" s="154"/>
      <c r="CJ478" s="154"/>
      <c r="CK478" s="154"/>
      <c r="DC478" s="154"/>
      <c r="DD478" s="9"/>
      <c r="DE478" s="9"/>
      <c r="DF478" s="9"/>
      <c r="DG478" s="9"/>
      <c r="DH478" s="9"/>
      <c r="DS478" s="9"/>
    </row>
    <row r="479" spans="6:123">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156"/>
      <c r="CF479" s="152"/>
      <c r="CG479" s="152"/>
      <c r="CI479" s="154"/>
      <c r="CJ479" s="154"/>
      <c r="CK479" s="154"/>
      <c r="DC479" s="154"/>
      <c r="DD479" s="9"/>
      <c r="DE479" s="9"/>
      <c r="DF479" s="9"/>
      <c r="DG479" s="9"/>
      <c r="DH479" s="9"/>
      <c r="DS479" s="9"/>
    </row>
    <row r="480" spans="6:123">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156"/>
      <c r="CF480" s="152"/>
      <c r="CG480" s="153"/>
      <c r="CI480" s="154"/>
      <c r="CJ480" s="154"/>
      <c r="CK480" s="154"/>
      <c r="DC480" s="154"/>
      <c r="DD480" s="9"/>
      <c r="DE480" s="9"/>
      <c r="DF480" s="9"/>
      <c r="DG480" s="9"/>
      <c r="DH480" s="9"/>
      <c r="DS480" s="9"/>
    </row>
    <row r="481" spans="6:123">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156"/>
      <c r="CF481" s="152"/>
      <c r="CG481" s="153"/>
      <c r="CI481" s="154"/>
      <c r="CJ481" s="154"/>
      <c r="CK481" s="154"/>
      <c r="DC481" s="154"/>
      <c r="DD481" s="9"/>
      <c r="DE481" s="9"/>
      <c r="DF481" s="9"/>
      <c r="DG481" s="9"/>
      <c r="DH481" s="9"/>
      <c r="DS481" s="9"/>
    </row>
    <row r="482" spans="6:123">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156"/>
      <c r="CF482" s="152"/>
      <c r="CG482" s="153"/>
      <c r="CI482" s="154"/>
      <c r="CJ482" s="154"/>
      <c r="CK482" s="154"/>
      <c r="DC482" s="154"/>
      <c r="DD482" s="9"/>
      <c r="DE482" s="9"/>
      <c r="DF482" s="9"/>
      <c r="DG482" s="9"/>
      <c r="DH482" s="9"/>
      <c r="DS482" s="9"/>
    </row>
    <row r="483" spans="6:123">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156"/>
      <c r="CF483" s="162"/>
      <c r="CG483" s="153"/>
      <c r="CI483" s="154"/>
      <c r="CJ483" s="154"/>
      <c r="CK483" s="154"/>
      <c r="DC483" s="154"/>
      <c r="DD483" s="9"/>
      <c r="DE483" s="9"/>
      <c r="DF483" s="9"/>
      <c r="DG483" s="9"/>
      <c r="DH483" s="9"/>
      <c r="DS483" s="9"/>
    </row>
    <row r="484" spans="6:123">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156"/>
      <c r="CD484" s="183"/>
      <c r="CF484" s="162"/>
      <c r="CG484" s="153"/>
      <c r="CI484" s="154"/>
      <c r="CJ484" s="154"/>
      <c r="CK484" s="154"/>
      <c r="DC484" s="154"/>
      <c r="DD484" s="9"/>
      <c r="DE484" s="9"/>
      <c r="DF484" s="9"/>
      <c r="DG484" s="9"/>
      <c r="DH484" s="9"/>
      <c r="DS484" s="9"/>
    </row>
    <row r="485" spans="6:123">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156"/>
      <c r="CF485" s="152"/>
      <c r="CG485" s="153"/>
      <c r="CI485" s="154"/>
      <c r="CJ485" s="154"/>
      <c r="CK485" s="154"/>
      <c r="DC485" s="154"/>
      <c r="DD485" s="9"/>
      <c r="DE485" s="9"/>
      <c r="DF485" s="9"/>
      <c r="DG485" s="9"/>
      <c r="DH485" s="9"/>
      <c r="DS485" s="9"/>
    </row>
    <row r="486" spans="6:123">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156"/>
      <c r="CF486" s="152"/>
      <c r="CG486" s="153"/>
      <c r="CI486" s="154"/>
      <c r="CJ486" s="154"/>
      <c r="CK486" s="154"/>
      <c r="DC486" s="154"/>
      <c r="DD486" s="9"/>
      <c r="DE486" s="9"/>
      <c r="DF486" s="9"/>
      <c r="DG486" s="9"/>
      <c r="DH486" s="9"/>
      <c r="DS486" s="9"/>
    </row>
    <row r="487" spans="6:123">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156"/>
      <c r="CF487" s="152"/>
      <c r="CG487" s="153"/>
      <c r="CI487" s="154"/>
      <c r="CJ487" s="154"/>
      <c r="CK487" s="154"/>
      <c r="DC487" s="154"/>
      <c r="DD487" s="9"/>
      <c r="DE487" s="9"/>
      <c r="DF487" s="9"/>
      <c r="DG487" s="9"/>
      <c r="DH487" s="9"/>
      <c r="DS487" s="9"/>
    </row>
    <row r="488" spans="6:123">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156"/>
      <c r="CF488" s="152"/>
      <c r="CG488" s="153"/>
      <c r="CI488" s="154"/>
      <c r="CJ488" s="154"/>
      <c r="CK488" s="154"/>
      <c r="DC488" s="154"/>
      <c r="DD488" s="9"/>
      <c r="DE488" s="9"/>
      <c r="DF488" s="9"/>
      <c r="DG488" s="9"/>
      <c r="DH488" s="9"/>
      <c r="DS488" s="9"/>
    </row>
    <row r="489" spans="6:123">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156"/>
      <c r="CF489" s="152"/>
      <c r="CG489" s="153"/>
      <c r="CI489" s="154"/>
      <c r="CJ489" s="154"/>
      <c r="CK489" s="154"/>
      <c r="DC489" s="154"/>
      <c r="DD489" s="9"/>
      <c r="DE489" s="9"/>
      <c r="DF489" s="9"/>
      <c r="DG489" s="9"/>
      <c r="DH489" s="9"/>
      <c r="DS489" s="9"/>
    </row>
    <row r="490" spans="6:123">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156"/>
      <c r="CF490" s="152"/>
      <c r="CG490" s="152"/>
      <c r="CI490" s="154"/>
      <c r="CJ490" s="154"/>
      <c r="CK490" s="154"/>
      <c r="DC490" s="154"/>
      <c r="DD490" s="9"/>
      <c r="DE490" s="9"/>
      <c r="DF490" s="9"/>
      <c r="DG490" s="9"/>
      <c r="DH490" s="9"/>
      <c r="DS490" s="9"/>
    </row>
    <row r="491" spans="6:123">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156"/>
      <c r="CF491" s="152"/>
      <c r="CG491" s="153"/>
      <c r="CI491" s="154"/>
      <c r="CJ491" s="154"/>
      <c r="CK491" s="154"/>
      <c r="DC491" s="154"/>
      <c r="DD491" s="9"/>
      <c r="DE491" s="9"/>
      <c r="DF491" s="9"/>
      <c r="DG491" s="9"/>
      <c r="DH491" s="9"/>
      <c r="DS491" s="9"/>
    </row>
    <row r="492" spans="6:123">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156"/>
      <c r="CF492" s="152"/>
      <c r="CG492" s="153"/>
      <c r="CI492" s="154"/>
      <c r="CJ492" s="154"/>
      <c r="CK492" s="154"/>
      <c r="DC492" s="154"/>
      <c r="DD492" s="9"/>
      <c r="DE492" s="9"/>
      <c r="DF492" s="9"/>
      <c r="DG492" s="9"/>
      <c r="DH492" s="9"/>
      <c r="DS492" s="9"/>
    </row>
    <row r="493" spans="6:123">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156"/>
      <c r="CF493" s="152"/>
      <c r="CG493" s="153"/>
      <c r="CI493" s="154"/>
      <c r="CJ493" s="154"/>
      <c r="CK493" s="154"/>
      <c r="DC493" s="154"/>
      <c r="DD493" s="9"/>
      <c r="DE493" s="9"/>
      <c r="DF493" s="9"/>
      <c r="DG493" s="9"/>
      <c r="DH493" s="9"/>
      <c r="DS493" s="9"/>
    </row>
    <row r="494" spans="6:123">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156"/>
      <c r="CF494" s="152"/>
      <c r="CG494" s="152"/>
      <c r="CI494" s="154"/>
      <c r="CJ494" s="154"/>
      <c r="CK494" s="154"/>
      <c r="DC494" s="154"/>
      <c r="DD494" s="9"/>
      <c r="DE494" s="9"/>
      <c r="DF494" s="9"/>
      <c r="DG494" s="9"/>
      <c r="DH494" s="9"/>
      <c r="DS494" s="9"/>
    </row>
    <row r="495" spans="6:123">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156"/>
      <c r="CF495" s="152"/>
      <c r="CG495" s="153"/>
      <c r="CI495" s="154"/>
      <c r="CJ495" s="154"/>
      <c r="CK495" s="154"/>
      <c r="DC495" s="154"/>
      <c r="DD495" s="9"/>
      <c r="DE495" s="9"/>
      <c r="DF495" s="9"/>
      <c r="DG495" s="9"/>
      <c r="DH495" s="9"/>
      <c r="DS495" s="9"/>
    </row>
    <row r="496" spans="6:123" ht="13.5" customHeight="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c r="AN496" s="141"/>
      <c r="AO496" s="141"/>
      <c r="AP496" s="141"/>
      <c r="AQ496" s="141"/>
      <c r="AR496" s="141"/>
      <c r="AS496" s="141"/>
      <c r="AT496" s="141"/>
      <c r="AU496" s="141"/>
      <c r="AV496" s="141"/>
      <c r="AW496" s="141"/>
      <c r="AX496" s="141"/>
      <c r="AY496" s="141"/>
      <c r="AZ496" s="141"/>
      <c r="BA496" s="141"/>
      <c r="BB496" s="141"/>
      <c r="BC496" s="141"/>
      <c r="BD496" s="141"/>
      <c r="BE496" s="141"/>
      <c r="BF496" s="141"/>
      <c r="BG496" s="184"/>
      <c r="CF496" s="152"/>
      <c r="CG496" s="152"/>
      <c r="CI496" s="154"/>
      <c r="CJ496" s="154"/>
      <c r="CK496" s="154"/>
      <c r="DC496" s="154"/>
      <c r="DD496" s="9"/>
      <c r="DE496" s="9"/>
      <c r="DF496" s="9"/>
      <c r="DG496" s="9"/>
      <c r="DH496" s="9"/>
      <c r="DS496" s="9"/>
    </row>
    <row r="497" spans="6:123">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c r="AN497" s="141"/>
      <c r="AO497" s="141"/>
      <c r="AP497" s="141"/>
      <c r="AQ497" s="141"/>
      <c r="AR497" s="141"/>
      <c r="AS497" s="141"/>
      <c r="AT497" s="141"/>
      <c r="AU497" s="141"/>
      <c r="AV497" s="141"/>
      <c r="AW497" s="141"/>
      <c r="AX497" s="141"/>
      <c r="AY497" s="141"/>
      <c r="AZ497" s="141"/>
      <c r="BA497" s="141"/>
      <c r="BB497" s="141"/>
      <c r="BC497" s="141"/>
      <c r="BD497" s="141"/>
      <c r="BE497" s="141"/>
      <c r="BF497" s="141"/>
      <c r="BG497" s="184"/>
      <c r="CF497" s="152"/>
      <c r="CG497" s="153"/>
      <c r="CI497" s="154"/>
      <c r="CJ497" s="154"/>
      <c r="CK497" s="154"/>
      <c r="DC497" s="154"/>
      <c r="DD497" s="9"/>
      <c r="DE497" s="9"/>
      <c r="DF497" s="9"/>
      <c r="DG497" s="9"/>
      <c r="DH497" s="9"/>
      <c r="DS497" s="9"/>
    </row>
    <row r="498" spans="6:123">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c r="AN498" s="141"/>
      <c r="AO498" s="141"/>
      <c r="AP498" s="141"/>
      <c r="AQ498" s="141"/>
      <c r="AR498" s="141"/>
      <c r="AS498" s="141"/>
      <c r="AT498" s="141"/>
      <c r="AU498" s="141"/>
      <c r="AV498" s="141"/>
      <c r="AW498" s="141"/>
      <c r="AX498" s="141"/>
      <c r="AY498" s="141"/>
      <c r="AZ498" s="141"/>
      <c r="BA498" s="141"/>
      <c r="BB498" s="141"/>
      <c r="BC498" s="141"/>
      <c r="BD498" s="141"/>
      <c r="BE498" s="141"/>
      <c r="BF498" s="141"/>
      <c r="BG498" s="184"/>
      <c r="CF498" s="152"/>
      <c r="CG498" s="153"/>
      <c r="CI498" s="154"/>
      <c r="CJ498" s="154"/>
      <c r="CK498" s="154"/>
      <c r="DC498" s="154"/>
      <c r="DD498" s="9"/>
      <c r="DE498" s="9"/>
      <c r="DF498" s="9"/>
      <c r="DG498" s="9"/>
      <c r="DH498" s="9"/>
      <c r="DS498" s="9"/>
    </row>
    <row r="499" spans="6:123">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c r="BG499" s="184"/>
      <c r="CF499" s="152"/>
      <c r="CG499" s="153"/>
      <c r="CI499" s="154"/>
      <c r="CJ499" s="154"/>
      <c r="CK499" s="154"/>
      <c r="DC499" s="154"/>
      <c r="DD499" s="9"/>
      <c r="DE499" s="9"/>
      <c r="DF499" s="9"/>
      <c r="DG499" s="9"/>
      <c r="DH499" s="9"/>
      <c r="DS499" s="9"/>
    </row>
    <row r="500" spans="6:123">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c r="AN500" s="141"/>
      <c r="AO500" s="141"/>
      <c r="AP500" s="141"/>
      <c r="AQ500" s="141"/>
      <c r="AR500" s="141"/>
      <c r="AS500" s="141"/>
      <c r="AT500" s="141"/>
      <c r="AU500" s="141"/>
      <c r="AV500" s="141"/>
      <c r="AW500" s="141"/>
      <c r="AX500" s="141"/>
      <c r="AY500" s="141"/>
      <c r="AZ500" s="141"/>
      <c r="BA500" s="141"/>
      <c r="BB500" s="141"/>
      <c r="BC500" s="141"/>
      <c r="BD500" s="141"/>
      <c r="BE500" s="141"/>
      <c r="BF500" s="141"/>
      <c r="BG500" s="184"/>
      <c r="CF500" s="152"/>
      <c r="CG500" s="153"/>
      <c r="CI500" s="154"/>
      <c r="CJ500" s="154"/>
      <c r="CK500" s="154"/>
      <c r="DC500" s="154"/>
      <c r="DD500" s="9"/>
      <c r="DE500" s="9"/>
      <c r="DF500" s="9"/>
      <c r="DG500" s="9"/>
      <c r="DH500" s="9"/>
      <c r="DS500" s="9"/>
    </row>
    <row r="501" spans="6:123">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c r="AN501" s="141"/>
      <c r="AO501" s="141"/>
      <c r="AP501" s="141"/>
      <c r="AQ501" s="141"/>
      <c r="AR501" s="141"/>
      <c r="AS501" s="141"/>
      <c r="AT501" s="141"/>
      <c r="AU501" s="141"/>
      <c r="AV501" s="141"/>
      <c r="AW501" s="141"/>
      <c r="AX501" s="141"/>
      <c r="AY501" s="141"/>
      <c r="AZ501" s="141"/>
      <c r="BA501" s="141"/>
      <c r="BB501" s="141"/>
      <c r="BC501" s="141"/>
      <c r="BD501" s="141"/>
      <c r="BE501" s="141"/>
      <c r="BF501" s="141"/>
      <c r="BG501" s="184"/>
      <c r="CF501" s="152"/>
      <c r="CG501" s="153"/>
      <c r="CI501" s="154"/>
      <c r="CJ501" s="154"/>
      <c r="CK501" s="154"/>
      <c r="DC501" s="154"/>
      <c r="DD501" s="9"/>
      <c r="DE501" s="9"/>
      <c r="DF501" s="9"/>
      <c r="DG501" s="9"/>
      <c r="DH501" s="9"/>
      <c r="DS501" s="9"/>
    </row>
    <row r="502" spans="6:123">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c r="AN502" s="141"/>
      <c r="AO502" s="141"/>
      <c r="AP502" s="141"/>
      <c r="AQ502" s="141"/>
      <c r="AR502" s="141"/>
      <c r="AS502" s="141"/>
      <c r="AT502" s="141"/>
      <c r="AU502" s="141"/>
      <c r="AV502" s="141"/>
      <c r="AW502" s="141"/>
      <c r="AX502" s="141"/>
      <c r="AY502" s="141"/>
      <c r="AZ502" s="141"/>
      <c r="BA502" s="141"/>
      <c r="BB502" s="141"/>
      <c r="BC502" s="141"/>
      <c r="BD502" s="141"/>
      <c r="BE502" s="141"/>
      <c r="BF502" s="141"/>
      <c r="BG502" s="184"/>
      <c r="CF502" s="152"/>
      <c r="CG502" s="152"/>
      <c r="CI502" s="154"/>
      <c r="CJ502" s="154"/>
      <c r="CK502" s="154"/>
      <c r="DC502" s="154"/>
      <c r="DD502" s="9"/>
      <c r="DE502" s="9"/>
      <c r="DF502" s="9"/>
      <c r="DG502" s="9"/>
      <c r="DH502" s="9"/>
      <c r="DS502" s="9"/>
    </row>
    <row r="503" spans="6:123">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1"/>
      <c r="BB503" s="141"/>
      <c r="BC503" s="141"/>
      <c r="BD503" s="141"/>
      <c r="BE503" s="141"/>
      <c r="BF503" s="141"/>
      <c r="BG503" s="184"/>
      <c r="CD503" s="183"/>
      <c r="CF503" s="152"/>
      <c r="CG503" s="153"/>
      <c r="CI503" s="154"/>
      <c r="CJ503" s="154"/>
      <c r="CK503" s="154"/>
      <c r="DC503" s="154"/>
      <c r="DD503" s="9"/>
      <c r="DE503" s="9"/>
      <c r="DF503" s="9"/>
      <c r="DG503" s="9"/>
      <c r="DH503" s="9"/>
      <c r="DS503" s="9"/>
    </row>
    <row r="504" spans="6:123">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c r="AN504" s="141"/>
      <c r="AO504" s="141"/>
      <c r="AP504" s="141"/>
      <c r="AQ504" s="141"/>
      <c r="AR504" s="141"/>
      <c r="AS504" s="141"/>
      <c r="AT504" s="141"/>
      <c r="AU504" s="141"/>
      <c r="AV504" s="141"/>
      <c r="AW504" s="141"/>
      <c r="AX504" s="141"/>
      <c r="AY504" s="141"/>
      <c r="AZ504" s="141"/>
      <c r="BA504" s="141"/>
      <c r="BB504" s="141"/>
      <c r="BC504" s="141"/>
      <c r="BD504" s="141"/>
      <c r="BE504" s="141"/>
      <c r="BF504" s="141"/>
      <c r="BG504" s="184"/>
      <c r="CF504" s="152"/>
      <c r="CG504" s="153"/>
      <c r="CI504" s="154"/>
      <c r="CJ504" s="154"/>
      <c r="CK504" s="154"/>
      <c r="DC504" s="154"/>
      <c r="DD504" s="9"/>
      <c r="DE504" s="9"/>
      <c r="DF504" s="9"/>
      <c r="DG504" s="9"/>
      <c r="DH504" s="9"/>
      <c r="DS504" s="9"/>
    </row>
    <row r="505" spans="6:123">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c r="AN505" s="141"/>
      <c r="AO505" s="141"/>
      <c r="AP505" s="141"/>
      <c r="AQ505" s="141"/>
      <c r="AR505" s="141"/>
      <c r="AS505" s="141"/>
      <c r="AT505" s="141"/>
      <c r="AU505" s="141"/>
      <c r="AV505" s="141"/>
      <c r="AW505" s="141"/>
      <c r="AX505" s="141"/>
      <c r="AY505" s="141"/>
      <c r="AZ505" s="141"/>
      <c r="BA505" s="141"/>
      <c r="BB505" s="141"/>
      <c r="BC505" s="141"/>
      <c r="BD505" s="141"/>
      <c r="BE505" s="141"/>
      <c r="BF505" s="141"/>
      <c r="BG505" s="184"/>
      <c r="CF505" s="152"/>
      <c r="CG505" s="153"/>
      <c r="CI505" s="154"/>
      <c r="CJ505" s="154"/>
      <c r="CK505" s="154"/>
      <c r="DC505" s="154"/>
      <c r="DD505" s="9"/>
      <c r="DE505" s="9"/>
      <c r="DF505" s="9"/>
      <c r="DG505" s="9"/>
      <c r="DH505" s="9"/>
      <c r="DS505" s="9"/>
    </row>
    <row r="506" spans="6:123">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c r="AN506" s="141"/>
      <c r="AO506" s="141"/>
      <c r="AP506" s="141"/>
      <c r="AQ506" s="141"/>
      <c r="AR506" s="141"/>
      <c r="AS506" s="141"/>
      <c r="AT506" s="141"/>
      <c r="AU506" s="141"/>
      <c r="AV506" s="141"/>
      <c r="AW506" s="141"/>
      <c r="AX506" s="141"/>
      <c r="AY506" s="141"/>
      <c r="AZ506" s="141"/>
      <c r="BA506" s="141"/>
      <c r="BB506" s="141"/>
      <c r="BC506" s="141"/>
      <c r="BD506" s="141"/>
      <c r="BE506" s="141"/>
      <c r="BF506" s="141"/>
      <c r="BG506" s="184"/>
      <c r="CF506" s="152"/>
      <c r="CG506" s="153"/>
      <c r="CI506" s="154"/>
      <c r="CJ506" s="154"/>
      <c r="CK506" s="154"/>
      <c r="DC506" s="154"/>
      <c r="DD506" s="9"/>
      <c r="DE506" s="9"/>
      <c r="DF506" s="9"/>
      <c r="DG506" s="9"/>
      <c r="DH506" s="9"/>
      <c r="DS506" s="9"/>
    </row>
    <row r="507" spans="6:123">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c r="AW507" s="141"/>
      <c r="AX507" s="141"/>
      <c r="AY507" s="141"/>
      <c r="AZ507" s="141"/>
      <c r="BA507" s="141"/>
      <c r="BB507" s="141"/>
      <c r="BC507" s="141"/>
      <c r="BD507" s="141"/>
      <c r="BE507" s="141"/>
      <c r="BF507" s="141"/>
      <c r="BG507" s="184"/>
      <c r="CF507" s="152"/>
      <c r="CG507" s="152"/>
      <c r="CI507" s="154"/>
      <c r="CJ507" s="154"/>
      <c r="CK507" s="154"/>
      <c r="DC507" s="154"/>
      <c r="DD507" s="9"/>
      <c r="DE507" s="9"/>
      <c r="DF507" s="9"/>
      <c r="DG507" s="9"/>
      <c r="DH507" s="9"/>
      <c r="DS507" s="9"/>
    </row>
    <row r="508" spans="6:123">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c r="AN508" s="141"/>
      <c r="AO508" s="141"/>
      <c r="AP508" s="141"/>
      <c r="AQ508" s="141"/>
      <c r="AR508" s="141"/>
      <c r="AS508" s="141"/>
      <c r="AT508" s="141"/>
      <c r="AU508" s="141"/>
      <c r="AV508" s="141"/>
      <c r="AW508" s="141"/>
      <c r="AX508" s="141"/>
      <c r="AY508" s="141"/>
      <c r="AZ508" s="141"/>
      <c r="BA508" s="141"/>
      <c r="BB508" s="141"/>
      <c r="BC508" s="141"/>
      <c r="BD508" s="141"/>
      <c r="BE508" s="141"/>
      <c r="BF508" s="141"/>
      <c r="BG508" s="184"/>
      <c r="CD508" s="183"/>
      <c r="CF508" s="152"/>
      <c r="CG508" s="153"/>
      <c r="CI508" s="154"/>
      <c r="CJ508" s="154"/>
      <c r="CK508" s="154"/>
      <c r="DC508" s="154"/>
      <c r="DD508" s="9"/>
      <c r="DE508" s="9"/>
      <c r="DF508" s="9"/>
      <c r="DG508" s="9"/>
      <c r="DH508" s="9"/>
      <c r="DS508" s="9"/>
    </row>
    <row r="509" spans="6:123">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1"/>
      <c r="BB509" s="141"/>
      <c r="BC509" s="141"/>
      <c r="BD509" s="141"/>
      <c r="BE509" s="141"/>
      <c r="BF509" s="141"/>
      <c r="BG509" s="184"/>
      <c r="CD509" s="183"/>
      <c r="CF509" s="152"/>
      <c r="CG509" s="153"/>
      <c r="CI509" s="154"/>
      <c r="CJ509" s="154"/>
      <c r="CK509" s="154"/>
      <c r="DC509" s="154"/>
      <c r="DD509" s="9"/>
      <c r="DE509" s="9"/>
      <c r="DF509" s="9"/>
      <c r="DG509" s="9"/>
      <c r="DH509" s="9"/>
      <c r="DS509" s="9"/>
    </row>
    <row r="510" spans="6:123">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c r="AW510" s="141"/>
      <c r="AX510" s="141"/>
      <c r="AY510" s="141"/>
      <c r="AZ510" s="141"/>
      <c r="BA510" s="141"/>
      <c r="BB510" s="141"/>
      <c r="BC510" s="141"/>
      <c r="BD510" s="141"/>
      <c r="BE510" s="141"/>
      <c r="BF510" s="141"/>
      <c r="BG510" s="184"/>
      <c r="CF510" s="152"/>
      <c r="CG510" s="153"/>
      <c r="CI510" s="154"/>
      <c r="CJ510" s="154"/>
      <c r="CK510" s="154"/>
      <c r="DC510" s="154"/>
      <c r="DD510" s="9"/>
      <c r="DE510" s="9"/>
      <c r="DF510" s="9"/>
      <c r="DG510" s="9"/>
      <c r="DH510" s="9"/>
      <c r="DS510" s="9"/>
    </row>
    <row r="511" spans="6:123">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c r="AN511" s="141"/>
      <c r="AO511" s="141"/>
      <c r="AP511" s="141"/>
      <c r="AQ511" s="141"/>
      <c r="AR511" s="141"/>
      <c r="AS511" s="141"/>
      <c r="AT511" s="141"/>
      <c r="AU511" s="141"/>
      <c r="AV511" s="141"/>
      <c r="AW511" s="141"/>
      <c r="AX511" s="141"/>
      <c r="AY511" s="141"/>
      <c r="AZ511" s="141"/>
      <c r="BA511" s="141"/>
      <c r="BB511" s="141"/>
      <c r="BC511" s="141"/>
      <c r="BD511" s="141"/>
      <c r="BE511" s="141"/>
      <c r="BF511" s="141"/>
      <c r="BG511" s="184"/>
      <c r="CF511" s="152"/>
      <c r="CG511" s="153"/>
      <c r="CI511" s="154"/>
      <c r="CJ511" s="154"/>
      <c r="CK511" s="154"/>
      <c r="DC511" s="154"/>
      <c r="DD511" s="9"/>
      <c r="DE511" s="9"/>
      <c r="DF511" s="9"/>
      <c r="DG511" s="9"/>
      <c r="DH511" s="9"/>
      <c r="DS511" s="9"/>
    </row>
    <row r="512" spans="6:123">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c r="AW512" s="141"/>
      <c r="AX512" s="141"/>
      <c r="AY512" s="141"/>
      <c r="AZ512" s="141"/>
      <c r="BA512" s="141"/>
      <c r="BB512" s="141"/>
      <c r="BC512" s="141"/>
      <c r="BD512" s="141"/>
      <c r="BE512" s="141"/>
      <c r="BF512" s="141"/>
      <c r="BG512" s="184"/>
      <c r="CF512" s="152"/>
      <c r="CG512" s="153"/>
      <c r="CI512" s="154"/>
      <c r="CJ512" s="154"/>
      <c r="CK512" s="154"/>
      <c r="DC512" s="154"/>
      <c r="DD512" s="9"/>
      <c r="DE512" s="9"/>
      <c r="DF512" s="9"/>
      <c r="DG512" s="9"/>
      <c r="DH512" s="9"/>
      <c r="DS512" s="9"/>
    </row>
    <row r="513" spans="6:123">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c r="AN513" s="141"/>
      <c r="AO513" s="141"/>
      <c r="AP513" s="141"/>
      <c r="AQ513" s="141"/>
      <c r="AR513" s="141"/>
      <c r="AS513" s="141"/>
      <c r="AT513" s="141"/>
      <c r="AU513" s="141"/>
      <c r="AV513" s="141"/>
      <c r="AW513" s="141"/>
      <c r="AX513" s="141"/>
      <c r="AY513" s="141"/>
      <c r="AZ513" s="141"/>
      <c r="BA513" s="141"/>
      <c r="BB513" s="141"/>
      <c r="BC513" s="141"/>
      <c r="BD513" s="141"/>
      <c r="BE513" s="141"/>
      <c r="BF513" s="141"/>
      <c r="BG513" s="184"/>
      <c r="CF513" s="152"/>
      <c r="CG513" s="153"/>
      <c r="CI513" s="154"/>
      <c r="CJ513" s="154"/>
      <c r="CK513" s="154"/>
      <c r="DC513" s="154"/>
      <c r="DD513" s="9"/>
      <c r="DE513" s="9"/>
      <c r="DF513" s="9"/>
      <c r="DG513" s="9"/>
      <c r="DH513" s="9"/>
      <c r="DS513" s="9"/>
    </row>
    <row r="514" spans="6:123">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c r="AN514" s="141"/>
      <c r="AO514" s="141"/>
      <c r="AP514" s="141"/>
      <c r="AQ514" s="141"/>
      <c r="AR514" s="141"/>
      <c r="AS514" s="141"/>
      <c r="AT514" s="141"/>
      <c r="AU514" s="141"/>
      <c r="AV514" s="141"/>
      <c r="AW514" s="141"/>
      <c r="AX514" s="141"/>
      <c r="AY514" s="141"/>
      <c r="AZ514" s="141"/>
      <c r="BA514" s="141"/>
      <c r="BB514" s="141"/>
      <c r="BC514" s="141"/>
      <c r="BD514" s="141"/>
      <c r="BE514" s="141"/>
      <c r="BF514" s="141"/>
      <c r="BG514" s="184"/>
      <c r="CF514" s="152"/>
      <c r="CG514" s="153"/>
      <c r="CI514" s="154"/>
      <c r="CJ514" s="154"/>
      <c r="CK514" s="154"/>
      <c r="DC514" s="154"/>
      <c r="DD514" s="9"/>
      <c r="DE514" s="9"/>
      <c r="DF514" s="9"/>
      <c r="DG514" s="9"/>
      <c r="DH514" s="9"/>
      <c r="DS514" s="9"/>
    </row>
    <row r="515" spans="6:123">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c r="AN515" s="141"/>
      <c r="AO515" s="141"/>
      <c r="AP515" s="141"/>
      <c r="AQ515" s="141"/>
      <c r="AR515" s="141"/>
      <c r="AS515" s="141"/>
      <c r="AT515" s="141"/>
      <c r="AU515" s="141"/>
      <c r="AV515" s="141"/>
      <c r="AW515" s="141"/>
      <c r="AX515" s="141"/>
      <c r="AY515" s="141"/>
      <c r="AZ515" s="141"/>
      <c r="BA515" s="141"/>
      <c r="BB515" s="141"/>
      <c r="BC515" s="141"/>
      <c r="BD515" s="141"/>
      <c r="BE515" s="141"/>
      <c r="BF515" s="141"/>
      <c r="BG515" s="184"/>
      <c r="CF515" s="152"/>
      <c r="CG515" s="153"/>
      <c r="CI515" s="154"/>
      <c r="CJ515" s="154"/>
      <c r="CK515" s="154"/>
      <c r="DC515" s="154"/>
      <c r="DD515" s="9"/>
      <c r="DE515" s="9"/>
      <c r="DF515" s="9"/>
      <c r="DG515" s="9"/>
      <c r="DH515" s="9"/>
      <c r="DS515" s="9"/>
    </row>
    <row r="516" spans="6:123">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41"/>
      <c r="AX516" s="141"/>
      <c r="AY516" s="141"/>
      <c r="AZ516" s="141"/>
      <c r="BA516" s="141"/>
      <c r="BB516" s="141"/>
      <c r="BC516" s="141"/>
      <c r="BD516" s="141"/>
      <c r="BE516" s="141"/>
      <c r="BF516" s="141"/>
      <c r="BG516" s="184"/>
      <c r="CF516" s="152"/>
      <c r="CG516" s="153"/>
      <c r="CI516" s="154"/>
      <c r="CJ516" s="154"/>
      <c r="CK516" s="154"/>
      <c r="DC516" s="154"/>
      <c r="DD516" s="9"/>
      <c r="DE516" s="9"/>
      <c r="DF516" s="9"/>
      <c r="DG516" s="9"/>
      <c r="DH516" s="9"/>
      <c r="DS516" s="9"/>
    </row>
    <row r="517" spans="6:123">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1"/>
      <c r="BB517" s="141"/>
      <c r="BC517" s="141"/>
      <c r="BD517" s="141"/>
      <c r="BE517" s="141"/>
      <c r="BF517" s="141"/>
      <c r="BG517" s="184"/>
      <c r="CF517" s="152"/>
      <c r="CG517" s="153"/>
      <c r="CI517" s="154"/>
      <c r="CJ517" s="154"/>
      <c r="CK517" s="154"/>
      <c r="DC517" s="154"/>
      <c r="DD517" s="9"/>
      <c r="DE517" s="9"/>
      <c r="DF517" s="9"/>
      <c r="DG517" s="9"/>
      <c r="DH517" s="9"/>
      <c r="DS517" s="9"/>
    </row>
    <row r="518" spans="6:123">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1"/>
      <c r="AY518" s="141"/>
      <c r="AZ518" s="141"/>
      <c r="BA518" s="141"/>
      <c r="BB518" s="141"/>
      <c r="BC518" s="141"/>
      <c r="BD518" s="141"/>
      <c r="BE518" s="141"/>
      <c r="BF518" s="141"/>
      <c r="BG518" s="184"/>
      <c r="CF518" s="152"/>
      <c r="CG518" s="153"/>
      <c r="CI518" s="154"/>
      <c r="CJ518" s="154"/>
      <c r="CK518" s="154"/>
      <c r="DC518" s="154"/>
      <c r="DD518" s="9"/>
      <c r="DE518" s="9"/>
      <c r="DF518" s="9"/>
      <c r="DG518" s="9"/>
      <c r="DH518" s="9"/>
      <c r="DS518" s="9"/>
    </row>
    <row r="519" spans="6:123">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1"/>
      <c r="AY519" s="141"/>
      <c r="AZ519" s="141"/>
      <c r="BA519" s="141"/>
      <c r="BB519" s="141"/>
      <c r="BC519" s="141"/>
      <c r="BD519" s="141"/>
      <c r="BE519" s="141"/>
      <c r="BF519" s="141"/>
      <c r="BG519" s="184"/>
      <c r="CD519" s="183"/>
      <c r="CF519" s="152"/>
      <c r="CG519" s="152"/>
      <c r="CI519" s="154"/>
      <c r="CJ519" s="154"/>
      <c r="CK519" s="154"/>
      <c r="DC519" s="154"/>
      <c r="DD519" s="9"/>
      <c r="DE519" s="9"/>
      <c r="DF519" s="9"/>
      <c r="DG519" s="9"/>
      <c r="DH519" s="9"/>
      <c r="DS519" s="9"/>
    </row>
    <row r="520" spans="6:123">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c r="AW520" s="141"/>
      <c r="AX520" s="141"/>
      <c r="AY520" s="141"/>
      <c r="AZ520" s="141"/>
      <c r="BA520" s="141"/>
      <c r="BB520" s="141"/>
      <c r="BC520" s="141"/>
      <c r="BD520" s="141"/>
      <c r="BE520" s="141"/>
      <c r="BF520" s="141"/>
      <c r="BG520" s="184"/>
      <c r="CF520" s="152"/>
      <c r="CG520" s="153"/>
      <c r="CI520" s="154"/>
      <c r="CJ520" s="154"/>
      <c r="CK520" s="154"/>
      <c r="DC520" s="154"/>
      <c r="DD520" s="9"/>
      <c r="DE520" s="9"/>
      <c r="DF520" s="9"/>
      <c r="DG520" s="9"/>
      <c r="DH520" s="9"/>
      <c r="DS520" s="9"/>
    </row>
    <row r="521" spans="6:123">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c r="AW521" s="141"/>
      <c r="AX521" s="141"/>
      <c r="AY521" s="141"/>
      <c r="AZ521" s="141"/>
      <c r="BA521" s="141"/>
      <c r="BB521" s="141"/>
      <c r="BC521" s="141"/>
      <c r="BD521" s="141"/>
      <c r="BE521" s="141"/>
      <c r="BF521" s="141"/>
      <c r="BG521" s="184"/>
      <c r="CF521" s="162"/>
      <c r="CG521" s="153"/>
      <c r="CI521" s="154"/>
      <c r="CJ521" s="154"/>
      <c r="CK521" s="154"/>
      <c r="DC521" s="154"/>
      <c r="DD521" s="9"/>
      <c r="DE521" s="9"/>
      <c r="DF521" s="9"/>
      <c r="DG521" s="9"/>
      <c r="DH521" s="9"/>
      <c r="DS521" s="9"/>
    </row>
    <row r="522" spans="6:123">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c r="AR522" s="141"/>
      <c r="AS522" s="141"/>
      <c r="AT522" s="141"/>
      <c r="AU522" s="141"/>
      <c r="AV522" s="141"/>
      <c r="AW522" s="141"/>
      <c r="AX522" s="141"/>
      <c r="AY522" s="141"/>
      <c r="AZ522" s="141"/>
      <c r="BA522" s="141"/>
      <c r="BB522" s="141"/>
      <c r="BC522" s="141"/>
      <c r="BD522" s="141"/>
      <c r="BE522" s="141"/>
      <c r="BF522" s="141"/>
      <c r="BG522" s="184"/>
      <c r="CF522" s="152"/>
      <c r="CG522" s="153"/>
      <c r="CI522" s="154"/>
      <c r="CJ522" s="154"/>
      <c r="CK522" s="154"/>
      <c r="DC522" s="154"/>
      <c r="DD522" s="9"/>
      <c r="DE522" s="9"/>
      <c r="DF522" s="9"/>
      <c r="DG522" s="9"/>
      <c r="DH522" s="9"/>
      <c r="DS522" s="9"/>
    </row>
    <row r="523" spans="6:123">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c r="AN523" s="141"/>
      <c r="AO523" s="141"/>
      <c r="AP523" s="141"/>
      <c r="AQ523" s="141"/>
      <c r="AR523" s="141"/>
      <c r="AS523" s="141"/>
      <c r="AT523" s="141"/>
      <c r="AU523" s="141"/>
      <c r="AV523" s="141"/>
      <c r="AW523" s="141"/>
      <c r="AX523" s="141"/>
      <c r="AY523" s="141"/>
      <c r="AZ523" s="141"/>
      <c r="BA523" s="141"/>
      <c r="BB523" s="141"/>
      <c r="BC523" s="141"/>
      <c r="BD523" s="141"/>
      <c r="BE523" s="141"/>
      <c r="BF523" s="141"/>
      <c r="BG523" s="184"/>
      <c r="CF523" s="152"/>
      <c r="CG523" s="153"/>
      <c r="CI523" s="154"/>
      <c r="CJ523" s="154"/>
      <c r="CK523" s="154"/>
      <c r="DC523" s="154"/>
      <c r="DD523" s="9"/>
      <c r="DE523" s="9"/>
      <c r="DF523" s="9"/>
      <c r="DG523" s="9"/>
      <c r="DH523" s="9"/>
      <c r="DS523" s="9"/>
    </row>
    <row r="524" spans="6:123">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c r="AN524" s="141"/>
      <c r="AO524" s="141"/>
      <c r="AP524" s="141"/>
      <c r="AQ524" s="141"/>
      <c r="AR524" s="141"/>
      <c r="AS524" s="141"/>
      <c r="AT524" s="141"/>
      <c r="AU524" s="141"/>
      <c r="AV524" s="141"/>
      <c r="AW524" s="141"/>
      <c r="AX524" s="141"/>
      <c r="AY524" s="141"/>
      <c r="AZ524" s="141"/>
      <c r="BA524" s="141"/>
      <c r="BB524" s="141"/>
      <c r="BC524" s="141"/>
      <c r="BD524" s="141"/>
      <c r="BE524" s="141"/>
      <c r="BF524" s="141"/>
      <c r="BG524" s="184"/>
      <c r="CF524" s="152"/>
      <c r="CG524" s="153"/>
      <c r="CI524" s="154"/>
      <c r="CJ524" s="154"/>
      <c r="CK524" s="154"/>
      <c r="DC524" s="154"/>
      <c r="DD524" s="9"/>
      <c r="DE524" s="9"/>
      <c r="DF524" s="9"/>
      <c r="DG524" s="9"/>
      <c r="DH524" s="9"/>
      <c r="DS524" s="9"/>
    </row>
    <row r="525" spans="6:123">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c r="AN525" s="141"/>
      <c r="AO525" s="141"/>
      <c r="AP525" s="141"/>
      <c r="AQ525" s="141"/>
      <c r="AR525" s="141"/>
      <c r="AS525" s="141"/>
      <c r="AT525" s="141"/>
      <c r="AU525" s="141"/>
      <c r="AV525" s="141"/>
      <c r="AW525" s="141"/>
      <c r="AX525" s="141"/>
      <c r="AY525" s="141"/>
      <c r="AZ525" s="141"/>
      <c r="BA525" s="141"/>
      <c r="BB525" s="141"/>
      <c r="BC525" s="141"/>
      <c r="BD525" s="141"/>
      <c r="BE525" s="141"/>
      <c r="BF525" s="141"/>
      <c r="BG525" s="184"/>
      <c r="CF525" s="152"/>
      <c r="CG525" s="153"/>
      <c r="CI525" s="154"/>
      <c r="CJ525" s="154"/>
      <c r="CK525" s="154"/>
      <c r="DC525" s="154"/>
      <c r="DD525" s="9"/>
      <c r="DE525" s="9"/>
      <c r="DF525" s="9"/>
      <c r="DG525" s="9"/>
      <c r="DH525" s="9"/>
      <c r="DS525" s="9"/>
    </row>
    <row r="526" spans="6:123">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c r="AN526" s="141"/>
      <c r="AO526" s="141"/>
      <c r="AP526" s="141"/>
      <c r="AQ526" s="141"/>
      <c r="AR526" s="141"/>
      <c r="AS526" s="141"/>
      <c r="AT526" s="141"/>
      <c r="AU526" s="141"/>
      <c r="AV526" s="141"/>
      <c r="AW526" s="141"/>
      <c r="AX526" s="141"/>
      <c r="AY526" s="141"/>
      <c r="AZ526" s="141"/>
      <c r="BA526" s="141"/>
      <c r="BB526" s="141"/>
      <c r="BC526" s="141"/>
      <c r="BD526" s="141"/>
      <c r="BE526" s="141"/>
      <c r="BF526" s="141"/>
      <c r="BG526" s="184"/>
      <c r="CF526" s="152"/>
      <c r="CG526" s="153"/>
      <c r="CI526" s="154"/>
      <c r="CJ526" s="154"/>
      <c r="CK526" s="154"/>
      <c r="DC526" s="154"/>
      <c r="DD526" s="9"/>
      <c r="DE526" s="9"/>
      <c r="DF526" s="9"/>
      <c r="DG526" s="9"/>
      <c r="DH526" s="9"/>
      <c r="DS526" s="9"/>
    </row>
    <row r="527" spans="6:123">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c r="AN527" s="141"/>
      <c r="AO527" s="141"/>
      <c r="AP527" s="141"/>
      <c r="AQ527" s="141"/>
      <c r="AR527" s="141"/>
      <c r="AS527" s="141"/>
      <c r="AT527" s="141"/>
      <c r="AU527" s="141"/>
      <c r="AV527" s="141"/>
      <c r="AW527" s="141"/>
      <c r="AX527" s="141"/>
      <c r="AY527" s="141"/>
      <c r="AZ527" s="141"/>
      <c r="BA527" s="141"/>
      <c r="BB527" s="141"/>
      <c r="BC527" s="141"/>
      <c r="BD527" s="141"/>
      <c r="BE527" s="141"/>
      <c r="BF527" s="141"/>
      <c r="BG527" s="184"/>
      <c r="CF527" s="152"/>
      <c r="CG527" s="153"/>
      <c r="CI527" s="154"/>
      <c r="CJ527" s="154"/>
      <c r="CK527" s="154"/>
      <c r="DC527" s="154"/>
      <c r="DD527" s="9"/>
      <c r="DE527" s="9"/>
      <c r="DF527" s="9"/>
      <c r="DG527" s="9"/>
      <c r="DH527" s="9"/>
      <c r="DS527" s="9"/>
    </row>
    <row r="528" spans="6:123">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c r="AN528" s="141"/>
      <c r="AO528" s="141"/>
      <c r="AP528" s="141"/>
      <c r="AQ528" s="141"/>
      <c r="AR528" s="141"/>
      <c r="AS528" s="141"/>
      <c r="AT528" s="141"/>
      <c r="AU528" s="141"/>
      <c r="AV528" s="141"/>
      <c r="AW528" s="141"/>
      <c r="AX528" s="141"/>
      <c r="AY528" s="141"/>
      <c r="AZ528" s="141"/>
      <c r="BA528" s="141"/>
      <c r="BB528" s="141"/>
      <c r="BC528" s="141"/>
      <c r="BD528" s="141"/>
      <c r="BE528" s="141"/>
      <c r="BF528" s="141"/>
      <c r="BG528" s="184"/>
      <c r="CF528" s="152"/>
      <c r="CG528" s="153"/>
      <c r="CI528" s="154"/>
      <c r="CJ528" s="154"/>
      <c r="CK528" s="154"/>
      <c r="DC528" s="154"/>
      <c r="DD528" s="9"/>
      <c r="DE528" s="9"/>
      <c r="DF528" s="9"/>
      <c r="DG528" s="9"/>
      <c r="DH528" s="9"/>
      <c r="DS528" s="9"/>
    </row>
    <row r="529" spans="6:123">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c r="AN529" s="141"/>
      <c r="AO529" s="141"/>
      <c r="AP529" s="141"/>
      <c r="AQ529" s="141"/>
      <c r="AR529" s="141"/>
      <c r="AS529" s="141"/>
      <c r="AT529" s="141"/>
      <c r="AU529" s="141"/>
      <c r="AV529" s="141"/>
      <c r="AW529" s="141"/>
      <c r="AX529" s="141"/>
      <c r="AY529" s="141"/>
      <c r="AZ529" s="141"/>
      <c r="BA529" s="141"/>
      <c r="BB529" s="141"/>
      <c r="BC529" s="141"/>
      <c r="BD529" s="141"/>
      <c r="BE529" s="141"/>
      <c r="BF529" s="141"/>
      <c r="BG529" s="184"/>
      <c r="CF529" s="152"/>
      <c r="CG529" s="153"/>
      <c r="CI529" s="154"/>
      <c r="CJ529" s="154"/>
      <c r="CK529" s="154"/>
      <c r="DC529" s="154"/>
      <c r="DD529" s="9"/>
      <c r="DE529" s="9"/>
      <c r="DF529" s="9"/>
      <c r="DG529" s="9"/>
      <c r="DH529" s="9"/>
      <c r="DS529" s="9"/>
    </row>
    <row r="530" spans="6:123">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c r="AN530" s="141"/>
      <c r="AO530" s="141"/>
      <c r="AP530" s="141"/>
      <c r="AQ530" s="141"/>
      <c r="AR530" s="141"/>
      <c r="AS530" s="141"/>
      <c r="AT530" s="141"/>
      <c r="AU530" s="141"/>
      <c r="AV530" s="141"/>
      <c r="AW530" s="141"/>
      <c r="AX530" s="141"/>
      <c r="AY530" s="141"/>
      <c r="AZ530" s="141"/>
      <c r="BA530" s="141"/>
      <c r="BB530" s="141"/>
      <c r="BC530" s="141"/>
      <c r="BD530" s="141"/>
      <c r="BE530" s="141"/>
      <c r="BF530" s="141"/>
      <c r="BG530" s="184"/>
      <c r="CF530" s="152"/>
      <c r="CG530" s="153"/>
      <c r="CI530" s="154"/>
      <c r="CJ530" s="154"/>
      <c r="CK530" s="154"/>
      <c r="DC530" s="154"/>
      <c r="DD530" s="9"/>
      <c r="DE530" s="9"/>
      <c r="DF530" s="9"/>
      <c r="DG530" s="9"/>
      <c r="DH530" s="9"/>
      <c r="DS530" s="9"/>
    </row>
    <row r="531" spans="6:123">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1"/>
      <c r="AP531" s="141"/>
      <c r="AQ531" s="141"/>
      <c r="AR531" s="141"/>
      <c r="AS531" s="141"/>
      <c r="AT531" s="141"/>
      <c r="AU531" s="141"/>
      <c r="AV531" s="141"/>
      <c r="AW531" s="141"/>
      <c r="AX531" s="141"/>
      <c r="AY531" s="141"/>
      <c r="AZ531" s="141"/>
      <c r="BA531" s="141"/>
      <c r="BB531" s="141"/>
      <c r="BC531" s="141"/>
      <c r="BD531" s="141"/>
      <c r="BE531" s="141"/>
      <c r="BF531" s="141"/>
      <c r="BG531" s="184"/>
      <c r="CF531" s="152"/>
      <c r="CG531" s="153"/>
      <c r="CI531" s="154"/>
      <c r="CJ531" s="154"/>
      <c r="CK531" s="154"/>
      <c r="DC531" s="154"/>
      <c r="DD531" s="9"/>
      <c r="DE531" s="9"/>
      <c r="DF531" s="9"/>
      <c r="DG531" s="9"/>
      <c r="DH531" s="9"/>
      <c r="DS531" s="9"/>
    </row>
    <row r="532" spans="6:123">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1"/>
      <c r="AP532" s="141"/>
      <c r="AQ532" s="141"/>
      <c r="AR532" s="141"/>
      <c r="AS532" s="141"/>
      <c r="AT532" s="141"/>
      <c r="AU532" s="141"/>
      <c r="AV532" s="141"/>
      <c r="AW532" s="141"/>
      <c r="AX532" s="141"/>
      <c r="AY532" s="141"/>
      <c r="AZ532" s="141"/>
      <c r="BA532" s="141"/>
      <c r="BB532" s="141"/>
      <c r="BC532" s="141"/>
      <c r="BD532" s="141"/>
      <c r="BE532" s="141"/>
      <c r="BF532" s="141"/>
      <c r="BG532" s="184"/>
      <c r="CF532" s="152"/>
      <c r="CG532" s="153"/>
      <c r="CI532" s="154"/>
      <c r="CJ532" s="154"/>
      <c r="CK532" s="154"/>
      <c r="DC532" s="154"/>
      <c r="DD532" s="9"/>
      <c r="DE532" s="9"/>
      <c r="DF532" s="9"/>
      <c r="DG532" s="9"/>
      <c r="DH532" s="9"/>
      <c r="DS532" s="9"/>
    </row>
    <row r="533" spans="6:123">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c r="AN533" s="141"/>
      <c r="AO533" s="141"/>
      <c r="AP533" s="141"/>
      <c r="AQ533" s="141"/>
      <c r="AR533" s="141"/>
      <c r="AS533" s="141"/>
      <c r="AT533" s="141"/>
      <c r="AU533" s="141"/>
      <c r="AV533" s="141"/>
      <c r="AW533" s="141"/>
      <c r="AX533" s="141"/>
      <c r="AY533" s="141"/>
      <c r="AZ533" s="141"/>
      <c r="BA533" s="141"/>
      <c r="BB533" s="141"/>
      <c r="BC533" s="141"/>
      <c r="BD533" s="141"/>
      <c r="BE533" s="141"/>
      <c r="BF533" s="141"/>
      <c r="BG533" s="184"/>
      <c r="CF533" s="152"/>
      <c r="CG533" s="152"/>
      <c r="CI533" s="154"/>
      <c r="CJ533" s="154"/>
      <c r="CK533" s="154"/>
      <c r="DC533" s="154"/>
      <c r="DD533" s="9"/>
      <c r="DE533" s="9"/>
      <c r="DF533" s="9"/>
      <c r="DG533" s="9"/>
      <c r="DH533" s="9"/>
      <c r="DS533" s="9"/>
    </row>
    <row r="534" spans="6:123">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c r="AN534" s="141"/>
      <c r="AO534" s="141"/>
      <c r="AP534" s="141"/>
      <c r="AQ534" s="141"/>
      <c r="AR534" s="141"/>
      <c r="AS534" s="141"/>
      <c r="AT534" s="141"/>
      <c r="AU534" s="141"/>
      <c r="AV534" s="141"/>
      <c r="AW534" s="141"/>
      <c r="AX534" s="141"/>
      <c r="AY534" s="141"/>
      <c r="AZ534" s="141"/>
      <c r="BA534" s="141"/>
      <c r="BB534" s="141"/>
      <c r="BC534" s="141"/>
      <c r="BD534" s="141"/>
      <c r="BE534" s="141"/>
      <c r="BF534" s="141"/>
      <c r="BG534" s="184"/>
      <c r="CF534" s="152"/>
      <c r="CG534" s="153"/>
      <c r="CI534" s="154"/>
      <c r="CJ534" s="154"/>
      <c r="CK534" s="154"/>
      <c r="DC534" s="154"/>
      <c r="DD534" s="9"/>
      <c r="DE534" s="9"/>
      <c r="DF534" s="9"/>
      <c r="DG534" s="9"/>
      <c r="DH534" s="9"/>
      <c r="DS534" s="9"/>
    </row>
    <row r="535" spans="6:123">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1"/>
      <c r="AY535" s="141"/>
      <c r="AZ535" s="141"/>
      <c r="BA535" s="141"/>
      <c r="BB535" s="141"/>
      <c r="BC535" s="141"/>
      <c r="BD535" s="141"/>
      <c r="BE535" s="141"/>
      <c r="BF535" s="141"/>
      <c r="BG535" s="184"/>
      <c r="CF535" s="152"/>
      <c r="CG535" s="153"/>
      <c r="CI535" s="154"/>
      <c r="CJ535" s="154"/>
      <c r="CK535" s="154"/>
      <c r="DC535" s="154"/>
      <c r="DD535" s="9"/>
      <c r="DE535" s="9"/>
      <c r="DF535" s="9"/>
      <c r="DG535" s="9"/>
      <c r="DH535" s="9"/>
      <c r="DS535" s="9"/>
    </row>
    <row r="536" spans="6:123">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1"/>
      <c r="AY536" s="141"/>
      <c r="AZ536" s="141"/>
      <c r="BA536" s="141"/>
      <c r="BB536" s="141"/>
      <c r="BC536" s="141"/>
      <c r="BD536" s="141"/>
      <c r="BE536" s="141"/>
      <c r="BF536" s="141"/>
      <c r="BG536" s="184"/>
      <c r="CF536" s="152"/>
      <c r="CG536" s="153"/>
      <c r="CI536" s="154"/>
      <c r="CJ536" s="154"/>
      <c r="CK536" s="154"/>
      <c r="DC536" s="154"/>
      <c r="DD536" s="9"/>
      <c r="DE536" s="9"/>
      <c r="DF536" s="9"/>
      <c r="DG536" s="9"/>
      <c r="DH536" s="9"/>
      <c r="DS536" s="9"/>
    </row>
    <row r="537" spans="6:123">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1"/>
      <c r="AY537" s="141"/>
      <c r="AZ537" s="141"/>
      <c r="BA537" s="141"/>
      <c r="BB537" s="141"/>
      <c r="BC537" s="141"/>
      <c r="BD537" s="141"/>
      <c r="BE537" s="141"/>
      <c r="BF537" s="141"/>
      <c r="BG537" s="184"/>
      <c r="CF537" s="152"/>
      <c r="CG537" s="152"/>
      <c r="CI537" s="154"/>
      <c r="CJ537" s="154"/>
      <c r="CK537" s="154"/>
      <c r="DC537" s="154"/>
      <c r="DD537" s="9"/>
      <c r="DE537" s="9"/>
      <c r="DF537" s="9"/>
      <c r="DG537" s="9"/>
      <c r="DH537" s="9"/>
      <c r="DS537" s="9"/>
    </row>
    <row r="538" spans="6:123">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c r="AN538" s="141"/>
      <c r="AO538" s="141"/>
      <c r="AP538" s="141"/>
      <c r="AQ538" s="141"/>
      <c r="AR538" s="141"/>
      <c r="AS538" s="141"/>
      <c r="AT538" s="141"/>
      <c r="AU538" s="141"/>
      <c r="AV538" s="141"/>
      <c r="AW538" s="141"/>
      <c r="AX538" s="141"/>
      <c r="AY538" s="141"/>
      <c r="AZ538" s="141"/>
      <c r="BA538" s="141"/>
      <c r="BB538" s="141"/>
      <c r="BC538" s="141"/>
      <c r="BD538" s="141"/>
      <c r="BE538" s="141"/>
      <c r="BF538" s="141"/>
      <c r="BG538" s="184"/>
      <c r="CF538" s="152"/>
      <c r="CG538" s="153"/>
      <c r="CI538" s="154"/>
      <c r="CJ538" s="154"/>
      <c r="CK538" s="154"/>
      <c r="DC538" s="154"/>
      <c r="DD538" s="9"/>
      <c r="DE538" s="9"/>
      <c r="DF538" s="9"/>
      <c r="DG538" s="9"/>
      <c r="DH538" s="9"/>
      <c r="DS538" s="9"/>
    </row>
    <row r="539" spans="6:123">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c r="AN539" s="141"/>
      <c r="AO539" s="141"/>
      <c r="AP539" s="141"/>
      <c r="AQ539" s="141"/>
      <c r="AR539" s="141"/>
      <c r="AS539" s="141"/>
      <c r="AT539" s="141"/>
      <c r="AU539" s="141"/>
      <c r="AV539" s="141"/>
      <c r="AW539" s="141"/>
      <c r="AX539" s="141"/>
      <c r="AY539" s="141"/>
      <c r="AZ539" s="141"/>
      <c r="BA539" s="141"/>
      <c r="BB539" s="141"/>
      <c r="BC539" s="141"/>
      <c r="BD539" s="141"/>
      <c r="BE539" s="141"/>
      <c r="BF539" s="141"/>
      <c r="BG539" s="184"/>
      <c r="CF539" s="152"/>
      <c r="CG539" s="152"/>
      <c r="CI539" s="154"/>
      <c r="CJ539" s="154"/>
      <c r="CK539" s="154"/>
      <c r="DC539" s="154"/>
      <c r="DD539" s="9"/>
      <c r="DE539" s="9"/>
      <c r="DF539" s="9"/>
      <c r="DG539" s="9"/>
      <c r="DH539" s="9"/>
      <c r="DS539" s="9"/>
    </row>
    <row r="540" spans="6:123">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c r="AN540" s="141"/>
      <c r="AO540" s="141"/>
      <c r="AP540" s="141"/>
      <c r="AQ540" s="141"/>
      <c r="AR540" s="141"/>
      <c r="AS540" s="141"/>
      <c r="AT540" s="141"/>
      <c r="AU540" s="141"/>
      <c r="AV540" s="141"/>
      <c r="AW540" s="141"/>
      <c r="AX540" s="141"/>
      <c r="AY540" s="141"/>
      <c r="AZ540" s="141"/>
      <c r="BA540" s="141"/>
      <c r="BB540" s="141"/>
      <c r="BC540" s="141"/>
      <c r="BD540" s="141"/>
      <c r="BE540" s="141"/>
      <c r="BF540" s="141"/>
      <c r="BG540" s="184"/>
      <c r="CF540" s="152"/>
      <c r="CG540" s="153"/>
      <c r="CI540" s="154"/>
      <c r="CJ540" s="154"/>
      <c r="CK540" s="154"/>
      <c r="DC540" s="154"/>
      <c r="DD540" s="9"/>
      <c r="DE540" s="9"/>
      <c r="DF540" s="9"/>
      <c r="DG540" s="9"/>
      <c r="DH540" s="9"/>
      <c r="DS540" s="9"/>
    </row>
    <row r="541" spans="6:123">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41"/>
      <c r="AL541" s="141"/>
      <c r="AM541" s="141"/>
      <c r="AN541" s="141"/>
      <c r="AO541" s="141"/>
      <c r="AP541" s="141"/>
      <c r="AQ541" s="141"/>
      <c r="AR541" s="141"/>
      <c r="AS541" s="141"/>
      <c r="AT541" s="141"/>
      <c r="AU541" s="141"/>
      <c r="AV541" s="141"/>
      <c r="AW541" s="141"/>
      <c r="AX541" s="141"/>
      <c r="AY541" s="141"/>
      <c r="AZ541" s="141"/>
      <c r="BA541" s="141"/>
      <c r="BB541" s="141"/>
      <c r="BC541" s="141"/>
      <c r="BD541" s="141"/>
      <c r="BE541" s="141"/>
      <c r="BF541" s="141"/>
      <c r="BG541" s="184"/>
      <c r="CF541" s="152"/>
      <c r="CG541" s="152"/>
      <c r="CI541" s="154"/>
      <c r="CJ541" s="154"/>
      <c r="CK541" s="154"/>
      <c r="DC541" s="154"/>
      <c r="DD541" s="9"/>
      <c r="DE541" s="9"/>
      <c r="DF541" s="9"/>
      <c r="DG541" s="9"/>
      <c r="DH541" s="9"/>
      <c r="DS541" s="9"/>
    </row>
    <row r="542" spans="6:123">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c r="AH542" s="141"/>
      <c r="AI542" s="141"/>
      <c r="AJ542" s="141"/>
      <c r="AK542" s="141"/>
      <c r="AL542" s="141"/>
      <c r="AM542" s="141"/>
      <c r="AN542" s="141"/>
      <c r="AO542" s="141"/>
      <c r="AP542" s="141"/>
      <c r="AQ542" s="141"/>
      <c r="AR542" s="141"/>
      <c r="AS542" s="141"/>
      <c r="AT542" s="141"/>
      <c r="AU542" s="141"/>
      <c r="AV542" s="141"/>
      <c r="AW542" s="141"/>
      <c r="AX542" s="141"/>
      <c r="AY542" s="141"/>
      <c r="AZ542" s="141"/>
      <c r="BA542" s="141"/>
      <c r="BB542" s="141"/>
      <c r="BC542" s="141"/>
      <c r="BD542" s="141"/>
      <c r="BE542" s="141"/>
      <c r="BF542" s="141"/>
      <c r="BG542" s="184"/>
      <c r="CF542" s="152"/>
      <c r="CG542" s="153"/>
      <c r="CI542" s="154"/>
      <c r="CJ542" s="154"/>
      <c r="CK542" s="154"/>
      <c r="DC542" s="154"/>
      <c r="DD542" s="9"/>
      <c r="DE542" s="9"/>
      <c r="DF542" s="9"/>
      <c r="DG542" s="9"/>
      <c r="DH542" s="9"/>
      <c r="DS542" s="9"/>
    </row>
    <row r="543" spans="6:123">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c r="AH543" s="141"/>
      <c r="AI543" s="141"/>
      <c r="AJ543" s="141"/>
      <c r="AK543" s="141"/>
      <c r="AL543" s="141"/>
      <c r="AM543" s="141"/>
      <c r="AN543" s="141"/>
      <c r="AO543" s="141"/>
      <c r="AP543" s="141"/>
      <c r="AQ543" s="141"/>
      <c r="AR543" s="141"/>
      <c r="AS543" s="141"/>
      <c r="AT543" s="141"/>
      <c r="AU543" s="141"/>
      <c r="AV543" s="141"/>
      <c r="AW543" s="141"/>
      <c r="AX543" s="141"/>
      <c r="AY543" s="141"/>
      <c r="AZ543" s="141"/>
      <c r="BA543" s="141"/>
      <c r="BB543" s="141"/>
      <c r="BC543" s="141"/>
      <c r="BD543" s="141"/>
      <c r="BE543" s="141"/>
      <c r="BF543" s="141"/>
      <c r="BG543" s="184"/>
      <c r="CF543" s="152"/>
      <c r="CG543" s="152"/>
      <c r="CI543" s="154"/>
      <c r="CJ543" s="154"/>
      <c r="CK543" s="154"/>
      <c r="DC543" s="154"/>
      <c r="DD543" s="9"/>
      <c r="DE543" s="9"/>
      <c r="DF543" s="9"/>
      <c r="DG543" s="9"/>
      <c r="DH543" s="9"/>
      <c r="DS543" s="9"/>
    </row>
    <row r="544" spans="6:123">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c r="AH544" s="141"/>
      <c r="AI544" s="141"/>
      <c r="AJ544" s="141"/>
      <c r="AK544" s="141"/>
      <c r="AL544" s="141"/>
      <c r="AM544" s="141"/>
      <c r="AN544" s="141"/>
      <c r="AO544" s="141"/>
      <c r="AP544" s="141"/>
      <c r="AQ544" s="141"/>
      <c r="AR544" s="141"/>
      <c r="AS544" s="141"/>
      <c r="AT544" s="141"/>
      <c r="AU544" s="141"/>
      <c r="AV544" s="141"/>
      <c r="AW544" s="141"/>
      <c r="AX544" s="141"/>
      <c r="AY544" s="141"/>
      <c r="AZ544" s="141"/>
      <c r="BA544" s="141"/>
      <c r="BB544" s="141"/>
      <c r="BC544" s="141"/>
      <c r="BD544" s="141"/>
      <c r="BE544" s="141"/>
      <c r="BF544" s="141"/>
      <c r="BG544" s="184"/>
      <c r="CF544" s="152"/>
      <c r="CG544" s="153"/>
      <c r="CI544" s="154"/>
      <c r="CJ544" s="154"/>
      <c r="CK544" s="154"/>
      <c r="DC544" s="154"/>
      <c r="DD544" s="9"/>
      <c r="DE544" s="9"/>
      <c r="DF544" s="9"/>
      <c r="DG544" s="9"/>
      <c r="DH544" s="9"/>
      <c r="DS544" s="9"/>
    </row>
    <row r="545" spans="6:123">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c r="AH545" s="141"/>
      <c r="AI545" s="141"/>
      <c r="AJ545" s="141"/>
      <c r="AK545" s="141"/>
      <c r="AL545" s="141"/>
      <c r="AM545" s="141"/>
      <c r="AN545" s="141"/>
      <c r="AO545" s="141"/>
      <c r="AP545" s="141"/>
      <c r="AQ545" s="141"/>
      <c r="AR545" s="141"/>
      <c r="AS545" s="141"/>
      <c r="AT545" s="141"/>
      <c r="AU545" s="141"/>
      <c r="AV545" s="141"/>
      <c r="AW545" s="141"/>
      <c r="AX545" s="141"/>
      <c r="AY545" s="141"/>
      <c r="AZ545" s="141"/>
      <c r="BA545" s="141"/>
      <c r="BB545" s="141"/>
      <c r="BC545" s="141"/>
      <c r="BD545" s="141"/>
      <c r="BE545" s="141"/>
      <c r="BF545" s="141"/>
      <c r="BG545" s="184"/>
      <c r="CF545" s="152"/>
      <c r="CG545" s="152"/>
      <c r="CI545" s="154"/>
      <c r="CJ545" s="154"/>
      <c r="CK545" s="154"/>
      <c r="DC545" s="154"/>
      <c r="DD545" s="9"/>
      <c r="DE545" s="9"/>
      <c r="DF545" s="9"/>
      <c r="DG545" s="9"/>
      <c r="DH545" s="9"/>
      <c r="DS545" s="9"/>
    </row>
    <row r="546" spans="6:123">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c r="AH546" s="141"/>
      <c r="AI546" s="141"/>
      <c r="AJ546" s="141"/>
      <c r="AK546" s="141"/>
      <c r="AL546" s="141"/>
      <c r="AM546" s="141"/>
      <c r="AN546" s="141"/>
      <c r="AO546" s="141"/>
      <c r="AP546" s="141"/>
      <c r="AQ546" s="141"/>
      <c r="AR546" s="141"/>
      <c r="AS546" s="141"/>
      <c r="AT546" s="141"/>
      <c r="AU546" s="141"/>
      <c r="AV546" s="141"/>
      <c r="AW546" s="141"/>
      <c r="AX546" s="141"/>
      <c r="AY546" s="141"/>
      <c r="AZ546" s="141"/>
      <c r="BA546" s="141"/>
      <c r="BB546" s="141"/>
      <c r="BC546" s="141"/>
      <c r="BD546" s="141"/>
      <c r="BE546" s="141"/>
      <c r="BF546" s="141"/>
      <c r="BG546" s="184"/>
      <c r="CF546" s="152"/>
      <c r="CG546" s="153"/>
      <c r="CI546" s="154"/>
      <c r="CJ546" s="154"/>
      <c r="CK546" s="154"/>
      <c r="DC546" s="154"/>
      <c r="DD546" s="9"/>
      <c r="DE546" s="9"/>
      <c r="DF546" s="9"/>
      <c r="DG546" s="9"/>
      <c r="DH546" s="9"/>
      <c r="DS546" s="9"/>
    </row>
    <row r="547" spans="6:123">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41"/>
      <c r="AL547" s="141"/>
      <c r="AM547" s="141"/>
      <c r="AN547" s="141"/>
      <c r="AO547" s="141"/>
      <c r="AP547" s="141"/>
      <c r="AQ547" s="141"/>
      <c r="AR547" s="141"/>
      <c r="AS547" s="141"/>
      <c r="AT547" s="141"/>
      <c r="AU547" s="141"/>
      <c r="AV547" s="141"/>
      <c r="AW547" s="141"/>
      <c r="AX547" s="141"/>
      <c r="AY547" s="141"/>
      <c r="AZ547" s="141"/>
      <c r="BA547" s="141"/>
      <c r="BB547" s="141"/>
      <c r="BC547" s="141"/>
      <c r="BD547" s="141"/>
      <c r="BE547" s="141"/>
      <c r="BF547" s="141"/>
      <c r="BG547" s="184"/>
      <c r="CF547" s="152"/>
      <c r="CG547" s="153"/>
      <c r="CI547" s="154"/>
      <c r="CJ547" s="154"/>
      <c r="CK547" s="154"/>
      <c r="DC547" s="154"/>
      <c r="DD547" s="9"/>
      <c r="DE547" s="9"/>
      <c r="DF547" s="9"/>
      <c r="DG547" s="9"/>
      <c r="DH547" s="9"/>
      <c r="DS547" s="9"/>
    </row>
    <row r="548" spans="6:123">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c r="AH548" s="141"/>
      <c r="AI548" s="141"/>
      <c r="AJ548" s="141"/>
      <c r="AK548" s="141"/>
      <c r="AL548" s="141"/>
      <c r="AM548" s="141"/>
      <c r="AN548" s="141"/>
      <c r="AO548" s="141"/>
      <c r="AP548" s="141"/>
      <c r="AQ548" s="141"/>
      <c r="AR548" s="141"/>
      <c r="AS548" s="141"/>
      <c r="AT548" s="141"/>
      <c r="AU548" s="141"/>
      <c r="AV548" s="141"/>
      <c r="AW548" s="141"/>
      <c r="AX548" s="141"/>
      <c r="AY548" s="141"/>
      <c r="AZ548" s="141"/>
      <c r="BA548" s="141"/>
      <c r="BB548" s="141"/>
      <c r="BC548" s="141"/>
      <c r="BD548" s="141"/>
      <c r="BE548" s="141"/>
      <c r="BF548" s="141"/>
      <c r="BG548" s="184"/>
      <c r="CF548" s="152"/>
      <c r="CG548" s="153"/>
      <c r="CI548" s="154"/>
      <c r="CJ548" s="154"/>
      <c r="CK548" s="154"/>
      <c r="DC548" s="154"/>
      <c r="DD548" s="9"/>
      <c r="DE548" s="9"/>
      <c r="DF548" s="9"/>
      <c r="DG548" s="9"/>
      <c r="DH548" s="9"/>
      <c r="DS548" s="9"/>
    </row>
    <row r="549" spans="6:123">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c r="AH549" s="141"/>
      <c r="AI549" s="141"/>
      <c r="AJ549" s="141"/>
      <c r="AK549" s="141"/>
      <c r="AL549" s="141"/>
      <c r="AM549" s="141"/>
      <c r="AN549" s="141"/>
      <c r="AO549" s="141"/>
      <c r="AP549" s="141"/>
      <c r="AQ549" s="141"/>
      <c r="AR549" s="141"/>
      <c r="AS549" s="141"/>
      <c r="AT549" s="141"/>
      <c r="AU549" s="141"/>
      <c r="AV549" s="141"/>
      <c r="AW549" s="141"/>
      <c r="AX549" s="141"/>
      <c r="AY549" s="141"/>
      <c r="AZ549" s="141"/>
      <c r="BA549" s="141"/>
      <c r="BB549" s="141"/>
      <c r="BC549" s="141"/>
      <c r="BD549" s="141"/>
      <c r="BE549" s="141"/>
      <c r="BF549" s="141"/>
      <c r="BG549" s="184"/>
      <c r="CF549" s="152"/>
      <c r="CG549" s="152"/>
      <c r="CI549" s="154"/>
      <c r="CJ549" s="154"/>
      <c r="CK549" s="154"/>
      <c r="DC549" s="154"/>
      <c r="DD549" s="9"/>
      <c r="DE549" s="9"/>
      <c r="DF549" s="9"/>
      <c r="DG549" s="9"/>
      <c r="DH549" s="9"/>
      <c r="DS549" s="9"/>
    </row>
    <row r="550" spans="6:123">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c r="AN550" s="141"/>
      <c r="AO550" s="141"/>
      <c r="AP550" s="141"/>
      <c r="AQ550" s="141"/>
      <c r="AR550" s="141"/>
      <c r="AS550" s="141"/>
      <c r="AT550" s="141"/>
      <c r="AU550" s="141"/>
      <c r="AV550" s="141"/>
      <c r="AW550" s="141"/>
      <c r="AX550" s="141"/>
      <c r="AY550" s="141"/>
      <c r="AZ550" s="141"/>
      <c r="BA550" s="141"/>
      <c r="BB550" s="141"/>
      <c r="BC550" s="141"/>
      <c r="BD550" s="141"/>
      <c r="BE550" s="141"/>
      <c r="BF550" s="141"/>
      <c r="BG550" s="184"/>
      <c r="CF550" s="152"/>
      <c r="CG550" s="153"/>
      <c r="CI550" s="154"/>
      <c r="CJ550" s="154"/>
      <c r="CK550" s="154"/>
      <c r="DC550" s="154"/>
      <c r="DD550" s="9"/>
      <c r="DE550" s="9"/>
      <c r="DF550" s="9"/>
      <c r="DG550" s="9"/>
      <c r="DH550" s="9"/>
      <c r="DS550" s="9"/>
    </row>
    <row r="551" spans="6:123">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c r="AN551" s="141"/>
      <c r="AO551" s="141"/>
      <c r="AP551" s="141"/>
      <c r="AQ551" s="141"/>
      <c r="AR551" s="141"/>
      <c r="AS551" s="141"/>
      <c r="AT551" s="141"/>
      <c r="AU551" s="141"/>
      <c r="AV551" s="141"/>
      <c r="AW551" s="141"/>
      <c r="AX551" s="141"/>
      <c r="AY551" s="141"/>
      <c r="AZ551" s="141"/>
      <c r="BA551" s="141"/>
      <c r="BB551" s="141"/>
      <c r="BC551" s="141"/>
      <c r="BD551" s="141"/>
      <c r="BE551" s="141"/>
      <c r="BF551" s="141"/>
      <c r="BG551" s="184"/>
      <c r="CF551" s="152"/>
      <c r="CG551" s="153"/>
      <c r="CI551" s="154"/>
      <c r="CJ551" s="154"/>
      <c r="CK551" s="154"/>
      <c r="DC551" s="154"/>
      <c r="DD551" s="9"/>
      <c r="DE551" s="9"/>
      <c r="DF551" s="9"/>
      <c r="DG551" s="9"/>
      <c r="DH551" s="9"/>
      <c r="DS551" s="9"/>
    </row>
    <row r="552" spans="6:123">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c r="AH552" s="141"/>
      <c r="AI552" s="141"/>
      <c r="AJ552" s="141"/>
      <c r="AK552" s="141"/>
      <c r="AL552" s="141"/>
      <c r="AM552" s="141"/>
      <c r="AN552" s="141"/>
      <c r="AO552" s="141"/>
      <c r="AP552" s="141"/>
      <c r="AQ552" s="141"/>
      <c r="AR552" s="141"/>
      <c r="AS552" s="141"/>
      <c r="AT552" s="141"/>
      <c r="AU552" s="141"/>
      <c r="AV552" s="141"/>
      <c r="AW552" s="141"/>
      <c r="AX552" s="141"/>
      <c r="AY552" s="141"/>
      <c r="AZ552" s="141"/>
      <c r="BA552" s="141"/>
      <c r="BB552" s="141"/>
      <c r="BC552" s="141"/>
      <c r="BD552" s="141"/>
      <c r="BE552" s="141"/>
      <c r="BF552" s="141"/>
      <c r="BG552" s="184"/>
      <c r="CF552" s="162"/>
      <c r="CG552" s="153"/>
      <c r="CI552" s="154"/>
      <c r="CJ552" s="154"/>
      <c r="CK552" s="154"/>
      <c r="DC552" s="154"/>
      <c r="DD552" s="9"/>
      <c r="DE552" s="9"/>
      <c r="DF552" s="9"/>
      <c r="DG552" s="9"/>
      <c r="DH552" s="9"/>
      <c r="DS552" s="9"/>
    </row>
    <row r="553" spans="6:123">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c r="AH553" s="141"/>
      <c r="AI553" s="141"/>
      <c r="AJ553" s="141"/>
      <c r="AK553" s="141"/>
      <c r="AL553" s="141"/>
      <c r="AM553" s="141"/>
      <c r="AN553" s="141"/>
      <c r="AO553" s="141"/>
      <c r="AP553" s="141"/>
      <c r="AQ553" s="141"/>
      <c r="AR553" s="141"/>
      <c r="AS553" s="141"/>
      <c r="AT553" s="141"/>
      <c r="AU553" s="141"/>
      <c r="AV553" s="141"/>
      <c r="AW553" s="141"/>
      <c r="AX553" s="141"/>
      <c r="AY553" s="141"/>
      <c r="AZ553" s="141"/>
      <c r="BA553" s="141"/>
      <c r="BB553" s="141"/>
      <c r="BC553" s="141"/>
      <c r="BD553" s="141"/>
      <c r="BE553" s="141"/>
      <c r="BF553" s="141"/>
      <c r="BG553" s="184"/>
      <c r="CF553" s="162"/>
      <c r="CG553" s="153"/>
      <c r="CI553" s="154"/>
      <c r="CJ553" s="154"/>
      <c r="CK553" s="154"/>
      <c r="DC553" s="154"/>
      <c r="DD553" s="9"/>
      <c r="DE553" s="9"/>
      <c r="DF553" s="9"/>
      <c r="DG553" s="9"/>
      <c r="DH553" s="9"/>
      <c r="DS553" s="9"/>
    </row>
    <row r="554" spans="6:123">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41"/>
      <c r="AL554" s="141"/>
      <c r="AM554" s="141"/>
      <c r="AN554" s="141"/>
      <c r="AO554" s="141"/>
      <c r="AP554" s="141"/>
      <c r="AQ554" s="141"/>
      <c r="AR554" s="141"/>
      <c r="AS554" s="141"/>
      <c r="AT554" s="141"/>
      <c r="AU554" s="141"/>
      <c r="AV554" s="141"/>
      <c r="AW554" s="141"/>
      <c r="AX554" s="141"/>
      <c r="AY554" s="141"/>
      <c r="AZ554" s="141"/>
      <c r="BA554" s="141"/>
      <c r="BB554" s="141"/>
      <c r="BC554" s="141"/>
      <c r="BD554" s="141"/>
      <c r="BE554" s="141"/>
      <c r="BF554" s="141"/>
      <c r="BG554" s="184"/>
      <c r="CF554" s="152"/>
      <c r="CG554" s="153"/>
      <c r="CI554" s="154"/>
      <c r="CJ554" s="154"/>
      <c r="CK554" s="154"/>
      <c r="DC554" s="154"/>
      <c r="DD554" s="9"/>
      <c r="DE554" s="9"/>
      <c r="DF554" s="9"/>
      <c r="DG554" s="9"/>
      <c r="DH554" s="9"/>
      <c r="DS554" s="9"/>
    </row>
    <row r="555" spans="6:123">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c r="AH555" s="141"/>
      <c r="AI555" s="141"/>
      <c r="AJ555" s="141"/>
      <c r="AK555" s="141"/>
      <c r="AL555" s="141"/>
      <c r="AM555" s="141"/>
      <c r="AN555" s="141"/>
      <c r="AO555" s="141"/>
      <c r="AP555" s="141"/>
      <c r="AQ555" s="141"/>
      <c r="AR555" s="141"/>
      <c r="AS555" s="141"/>
      <c r="AT555" s="141"/>
      <c r="AU555" s="141"/>
      <c r="AV555" s="141"/>
      <c r="AW555" s="141"/>
      <c r="AX555" s="141"/>
      <c r="AY555" s="141"/>
      <c r="AZ555" s="141"/>
      <c r="BA555" s="141"/>
      <c r="BB555" s="141"/>
      <c r="BC555" s="141"/>
      <c r="BD555" s="141"/>
      <c r="BE555" s="141"/>
      <c r="BF555" s="141"/>
      <c r="BG555" s="184"/>
      <c r="CF555" s="152"/>
      <c r="CG555" s="153"/>
      <c r="CI555" s="154"/>
      <c r="CJ555" s="154"/>
      <c r="CK555" s="154"/>
      <c r="DC555" s="154"/>
      <c r="DD555" s="9"/>
      <c r="DE555" s="9"/>
      <c r="DF555" s="9"/>
      <c r="DG555" s="9"/>
      <c r="DH555" s="9"/>
      <c r="DS555" s="9"/>
    </row>
    <row r="556" spans="6:123">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1"/>
      <c r="AN556" s="141"/>
      <c r="AO556" s="141"/>
      <c r="AP556" s="141"/>
      <c r="AQ556" s="141"/>
      <c r="AR556" s="141"/>
      <c r="AS556" s="141"/>
      <c r="AT556" s="141"/>
      <c r="AU556" s="141"/>
      <c r="AV556" s="141"/>
      <c r="AW556" s="141"/>
      <c r="AX556" s="141"/>
      <c r="AY556" s="141"/>
      <c r="AZ556" s="141"/>
      <c r="BA556" s="141"/>
      <c r="BB556" s="141"/>
      <c r="BC556" s="141"/>
      <c r="BD556" s="141"/>
      <c r="BE556" s="141"/>
      <c r="BF556" s="141"/>
      <c r="BG556" s="184"/>
      <c r="CF556" s="152"/>
      <c r="CG556" s="152"/>
      <c r="CI556" s="154"/>
      <c r="CJ556" s="154"/>
      <c r="CK556" s="154"/>
      <c r="DC556" s="154"/>
      <c r="DD556" s="9"/>
      <c r="DE556" s="9"/>
      <c r="DF556" s="9"/>
      <c r="DG556" s="9"/>
      <c r="DH556" s="9"/>
      <c r="DS556" s="9"/>
    </row>
    <row r="557" spans="6:123">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c r="AN557" s="141"/>
      <c r="AO557" s="141"/>
      <c r="AP557" s="141"/>
      <c r="AQ557" s="141"/>
      <c r="AR557" s="141"/>
      <c r="AS557" s="141"/>
      <c r="AT557" s="141"/>
      <c r="AU557" s="141"/>
      <c r="AV557" s="141"/>
      <c r="AW557" s="141"/>
      <c r="AX557" s="141"/>
      <c r="AY557" s="141"/>
      <c r="AZ557" s="141"/>
      <c r="BA557" s="141"/>
      <c r="BB557" s="141"/>
      <c r="BC557" s="141"/>
      <c r="BD557" s="141"/>
      <c r="BE557" s="141"/>
      <c r="BF557" s="141"/>
      <c r="BG557" s="184"/>
      <c r="CF557" s="152"/>
      <c r="CG557" s="153"/>
      <c r="CI557" s="154"/>
      <c r="CJ557" s="154"/>
      <c r="CK557" s="154"/>
      <c r="DC557" s="154"/>
      <c r="DD557" s="9"/>
      <c r="DE557" s="9"/>
      <c r="DF557" s="9"/>
      <c r="DG557" s="9"/>
      <c r="DH557" s="9"/>
      <c r="DS557" s="9"/>
    </row>
    <row r="558" spans="6:123">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c r="AH558" s="141"/>
      <c r="AI558" s="141"/>
      <c r="AJ558" s="141"/>
      <c r="AK558" s="141"/>
      <c r="AL558" s="141"/>
      <c r="AM558" s="141"/>
      <c r="AN558" s="141"/>
      <c r="AO558" s="141"/>
      <c r="AP558" s="141"/>
      <c r="AQ558" s="141"/>
      <c r="AR558" s="141"/>
      <c r="AS558" s="141"/>
      <c r="AT558" s="141"/>
      <c r="AU558" s="141"/>
      <c r="AV558" s="141"/>
      <c r="AW558" s="141"/>
      <c r="AX558" s="141"/>
      <c r="AY558" s="141"/>
      <c r="AZ558" s="141"/>
      <c r="BA558" s="141"/>
      <c r="BB558" s="141"/>
      <c r="BC558" s="141"/>
      <c r="BD558" s="141"/>
      <c r="BE558" s="141"/>
      <c r="BF558" s="141"/>
      <c r="BG558" s="184"/>
      <c r="CF558" s="152"/>
      <c r="CG558" s="153"/>
      <c r="CI558" s="154"/>
      <c r="CJ558" s="154"/>
      <c r="CK558" s="154"/>
      <c r="DC558" s="154"/>
      <c r="DD558" s="9"/>
      <c r="DE558" s="9"/>
      <c r="DF558" s="9"/>
      <c r="DG558" s="9"/>
      <c r="DH558" s="9"/>
      <c r="DS558" s="9"/>
    </row>
    <row r="559" spans="6:123">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c r="AH559" s="141"/>
      <c r="AI559" s="141"/>
      <c r="AJ559" s="141"/>
      <c r="AK559" s="141"/>
      <c r="AL559" s="141"/>
      <c r="AM559" s="141"/>
      <c r="AN559" s="141"/>
      <c r="AO559" s="141"/>
      <c r="AP559" s="141"/>
      <c r="AQ559" s="141"/>
      <c r="AR559" s="141"/>
      <c r="AS559" s="141"/>
      <c r="AT559" s="141"/>
      <c r="AU559" s="141"/>
      <c r="AV559" s="141"/>
      <c r="AW559" s="141"/>
      <c r="AX559" s="141"/>
      <c r="AY559" s="141"/>
      <c r="AZ559" s="141"/>
      <c r="BA559" s="141"/>
      <c r="BB559" s="141"/>
      <c r="BC559" s="141"/>
      <c r="BD559" s="141"/>
      <c r="BE559" s="141"/>
      <c r="BF559" s="141"/>
      <c r="BG559" s="184"/>
      <c r="CF559" s="152"/>
      <c r="CG559" s="153"/>
      <c r="CI559" s="154"/>
      <c r="CJ559" s="154"/>
      <c r="CK559" s="154"/>
      <c r="DC559" s="154"/>
      <c r="DD559" s="9"/>
      <c r="DE559" s="9"/>
      <c r="DF559" s="9"/>
      <c r="DG559" s="9"/>
      <c r="DH559" s="9"/>
      <c r="DS559" s="9"/>
    </row>
    <row r="560" spans="6:123">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c r="AH560" s="141"/>
      <c r="AI560" s="141"/>
      <c r="AJ560" s="141"/>
      <c r="AK560" s="141"/>
      <c r="AL560" s="141"/>
      <c r="AM560" s="141"/>
      <c r="AN560" s="141"/>
      <c r="AO560" s="141"/>
      <c r="AP560" s="141"/>
      <c r="AQ560" s="141"/>
      <c r="AR560" s="141"/>
      <c r="AS560" s="141"/>
      <c r="AT560" s="141"/>
      <c r="AU560" s="141"/>
      <c r="AV560" s="141"/>
      <c r="AW560" s="141"/>
      <c r="AX560" s="141"/>
      <c r="AY560" s="141"/>
      <c r="AZ560" s="141"/>
      <c r="BA560" s="141"/>
      <c r="BB560" s="141"/>
      <c r="BC560" s="141"/>
      <c r="BD560" s="141"/>
      <c r="BE560" s="141"/>
      <c r="BF560" s="141"/>
      <c r="BG560" s="184"/>
      <c r="CF560" s="152"/>
      <c r="CG560" s="153"/>
      <c r="CI560" s="154"/>
      <c r="CJ560" s="154"/>
      <c r="CK560" s="154"/>
      <c r="DC560" s="154"/>
      <c r="DD560" s="9"/>
      <c r="DE560" s="9"/>
      <c r="DF560" s="9"/>
      <c r="DG560" s="9"/>
      <c r="DH560" s="9"/>
      <c r="DS560" s="9"/>
    </row>
    <row r="561" spans="6:123">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41"/>
      <c r="AL561" s="141"/>
      <c r="AM561" s="141"/>
      <c r="AN561" s="141"/>
      <c r="AO561" s="141"/>
      <c r="AP561" s="141"/>
      <c r="AQ561" s="141"/>
      <c r="AR561" s="141"/>
      <c r="AS561" s="141"/>
      <c r="AT561" s="141"/>
      <c r="AU561" s="141"/>
      <c r="AV561" s="141"/>
      <c r="AW561" s="141"/>
      <c r="AX561" s="141"/>
      <c r="AY561" s="141"/>
      <c r="AZ561" s="141"/>
      <c r="BA561" s="141"/>
      <c r="BB561" s="141"/>
      <c r="BC561" s="141"/>
      <c r="BD561" s="141"/>
      <c r="BE561" s="141"/>
      <c r="BF561" s="141"/>
      <c r="BG561" s="184"/>
      <c r="CF561" s="152"/>
      <c r="CG561" s="152"/>
      <c r="CI561" s="154"/>
      <c r="CJ561" s="154"/>
      <c r="CK561" s="154"/>
      <c r="DC561" s="154"/>
      <c r="DD561" s="9"/>
      <c r="DE561" s="9"/>
      <c r="DF561" s="9"/>
      <c r="DG561" s="9"/>
      <c r="DH561" s="9"/>
      <c r="DS561" s="9"/>
    </row>
    <row r="562" spans="6:123">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c r="AH562" s="141"/>
      <c r="AI562" s="141"/>
      <c r="AJ562" s="141"/>
      <c r="AK562" s="141"/>
      <c r="AL562" s="141"/>
      <c r="AM562" s="141"/>
      <c r="AN562" s="141"/>
      <c r="AO562" s="141"/>
      <c r="AP562" s="141"/>
      <c r="AQ562" s="141"/>
      <c r="AR562" s="141"/>
      <c r="AS562" s="141"/>
      <c r="AT562" s="141"/>
      <c r="AU562" s="141"/>
      <c r="AV562" s="141"/>
      <c r="AW562" s="141"/>
      <c r="AX562" s="141"/>
      <c r="AY562" s="141"/>
      <c r="AZ562" s="141"/>
      <c r="BA562" s="141"/>
      <c r="BB562" s="141"/>
      <c r="BC562" s="141"/>
      <c r="BD562" s="141"/>
      <c r="BE562" s="141"/>
      <c r="BF562" s="141"/>
      <c r="BG562" s="184"/>
      <c r="BH562" s="195"/>
      <c r="CF562" s="152"/>
      <c r="CG562" s="153"/>
      <c r="CI562" s="154"/>
      <c r="CJ562" s="154"/>
      <c r="CK562" s="154"/>
      <c r="DC562" s="154"/>
      <c r="DD562" s="9"/>
      <c r="DE562" s="9"/>
      <c r="DF562" s="9"/>
      <c r="DG562" s="9"/>
      <c r="DH562" s="9"/>
      <c r="DS562" s="9"/>
    </row>
    <row r="563" spans="6:123">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1"/>
      <c r="AJ563" s="141"/>
      <c r="AK563" s="141"/>
      <c r="AL563" s="141"/>
      <c r="AM563" s="141"/>
      <c r="AN563" s="141"/>
      <c r="AO563" s="141"/>
      <c r="AP563" s="141"/>
      <c r="AQ563" s="141"/>
      <c r="AR563" s="141"/>
      <c r="AS563" s="141"/>
      <c r="AT563" s="141"/>
      <c r="AU563" s="141"/>
      <c r="AV563" s="141"/>
      <c r="AW563" s="141"/>
      <c r="AX563" s="141"/>
      <c r="AY563" s="141"/>
      <c r="AZ563" s="141"/>
      <c r="BA563" s="141"/>
      <c r="BB563" s="141"/>
      <c r="BC563" s="141"/>
      <c r="BD563" s="141"/>
      <c r="BE563" s="141"/>
      <c r="BF563" s="141"/>
      <c r="BG563" s="184"/>
      <c r="CF563" s="152"/>
      <c r="CG563" s="152"/>
      <c r="CI563" s="154"/>
      <c r="CJ563" s="154"/>
      <c r="CK563" s="154"/>
      <c r="DC563" s="154"/>
      <c r="DD563" s="9"/>
      <c r="DE563" s="9"/>
      <c r="DF563" s="9"/>
      <c r="DG563" s="9"/>
      <c r="DH563" s="9"/>
      <c r="DS563" s="9"/>
    </row>
    <row r="564" spans="6:123">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1"/>
      <c r="AL564" s="141"/>
      <c r="AM564" s="141"/>
      <c r="AN564" s="141"/>
      <c r="AO564" s="141"/>
      <c r="AP564" s="141"/>
      <c r="AQ564" s="141"/>
      <c r="AR564" s="141"/>
      <c r="AS564" s="141"/>
      <c r="AT564" s="141"/>
      <c r="AU564" s="141"/>
      <c r="AV564" s="141"/>
      <c r="AW564" s="141"/>
      <c r="AX564" s="141"/>
      <c r="AY564" s="141"/>
      <c r="AZ564" s="141"/>
      <c r="BA564" s="141"/>
      <c r="BB564" s="141"/>
      <c r="BC564" s="141"/>
      <c r="BD564" s="141"/>
      <c r="BE564" s="141"/>
      <c r="BF564" s="141"/>
      <c r="BG564" s="184"/>
      <c r="CF564" s="152"/>
      <c r="CG564" s="153"/>
      <c r="CI564" s="154"/>
      <c r="CJ564" s="154"/>
      <c r="CK564" s="154"/>
      <c r="DC564" s="154"/>
      <c r="DD564" s="9"/>
      <c r="DE564" s="9"/>
      <c r="DF564" s="9"/>
      <c r="DG564" s="9"/>
      <c r="DH564" s="9"/>
      <c r="DS564" s="9"/>
    </row>
    <row r="565" spans="6:123">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41"/>
      <c r="AL565" s="141"/>
      <c r="AM565" s="141"/>
      <c r="AN565" s="141"/>
      <c r="AO565" s="141"/>
      <c r="AP565" s="141"/>
      <c r="AQ565" s="141"/>
      <c r="AR565" s="141"/>
      <c r="AS565" s="141"/>
      <c r="AT565" s="141"/>
      <c r="AU565" s="141"/>
      <c r="AV565" s="141"/>
      <c r="AW565" s="141"/>
      <c r="AX565" s="141"/>
      <c r="AY565" s="141"/>
      <c r="AZ565" s="141"/>
      <c r="BA565" s="141"/>
      <c r="BB565" s="141"/>
      <c r="BC565" s="141"/>
      <c r="BD565" s="141"/>
      <c r="BE565" s="141"/>
      <c r="BF565" s="141"/>
      <c r="BG565" s="184"/>
      <c r="CF565" s="152"/>
      <c r="CG565" s="152"/>
      <c r="CI565" s="154"/>
      <c r="CJ565" s="154"/>
      <c r="CK565" s="154"/>
      <c r="DC565" s="154"/>
      <c r="DD565" s="9"/>
      <c r="DE565" s="9"/>
      <c r="DF565" s="9"/>
      <c r="DG565" s="9"/>
      <c r="DH565" s="9"/>
      <c r="DS565" s="9"/>
    </row>
    <row r="566" spans="6:123">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c r="AH566" s="141"/>
      <c r="AI566" s="141"/>
      <c r="AJ566" s="141"/>
      <c r="AK566" s="141"/>
      <c r="AL566" s="141"/>
      <c r="AM566" s="141"/>
      <c r="AN566" s="141"/>
      <c r="AO566" s="141"/>
      <c r="AP566" s="141"/>
      <c r="AQ566" s="141"/>
      <c r="AR566" s="141"/>
      <c r="AS566" s="141"/>
      <c r="AT566" s="141"/>
      <c r="AU566" s="141"/>
      <c r="AV566" s="141"/>
      <c r="AW566" s="141"/>
      <c r="AX566" s="141"/>
      <c r="AY566" s="141"/>
      <c r="AZ566" s="141"/>
      <c r="BA566" s="141"/>
      <c r="BB566" s="141"/>
      <c r="BC566" s="141"/>
      <c r="BD566" s="141"/>
      <c r="BE566" s="141"/>
      <c r="BF566" s="141"/>
      <c r="BG566" s="184"/>
      <c r="CF566" s="152"/>
      <c r="CG566" s="153"/>
      <c r="CI566" s="154"/>
      <c r="CJ566" s="154"/>
      <c r="CK566" s="154"/>
      <c r="DC566" s="154"/>
      <c r="DD566" s="9"/>
      <c r="DE566" s="9"/>
      <c r="DF566" s="9"/>
      <c r="DG566" s="9"/>
      <c r="DH566" s="9"/>
      <c r="DS566" s="9"/>
    </row>
    <row r="567" spans="6:123">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c r="AH567" s="141"/>
      <c r="AI567" s="141"/>
      <c r="AJ567" s="141"/>
      <c r="AK567" s="141"/>
      <c r="AL567" s="141"/>
      <c r="AM567" s="141"/>
      <c r="AN567" s="141"/>
      <c r="AO567" s="141"/>
      <c r="AP567" s="141"/>
      <c r="AQ567" s="141"/>
      <c r="AR567" s="141"/>
      <c r="AS567" s="141"/>
      <c r="AT567" s="141"/>
      <c r="AU567" s="141"/>
      <c r="AV567" s="141"/>
      <c r="AW567" s="141"/>
      <c r="AX567" s="141"/>
      <c r="AY567" s="141"/>
      <c r="AZ567" s="141"/>
      <c r="BA567" s="141"/>
      <c r="BB567" s="141"/>
      <c r="BC567" s="141"/>
      <c r="BD567" s="141"/>
      <c r="BE567" s="141"/>
      <c r="BF567" s="141"/>
      <c r="BG567" s="184"/>
      <c r="CF567" s="152"/>
      <c r="CG567" s="152"/>
      <c r="CI567" s="154"/>
      <c r="CJ567" s="154"/>
      <c r="CK567" s="154"/>
      <c r="DC567" s="154"/>
      <c r="DD567" s="9"/>
      <c r="DE567" s="9"/>
      <c r="DF567" s="9"/>
      <c r="DG567" s="9"/>
      <c r="DH567" s="9"/>
      <c r="DS567" s="9"/>
    </row>
    <row r="568" spans="6:123">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c r="AH568" s="141"/>
      <c r="AI568" s="141"/>
      <c r="AJ568" s="141"/>
      <c r="AK568" s="141"/>
      <c r="AL568" s="141"/>
      <c r="AM568" s="141"/>
      <c r="AN568" s="141"/>
      <c r="AO568" s="141"/>
      <c r="AP568" s="141"/>
      <c r="AQ568" s="141"/>
      <c r="AR568" s="141"/>
      <c r="AS568" s="141"/>
      <c r="AT568" s="141"/>
      <c r="AU568" s="141"/>
      <c r="AV568" s="141"/>
      <c r="AW568" s="141"/>
      <c r="AX568" s="141"/>
      <c r="AY568" s="141"/>
      <c r="AZ568" s="141"/>
      <c r="BA568" s="141"/>
      <c r="BB568" s="141"/>
      <c r="BC568" s="141"/>
      <c r="BD568" s="141"/>
      <c r="BE568" s="141"/>
      <c r="BF568" s="141"/>
      <c r="BG568" s="184"/>
      <c r="CF568" s="152"/>
      <c r="CG568" s="153"/>
      <c r="CI568" s="154"/>
      <c r="CJ568" s="154"/>
      <c r="CK568" s="154"/>
      <c r="DC568" s="154"/>
      <c r="DD568" s="9"/>
      <c r="DE568" s="9"/>
      <c r="DF568" s="9"/>
      <c r="DG568" s="9"/>
      <c r="DH568" s="9"/>
      <c r="DS568" s="9"/>
    </row>
    <row r="569" spans="6:123">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c r="AH569" s="141"/>
      <c r="AI569" s="141"/>
      <c r="AJ569" s="141"/>
      <c r="AK569" s="141"/>
      <c r="AL569" s="141"/>
      <c r="AM569" s="141"/>
      <c r="AN569" s="141"/>
      <c r="AO569" s="141"/>
      <c r="AP569" s="141"/>
      <c r="AQ569" s="141"/>
      <c r="AR569" s="141"/>
      <c r="AS569" s="141"/>
      <c r="AT569" s="141"/>
      <c r="AU569" s="141"/>
      <c r="AV569" s="141"/>
      <c r="AW569" s="141"/>
      <c r="AX569" s="141"/>
      <c r="AY569" s="141"/>
      <c r="AZ569" s="141"/>
      <c r="BA569" s="141"/>
      <c r="BB569" s="141"/>
      <c r="BC569" s="141"/>
      <c r="BD569" s="141"/>
      <c r="BE569" s="141"/>
      <c r="BF569" s="141"/>
      <c r="BG569" s="184"/>
      <c r="CF569" s="152"/>
      <c r="CG569" s="152"/>
      <c r="CI569" s="154"/>
      <c r="CJ569" s="154"/>
      <c r="CK569" s="154"/>
      <c r="DC569" s="154"/>
      <c r="DD569" s="9"/>
      <c r="DE569" s="9"/>
      <c r="DF569" s="9"/>
      <c r="DG569" s="9"/>
      <c r="DH569" s="9"/>
      <c r="DS569" s="9"/>
    </row>
    <row r="570" spans="6:123">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c r="AN570" s="141"/>
      <c r="AO570" s="141"/>
      <c r="AP570" s="141"/>
      <c r="AQ570" s="141"/>
      <c r="AR570" s="141"/>
      <c r="AS570" s="141"/>
      <c r="AT570" s="141"/>
      <c r="AU570" s="141"/>
      <c r="AV570" s="141"/>
      <c r="AW570" s="141"/>
      <c r="AX570" s="141"/>
      <c r="AY570" s="141"/>
      <c r="AZ570" s="141"/>
      <c r="BA570" s="141"/>
      <c r="BB570" s="141"/>
      <c r="BC570" s="141"/>
      <c r="BD570" s="141"/>
      <c r="BE570" s="141"/>
      <c r="BF570" s="141"/>
      <c r="BG570" s="184"/>
      <c r="CF570" s="152"/>
      <c r="CG570" s="153"/>
      <c r="CI570" s="154"/>
      <c r="CJ570" s="154"/>
      <c r="CK570" s="154"/>
      <c r="DC570" s="154"/>
      <c r="DD570" s="9"/>
      <c r="DE570" s="9"/>
      <c r="DF570" s="9"/>
      <c r="DG570" s="9"/>
      <c r="DH570" s="9"/>
      <c r="DS570" s="9"/>
    </row>
    <row r="571" spans="6:123">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c r="AN571" s="141"/>
      <c r="AO571" s="141"/>
      <c r="AP571" s="141"/>
      <c r="AQ571" s="141"/>
      <c r="AR571" s="141"/>
      <c r="AS571" s="141"/>
      <c r="AT571" s="141"/>
      <c r="AU571" s="141"/>
      <c r="AV571" s="141"/>
      <c r="AW571" s="141"/>
      <c r="AX571" s="141"/>
      <c r="AY571" s="141"/>
      <c r="AZ571" s="141"/>
      <c r="BA571" s="141"/>
      <c r="BB571" s="141"/>
      <c r="BC571" s="141"/>
      <c r="BD571" s="141"/>
      <c r="BE571" s="141"/>
      <c r="BF571" s="141"/>
      <c r="BG571" s="184"/>
      <c r="CF571" s="152"/>
      <c r="CG571" s="153"/>
      <c r="CI571" s="154"/>
      <c r="CJ571" s="154"/>
      <c r="CK571" s="154"/>
      <c r="DC571" s="154"/>
      <c r="DD571" s="9"/>
      <c r="DE571" s="9"/>
      <c r="DF571" s="9"/>
      <c r="DG571" s="9"/>
      <c r="DH571" s="9"/>
      <c r="DS571" s="9"/>
    </row>
    <row r="572" spans="6:123">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c r="AN572" s="141"/>
      <c r="AO572" s="141"/>
      <c r="AP572" s="141"/>
      <c r="AQ572" s="141"/>
      <c r="AR572" s="141"/>
      <c r="AS572" s="141"/>
      <c r="AT572" s="141"/>
      <c r="AU572" s="141"/>
      <c r="AV572" s="141"/>
      <c r="AW572" s="141"/>
      <c r="AX572" s="141"/>
      <c r="AY572" s="141"/>
      <c r="AZ572" s="141"/>
      <c r="BA572" s="141"/>
      <c r="BB572" s="141"/>
      <c r="BC572" s="141"/>
      <c r="BD572" s="141"/>
      <c r="BE572" s="141"/>
      <c r="BF572" s="141"/>
      <c r="BG572" s="184"/>
      <c r="CF572" s="152"/>
      <c r="CG572" s="153"/>
      <c r="CI572" s="154"/>
      <c r="CJ572" s="154"/>
      <c r="CK572" s="154"/>
      <c r="DC572" s="154"/>
      <c r="DD572" s="9"/>
      <c r="DE572" s="9"/>
      <c r="DF572" s="9"/>
      <c r="DG572" s="9"/>
      <c r="DH572" s="9"/>
      <c r="DS572" s="9"/>
    </row>
    <row r="573" spans="6:123">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1"/>
      <c r="AY573" s="141"/>
      <c r="AZ573" s="141"/>
      <c r="BA573" s="141"/>
      <c r="BB573" s="141"/>
      <c r="BC573" s="141"/>
      <c r="BD573" s="141"/>
      <c r="BE573" s="141"/>
      <c r="BF573" s="141"/>
      <c r="BG573" s="184"/>
      <c r="CF573" s="152"/>
      <c r="CG573" s="153"/>
      <c r="CI573" s="154"/>
      <c r="CJ573" s="154"/>
      <c r="CK573" s="154"/>
      <c r="DC573" s="154"/>
      <c r="DD573" s="9"/>
      <c r="DE573" s="9"/>
      <c r="DF573" s="9"/>
      <c r="DG573" s="9"/>
      <c r="DH573" s="9"/>
      <c r="DS573" s="9"/>
    </row>
    <row r="574" spans="6:123">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c r="AH574" s="141"/>
      <c r="AI574" s="141"/>
      <c r="AJ574" s="141"/>
      <c r="AK574" s="141"/>
      <c r="AL574" s="141"/>
      <c r="AM574" s="141"/>
      <c r="AN574" s="141"/>
      <c r="AO574" s="141"/>
      <c r="AP574" s="141"/>
      <c r="AQ574" s="141"/>
      <c r="AR574" s="141"/>
      <c r="AS574" s="141"/>
      <c r="AT574" s="141"/>
      <c r="AU574" s="141"/>
      <c r="AV574" s="141"/>
      <c r="AW574" s="141"/>
      <c r="AX574" s="141"/>
      <c r="AY574" s="141"/>
      <c r="AZ574" s="141"/>
      <c r="BA574" s="141"/>
      <c r="BB574" s="141"/>
      <c r="BC574" s="141"/>
      <c r="BD574" s="141"/>
      <c r="BE574" s="141"/>
      <c r="BF574" s="141"/>
      <c r="BG574" s="184"/>
      <c r="CF574" s="152"/>
      <c r="CG574" s="153"/>
      <c r="CI574" s="154"/>
      <c r="CJ574" s="154"/>
      <c r="CK574" s="154"/>
      <c r="DC574" s="154"/>
      <c r="DD574" s="9"/>
      <c r="DE574" s="9"/>
      <c r="DF574" s="9"/>
      <c r="DG574" s="9"/>
      <c r="DH574" s="9"/>
      <c r="DS574" s="9"/>
    </row>
    <row r="575" spans="6:123">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c r="AH575" s="141"/>
      <c r="AI575" s="141"/>
      <c r="AJ575" s="141"/>
      <c r="AK575" s="141"/>
      <c r="AL575" s="141"/>
      <c r="AM575" s="141"/>
      <c r="AN575" s="141"/>
      <c r="AO575" s="141"/>
      <c r="AP575" s="141"/>
      <c r="AQ575" s="141"/>
      <c r="AR575" s="141"/>
      <c r="AS575" s="141"/>
      <c r="AT575" s="141"/>
      <c r="AU575" s="141"/>
      <c r="AV575" s="141"/>
      <c r="AW575" s="141"/>
      <c r="AX575" s="141"/>
      <c r="AY575" s="141"/>
      <c r="AZ575" s="141"/>
      <c r="BA575" s="141"/>
      <c r="BB575" s="141"/>
      <c r="BC575" s="141"/>
      <c r="BD575" s="141"/>
      <c r="BE575" s="141"/>
      <c r="BF575" s="141"/>
      <c r="BG575" s="184"/>
      <c r="CF575" s="152"/>
      <c r="CG575" s="152"/>
      <c r="CI575" s="154"/>
      <c r="CJ575" s="154"/>
      <c r="CK575" s="154"/>
      <c r="DC575" s="154"/>
      <c r="DD575" s="9"/>
      <c r="DE575" s="9"/>
      <c r="DF575" s="9"/>
      <c r="DG575" s="9"/>
      <c r="DH575" s="9"/>
      <c r="DS575" s="9"/>
    </row>
    <row r="576" spans="6:123">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1"/>
      <c r="AN576" s="141"/>
      <c r="AO576" s="141"/>
      <c r="AP576" s="141"/>
      <c r="AQ576" s="141"/>
      <c r="AR576" s="141"/>
      <c r="AS576" s="141"/>
      <c r="AT576" s="141"/>
      <c r="AU576" s="141"/>
      <c r="AV576" s="141"/>
      <c r="AW576" s="141"/>
      <c r="AX576" s="141"/>
      <c r="AY576" s="141"/>
      <c r="AZ576" s="141"/>
      <c r="BA576" s="141"/>
      <c r="BB576" s="141"/>
      <c r="BC576" s="141"/>
      <c r="BD576" s="141"/>
      <c r="BE576" s="141"/>
      <c r="BF576" s="141"/>
      <c r="BG576" s="184"/>
      <c r="CF576" s="152"/>
      <c r="CG576" s="153"/>
      <c r="CI576" s="154"/>
      <c r="CJ576" s="154"/>
      <c r="CK576" s="154"/>
      <c r="DC576" s="154"/>
      <c r="DD576" s="9"/>
      <c r="DE576" s="9"/>
      <c r="DF576" s="9"/>
      <c r="DG576" s="9"/>
      <c r="DH576" s="9"/>
      <c r="DS576" s="9"/>
    </row>
    <row r="577" spans="6:123">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c r="AH577" s="141"/>
      <c r="AI577" s="141"/>
      <c r="AJ577" s="141"/>
      <c r="AK577" s="141"/>
      <c r="AL577" s="141"/>
      <c r="AM577" s="141"/>
      <c r="AN577" s="141"/>
      <c r="AO577" s="141"/>
      <c r="AP577" s="141"/>
      <c r="AQ577" s="141"/>
      <c r="AR577" s="141"/>
      <c r="AS577" s="141"/>
      <c r="AT577" s="141"/>
      <c r="AU577" s="141"/>
      <c r="AV577" s="141"/>
      <c r="AW577" s="141"/>
      <c r="AX577" s="141"/>
      <c r="AY577" s="141"/>
      <c r="AZ577" s="141"/>
      <c r="BA577" s="141"/>
      <c r="BB577" s="141"/>
      <c r="BC577" s="141"/>
      <c r="BD577" s="141"/>
      <c r="BE577" s="141"/>
      <c r="BF577" s="141"/>
      <c r="BG577" s="184"/>
      <c r="CF577" s="152"/>
      <c r="CG577" s="152"/>
      <c r="CI577" s="154"/>
      <c r="CJ577" s="154"/>
      <c r="CK577" s="154"/>
      <c r="DC577" s="154"/>
      <c r="DD577" s="9"/>
      <c r="DE577" s="9"/>
      <c r="DF577" s="9"/>
      <c r="DG577" s="9"/>
      <c r="DH577" s="9"/>
      <c r="DS577" s="9"/>
    </row>
    <row r="578" spans="6:123">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c r="AH578" s="141"/>
      <c r="AI578" s="141"/>
      <c r="AJ578" s="141"/>
      <c r="AK578" s="141"/>
      <c r="AL578" s="141"/>
      <c r="AM578" s="141"/>
      <c r="AN578" s="141"/>
      <c r="AO578" s="141"/>
      <c r="AP578" s="141"/>
      <c r="AQ578" s="141"/>
      <c r="AR578" s="141"/>
      <c r="AS578" s="141"/>
      <c r="AT578" s="141"/>
      <c r="AU578" s="141"/>
      <c r="AV578" s="141"/>
      <c r="AW578" s="141"/>
      <c r="AX578" s="141"/>
      <c r="AY578" s="141"/>
      <c r="AZ578" s="141"/>
      <c r="BA578" s="141"/>
      <c r="BB578" s="141"/>
      <c r="BC578" s="141"/>
      <c r="BD578" s="141"/>
      <c r="BE578" s="141"/>
      <c r="BF578" s="141"/>
      <c r="BG578" s="184"/>
      <c r="CF578" s="152"/>
      <c r="CG578" s="153"/>
      <c r="CI578" s="154"/>
      <c r="CJ578" s="154"/>
      <c r="CK578" s="154"/>
      <c r="DC578" s="154"/>
      <c r="DD578" s="9"/>
      <c r="DE578" s="9"/>
      <c r="DF578" s="9"/>
      <c r="DG578" s="9"/>
      <c r="DH578" s="9"/>
      <c r="DS578" s="9"/>
    </row>
    <row r="579" spans="6:123">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c r="AH579" s="141"/>
      <c r="AI579" s="141"/>
      <c r="AJ579" s="141"/>
      <c r="AK579" s="141"/>
      <c r="AL579" s="141"/>
      <c r="AM579" s="141"/>
      <c r="AN579" s="141"/>
      <c r="AO579" s="141"/>
      <c r="AP579" s="141"/>
      <c r="AQ579" s="141"/>
      <c r="AR579" s="141"/>
      <c r="AS579" s="141"/>
      <c r="AT579" s="141"/>
      <c r="AU579" s="141"/>
      <c r="AV579" s="141"/>
      <c r="AW579" s="141"/>
      <c r="AX579" s="141"/>
      <c r="AY579" s="141"/>
      <c r="AZ579" s="141"/>
      <c r="BA579" s="141"/>
      <c r="BB579" s="141"/>
      <c r="BC579" s="141"/>
      <c r="BD579" s="141"/>
      <c r="BE579" s="141"/>
      <c r="BF579" s="141"/>
      <c r="BG579" s="184"/>
      <c r="CF579" s="152"/>
      <c r="CG579" s="152"/>
      <c r="CI579" s="154"/>
      <c r="CJ579" s="154"/>
      <c r="CK579" s="154"/>
      <c r="DC579" s="154"/>
      <c r="DD579" s="9"/>
      <c r="DE579" s="9"/>
      <c r="DF579" s="9"/>
      <c r="DG579" s="9"/>
      <c r="DH579" s="9"/>
      <c r="DS579" s="9"/>
    </row>
    <row r="580" spans="6:123">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141"/>
      <c r="AK580" s="141"/>
      <c r="AL580" s="141"/>
      <c r="AM580" s="141"/>
      <c r="AN580" s="141"/>
      <c r="AO580" s="141"/>
      <c r="AP580" s="141"/>
      <c r="AQ580" s="141"/>
      <c r="AR580" s="141"/>
      <c r="AS580" s="141"/>
      <c r="AT580" s="141"/>
      <c r="AU580" s="141"/>
      <c r="AV580" s="141"/>
      <c r="AW580" s="141"/>
      <c r="AX580" s="141"/>
      <c r="AY580" s="141"/>
      <c r="AZ580" s="141"/>
      <c r="BA580" s="141"/>
      <c r="BB580" s="141"/>
      <c r="BC580" s="141"/>
      <c r="BD580" s="141"/>
      <c r="BE580" s="141"/>
      <c r="BF580" s="141"/>
      <c r="BG580" s="184"/>
      <c r="CF580" s="152"/>
      <c r="CG580" s="153"/>
      <c r="CI580" s="154"/>
      <c r="CJ580" s="154"/>
      <c r="CK580" s="154"/>
      <c r="DC580" s="154"/>
      <c r="DD580" s="9"/>
      <c r="DE580" s="9"/>
      <c r="DF580" s="9"/>
      <c r="DG580" s="9"/>
      <c r="DH580" s="9"/>
      <c r="DS580" s="9"/>
    </row>
    <row r="581" spans="6:123">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85"/>
      <c r="AL581" s="185"/>
      <c r="AM581" s="185"/>
      <c r="AN581" s="141"/>
      <c r="AO581" s="185"/>
      <c r="AP581" s="185"/>
      <c r="AQ581" s="185"/>
      <c r="AR581" s="141"/>
      <c r="AS581" s="185"/>
      <c r="AT581" s="185"/>
      <c r="AU581" s="185"/>
      <c r="AV581" s="141"/>
      <c r="AW581" s="185"/>
      <c r="AX581" s="185"/>
      <c r="AY581" s="141"/>
      <c r="AZ581" s="141"/>
      <c r="BA581" s="141"/>
      <c r="BB581" s="141"/>
      <c r="BC581" s="141"/>
      <c r="BD581" s="141"/>
      <c r="BE581" s="141"/>
      <c r="BF581" s="141"/>
      <c r="BG581" s="184"/>
      <c r="CF581" s="152"/>
      <c r="CG581" s="152"/>
      <c r="CI581" s="154"/>
      <c r="CJ581" s="154"/>
      <c r="CK581" s="154"/>
      <c r="DC581" s="154"/>
      <c r="DD581" s="9"/>
      <c r="DE581" s="9"/>
      <c r="DF581" s="9"/>
      <c r="DG581" s="9"/>
      <c r="DH581" s="9"/>
      <c r="DS581" s="9"/>
    </row>
    <row r="582" spans="6:123">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85"/>
      <c r="AL582" s="185"/>
      <c r="AM582" s="185"/>
      <c r="AN582" s="141"/>
      <c r="AO582" s="185"/>
      <c r="AP582" s="185"/>
      <c r="AQ582" s="185"/>
      <c r="AR582" s="141"/>
      <c r="AS582" s="185"/>
      <c r="AT582" s="185"/>
      <c r="AU582" s="185"/>
      <c r="AV582" s="141"/>
      <c r="AW582" s="185"/>
      <c r="AX582" s="185"/>
      <c r="AY582" s="141"/>
      <c r="AZ582" s="141"/>
      <c r="BA582" s="141"/>
      <c r="BB582" s="141"/>
      <c r="BC582" s="141"/>
      <c r="BD582" s="141"/>
      <c r="BE582" s="141"/>
      <c r="BF582" s="141"/>
      <c r="BG582" s="184"/>
      <c r="CF582" s="152"/>
      <c r="CG582" s="153"/>
      <c r="CI582" s="154"/>
      <c r="CJ582" s="154"/>
      <c r="CK582" s="154"/>
      <c r="DC582" s="154"/>
      <c r="DD582" s="9"/>
      <c r="DE582" s="9"/>
      <c r="DF582" s="9"/>
      <c r="DG582" s="9"/>
      <c r="DH582" s="9"/>
      <c r="DS582" s="9"/>
    </row>
    <row r="583" spans="6:123">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c r="AH583" s="141"/>
      <c r="AI583" s="141"/>
      <c r="AJ583" s="141"/>
      <c r="AK583" s="185"/>
      <c r="AL583" s="186"/>
      <c r="AM583" s="185"/>
      <c r="AN583" s="141"/>
      <c r="AO583" s="185"/>
      <c r="AP583" s="185"/>
      <c r="AQ583" s="185"/>
      <c r="AR583" s="141"/>
      <c r="AS583" s="185"/>
      <c r="AT583" s="185"/>
      <c r="AU583" s="185"/>
      <c r="AV583" s="141"/>
      <c r="AW583" s="185"/>
      <c r="AX583" s="185"/>
      <c r="AY583" s="141"/>
      <c r="AZ583" s="141"/>
      <c r="BA583" s="141"/>
      <c r="BB583" s="141"/>
      <c r="BC583" s="141"/>
      <c r="BD583" s="141"/>
      <c r="BE583" s="141"/>
      <c r="BF583" s="141"/>
      <c r="BG583" s="184"/>
      <c r="CF583" s="152"/>
      <c r="CG583" s="153"/>
      <c r="CI583" s="154"/>
      <c r="CJ583" s="154"/>
      <c r="CK583" s="154"/>
      <c r="DC583" s="154"/>
      <c r="DD583" s="9"/>
      <c r="DE583" s="9"/>
      <c r="DF583" s="9"/>
      <c r="DG583" s="9"/>
      <c r="DH583" s="9"/>
      <c r="DS583" s="9"/>
    </row>
    <row r="584" spans="6:123">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c r="AH584" s="141"/>
      <c r="AI584" s="141"/>
      <c r="AJ584" s="141"/>
      <c r="AK584" s="185"/>
      <c r="AL584" s="185"/>
      <c r="AM584" s="185"/>
      <c r="AN584" s="141"/>
      <c r="AO584" s="186"/>
      <c r="AP584" s="185"/>
      <c r="AQ584" s="185"/>
      <c r="AR584" s="141"/>
      <c r="AS584" s="185"/>
      <c r="AT584" s="185"/>
      <c r="AU584" s="186"/>
      <c r="AV584" s="141"/>
      <c r="AW584" s="185"/>
      <c r="AX584" s="185"/>
      <c r="AY584" s="141"/>
      <c r="AZ584" s="141"/>
      <c r="BA584" s="141"/>
      <c r="BB584" s="141"/>
      <c r="BC584" s="141"/>
      <c r="BD584" s="141"/>
      <c r="BE584" s="141"/>
      <c r="BF584" s="141"/>
      <c r="BG584" s="184"/>
      <c r="CF584" s="152"/>
      <c r="CG584" s="153"/>
      <c r="CI584" s="154"/>
      <c r="CJ584" s="154"/>
      <c r="CK584" s="154"/>
      <c r="DC584" s="154"/>
      <c r="DD584" s="9"/>
      <c r="DE584" s="9"/>
      <c r="DF584" s="9"/>
      <c r="DG584" s="9"/>
      <c r="DH584" s="9"/>
      <c r="DS584" s="9"/>
    </row>
    <row r="585" spans="6:123">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c r="AH585" s="141"/>
      <c r="AI585" s="141"/>
      <c r="AJ585" s="185"/>
      <c r="AK585" s="185"/>
      <c r="AL585" s="185"/>
      <c r="AM585" s="185"/>
      <c r="AN585" s="185"/>
      <c r="AO585" s="185"/>
      <c r="AP585" s="185"/>
      <c r="AQ585" s="185"/>
      <c r="AR585" s="185"/>
      <c r="AS585" s="185"/>
      <c r="AT585" s="185"/>
      <c r="AU585" s="185"/>
      <c r="AV585" s="185"/>
      <c r="AW585" s="185"/>
      <c r="AX585" s="185"/>
      <c r="AY585" s="141"/>
      <c r="AZ585" s="141"/>
      <c r="BA585" s="141"/>
      <c r="BB585" s="141"/>
      <c r="BC585" s="141"/>
      <c r="BD585" s="141"/>
      <c r="BE585" s="141"/>
      <c r="BF585" s="141"/>
      <c r="BG585" s="184"/>
      <c r="CF585" s="152"/>
      <c r="CG585" s="153"/>
      <c r="CI585" s="154"/>
      <c r="CJ585" s="154"/>
      <c r="CK585" s="154"/>
      <c r="DC585" s="154"/>
      <c r="DD585" s="9"/>
      <c r="DE585" s="9"/>
      <c r="DF585" s="9"/>
      <c r="DG585" s="9"/>
      <c r="DH585" s="9"/>
      <c r="DS585" s="9"/>
    </row>
    <row r="586" spans="6:123">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141"/>
      <c r="AM586" s="141"/>
      <c r="AN586" s="141"/>
      <c r="AO586" s="141"/>
      <c r="AP586" s="141"/>
      <c r="AQ586" s="141"/>
      <c r="AR586" s="141"/>
      <c r="AS586" s="141"/>
      <c r="AT586" s="141"/>
      <c r="AU586" s="141"/>
      <c r="AV586" s="141"/>
      <c r="AW586" s="141"/>
      <c r="AX586" s="141"/>
      <c r="AY586" s="141"/>
      <c r="AZ586" s="141"/>
      <c r="BA586" s="141"/>
      <c r="BB586" s="141"/>
      <c r="BC586" s="141"/>
      <c r="BD586" s="141"/>
      <c r="BE586" s="141"/>
      <c r="BF586" s="141"/>
      <c r="BG586" s="184"/>
      <c r="CF586" s="152"/>
      <c r="CG586" s="153"/>
      <c r="CI586" s="154"/>
      <c r="CJ586" s="154"/>
      <c r="CK586" s="154"/>
      <c r="DC586" s="154"/>
      <c r="DD586" s="9"/>
      <c r="DE586" s="9"/>
      <c r="DF586" s="9"/>
      <c r="DG586" s="9"/>
      <c r="DH586" s="9"/>
      <c r="DS586" s="9"/>
    </row>
    <row r="587" spans="6:123">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41"/>
      <c r="AL587" s="141"/>
      <c r="AM587" s="141"/>
      <c r="AN587" s="141"/>
      <c r="AO587" s="141"/>
      <c r="AP587" s="141"/>
      <c r="AQ587" s="141"/>
      <c r="AR587" s="141"/>
      <c r="AS587" s="141"/>
      <c r="AT587" s="141"/>
      <c r="AU587" s="141"/>
      <c r="AV587" s="141"/>
      <c r="AW587" s="141"/>
      <c r="AX587" s="141"/>
      <c r="AY587" s="141"/>
      <c r="AZ587" s="141"/>
      <c r="BA587" s="141"/>
      <c r="BB587" s="141"/>
      <c r="BC587" s="141"/>
      <c r="BD587" s="141"/>
      <c r="BE587" s="141"/>
      <c r="BF587" s="141"/>
      <c r="BG587" s="184"/>
      <c r="CF587" s="152"/>
      <c r="CG587" s="152"/>
      <c r="CI587" s="154"/>
      <c r="CJ587" s="154"/>
      <c r="CK587" s="154"/>
      <c r="DC587" s="154"/>
      <c r="DD587" s="9"/>
      <c r="DE587" s="9"/>
      <c r="DF587" s="9"/>
      <c r="DG587" s="9"/>
      <c r="DH587" s="9"/>
      <c r="DS587" s="9"/>
    </row>
    <row r="588" spans="6:123">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c r="AH588" s="141"/>
      <c r="AI588" s="141"/>
      <c r="AJ588" s="141"/>
      <c r="AK588" s="141"/>
      <c r="AL588" s="141"/>
      <c r="AM588" s="141"/>
      <c r="AN588" s="141"/>
      <c r="AO588" s="141"/>
      <c r="AP588" s="141"/>
      <c r="AQ588" s="141"/>
      <c r="AR588" s="141"/>
      <c r="AS588" s="141"/>
      <c r="AT588" s="141"/>
      <c r="AU588" s="141"/>
      <c r="AV588" s="141"/>
      <c r="AW588" s="141"/>
      <c r="AX588" s="141"/>
      <c r="AY588" s="141"/>
      <c r="AZ588" s="141"/>
      <c r="BA588" s="141"/>
      <c r="BB588" s="141"/>
      <c r="BC588" s="141"/>
      <c r="BD588" s="141"/>
      <c r="BE588" s="141"/>
      <c r="BF588" s="141"/>
      <c r="BG588" s="184"/>
      <c r="CF588" s="152"/>
      <c r="CG588" s="153"/>
      <c r="CI588" s="154"/>
      <c r="CJ588" s="154"/>
      <c r="CK588" s="154"/>
      <c r="DC588" s="154"/>
      <c r="DD588" s="9"/>
      <c r="DE588" s="9"/>
      <c r="DF588" s="9"/>
      <c r="DG588" s="9"/>
      <c r="DH588" s="9"/>
      <c r="DS588" s="9"/>
    </row>
    <row r="589" spans="6:123">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1"/>
      <c r="AY589" s="141"/>
      <c r="AZ589" s="141"/>
      <c r="BA589" s="141"/>
      <c r="BB589" s="141"/>
      <c r="BC589" s="141"/>
      <c r="BD589" s="141"/>
      <c r="BE589" s="141"/>
      <c r="BF589" s="141"/>
      <c r="BG589" s="184"/>
      <c r="CF589" s="152"/>
      <c r="CG589" s="153"/>
      <c r="CI589" s="154"/>
      <c r="CJ589" s="154"/>
      <c r="CK589" s="154"/>
      <c r="DC589" s="154"/>
      <c r="DD589" s="9"/>
      <c r="DE589" s="9"/>
      <c r="DF589" s="9"/>
      <c r="DG589" s="9"/>
      <c r="DH589" s="9"/>
      <c r="DS589" s="9"/>
    </row>
    <row r="590" spans="6:123">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1"/>
      <c r="AY590" s="141"/>
      <c r="AZ590" s="141"/>
      <c r="BA590" s="141"/>
      <c r="BB590" s="141"/>
      <c r="BC590" s="141"/>
      <c r="BD590" s="141"/>
      <c r="BE590" s="141"/>
      <c r="BF590" s="141"/>
      <c r="BG590" s="184"/>
      <c r="CF590" s="162"/>
      <c r="CG590" s="153"/>
      <c r="CI590" s="154"/>
      <c r="CJ590" s="154"/>
      <c r="CK590" s="154"/>
      <c r="DC590" s="154"/>
      <c r="DD590" s="9"/>
      <c r="DE590" s="9"/>
      <c r="DF590" s="9"/>
      <c r="DG590" s="9"/>
      <c r="DH590" s="9"/>
      <c r="DS590" s="9"/>
    </row>
    <row r="591" spans="6:123">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1"/>
      <c r="AY591" s="141"/>
      <c r="AZ591" s="141"/>
      <c r="BA591" s="141"/>
      <c r="BB591" s="141"/>
      <c r="BC591" s="141"/>
      <c r="BD591" s="141"/>
      <c r="BE591" s="141"/>
      <c r="BF591" s="141"/>
      <c r="BG591" s="184"/>
      <c r="CF591" s="152"/>
      <c r="CG591" s="153"/>
      <c r="CI591" s="154"/>
      <c r="CJ591" s="154"/>
      <c r="CK591" s="154"/>
      <c r="DC591" s="154"/>
      <c r="DD591" s="9"/>
      <c r="DE591" s="9"/>
      <c r="DF591" s="9"/>
      <c r="DG591" s="9"/>
      <c r="DH591" s="9"/>
      <c r="DS591" s="9"/>
    </row>
    <row r="592" spans="6:123">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c r="AW592" s="141"/>
      <c r="AX592" s="141"/>
      <c r="AY592" s="141"/>
      <c r="AZ592" s="141"/>
      <c r="BA592" s="141"/>
      <c r="BB592" s="141"/>
      <c r="BC592" s="141"/>
      <c r="BD592" s="141"/>
      <c r="BE592" s="141"/>
      <c r="BF592" s="141"/>
      <c r="BG592" s="184"/>
      <c r="CF592" s="152"/>
      <c r="CG592" s="153"/>
      <c r="CI592" s="154"/>
      <c r="CJ592" s="154"/>
      <c r="CK592" s="154"/>
      <c r="DC592" s="154"/>
      <c r="DD592" s="9"/>
      <c r="DE592" s="9"/>
      <c r="DF592" s="9"/>
      <c r="DG592" s="9"/>
      <c r="DH592" s="9"/>
      <c r="DS592" s="9"/>
    </row>
    <row r="593" spans="6:123">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c r="AW593" s="141"/>
      <c r="AX593" s="141"/>
      <c r="AY593" s="141"/>
      <c r="AZ593" s="141"/>
      <c r="BA593" s="141"/>
      <c r="BB593" s="141"/>
      <c r="BC593" s="141"/>
      <c r="BD593" s="141"/>
      <c r="BE593" s="141"/>
      <c r="BF593" s="141"/>
      <c r="BG593" s="184"/>
      <c r="CF593" s="152"/>
      <c r="CG593" s="153"/>
      <c r="CI593" s="154"/>
      <c r="CJ593" s="154"/>
      <c r="CK593" s="154"/>
      <c r="DC593" s="154"/>
      <c r="DD593" s="9"/>
      <c r="DE593" s="9"/>
      <c r="DF593" s="9"/>
      <c r="DG593" s="9"/>
      <c r="DH593" s="9"/>
      <c r="DS593" s="9"/>
    </row>
    <row r="594" spans="6:123">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c r="AW594" s="141"/>
      <c r="AX594" s="141"/>
      <c r="AY594" s="141"/>
      <c r="AZ594" s="141"/>
      <c r="BA594" s="141"/>
      <c r="BB594" s="141"/>
      <c r="BC594" s="141"/>
      <c r="BD594" s="141"/>
      <c r="BE594" s="141"/>
      <c r="BF594" s="141"/>
      <c r="BG594" s="184"/>
      <c r="CF594" s="152"/>
      <c r="CG594" s="153"/>
      <c r="CI594" s="154"/>
      <c r="CJ594" s="154"/>
      <c r="CK594" s="154"/>
      <c r="DC594" s="154"/>
      <c r="DD594" s="9"/>
      <c r="DE594" s="9"/>
      <c r="DF594" s="9"/>
      <c r="DG594" s="9"/>
      <c r="DH594" s="9"/>
      <c r="DS594" s="9"/>
    </row>
    <row r="595" spans="6:123">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141"/>
      <c r="AQ595" s="141"/>
      <c r="AR595" s="141"/>
      <c r="AS595" s="141"/>
      <c r="AT595" s="141"/>
      <c r="AU595" s="141"/>
      <c r="AV595" s="141"/>
      <c r="AW595" s="141"/>
      <c r="AX595" s="141"/>
      <c r="AY595" s="141"/>
      <c r="AZ595" s="141"/>
      <c r="BA595" s="141"/>
      <c r="BB595" s="141"/>
      <c r="BC595" s="141"/>
      <c r="BD595" s="141"/>
      <c r="BE595" s="141"/>
      <c r="BF595" s="141"/>
      <c r="BG595" s="184"/>
      <c r="CF595" s="152"/>
      <c r="CG595" s="152"/>
      <c r="CI595" s="154"/>
      <c r="CJ595" s="154"/>
      <c r="CK595" s="154"/>
      <c r="DC595" s="154"/>
      <c r="DD595" s="9"/>
      <c r="DE595" s="9"/>
      <c r="DF595" s="9"/>
      <c r="DG595" s="9"/>
      <c r="DH595" s="9"/>
      <c r="DS595" s="9"/>
    </row>
    <row r="596" spans="6:123">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c r="AH596" s="141"/>
      <c r="AI596" s="141"/>
      <c r="AJ596" s="141"/>
      <c r="AK596" s="141"/>
      <c r="AL596" s="141"/>
      <c r="AM596" s="141"/>
      <c r="AN596" s="141"/>
      <c r="AO596" s="141"/>
      <c r="AP596" s="141"/>
      <c r="AQ596" s="141"/>
      <c r="AR596" s="141"/>
      <c r="AS596" s="141"/>
      <c r="AT596" s="141"/>
      <c r="AU596" s="141"/>
      <c r="AV596" s="141"/>
      <c r="AW596" s="141"/>
      <c r="AX596" s="141"/>
      <c r="AY596" s="141"/>
      <c r="AZ596" s="141"/>
      <c r="BA596" s="141"/>
      <c r="BB596" s="141"/>
      <c r="BC596" s="141"/>
      <c r="BD596" s="141"/>
      <c r="BE596" s="141"/>
      <c r="BF596" s="141"/>
      <c r="BG596" s="184"/>
      <c r="CF596" s="152"/>
      <c r="CG596" s="153"/>
      <c r="CI596" s="154"/>
      <c r="CJ596" s="154"/>
      <c r="CK596" s="154"/>
      <c r="DC596" s="154"/>
      <c r="DD596" s="9"/>
      <c r="DE596" s="9"/>
      <c r="DF596" s="9"/>
      <c r="DG596" s="9"/>
      <c r="DH596" s="9"/>
      <c r="DS596" s="9"/>
    </row>
    <row r="597" spans="6:123">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1"/>
      <c r="AL597" s="141"/>
      <c r="AM597" s="141"/>
      <c r="AN597" s="141"/>
      <c r="AO597" s="141"/>
      <c r="AP597" s="141"/>
      <c r="AQ597" s="141"/>
      <c r="AR597" s="141"/>
      <c r="AS597" s="141"/>
      <c r="AT597" s="141"/>
      <c r="AU597" s="141"/>
      <c r="AV597" s="141"/>
      <c r="AW597" s="141"/>
      <c r="AX597" s="141"/>
      <c r="AY597" s="141"/>
      <c r="AZ597" s="141"/>
      <c r="BA597" s="141"/>
      <c r="BB597" s="141"/>
      <c r="BC597" s="141"/>
      <c r="BD597" s="141"/>
      <c r="BE597" s="141"/>
      <c r="BF597" s="141"/>
      <c r="BG597" s="184"/>
      <c r="CF597" s="152"/>
      <c r="CG597" s="153"/>
      <c r="CI597" s="154"/>
      <c r="CJ597" s="154"/>
      <c r="CK597" s="154"/>
      <c r="DC597" s="154"/>
      <c r="DD597" s="9"/>
      <c r="DE597" s="9"/>
      <c r="DF597" s="9"/>
      <c r="DG597" s="9"/>
      <c r="DH597" s="9"/>
      <c r="DS597" s="9"/>
    </row>
    <row r="598" spans="6:123">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c r="AH598" s="141"/>
      <c r="AI598" s="141"/>
      <c r="AJ598" s="141"/>
      <c r="AK598" s="141"/>
      <c r="AL598" s="141"/>
      <c r="AM598" s="141"/>
      <c r="AN598" s="141"/>
      <c r="AO598" s="141"/>
      <c r="AP598" s="141"/>
      <c r="AQ598" s="141"/>
      <c r="AR598" s="141"/>
      <c r="AS598" s="141"/>
      <c r="AT598" s="141"/>
      <c r="AU598" s="141"/>
      <c r="AV598" s="141"/>
      <c r="AW598" s="141"/>
      <c r="AX598" s="141"/>
      <c r="AY598" s="141"/>
      <c r="AZ598" s="141"/>
      <c r="BA598" s="141"/>
      <c r="BB598" s="141"/>
      <c r="BC598" s="141"/>
      <c r="BD598" s="141"/>
      <c r="BE598" s="141"/>
      <c r="BF598" s="141"/>
      <c r="BG598" s="184"/>
      <c r="CF598" s="152"/>
      <c r="CG598" s="153"/>
      <c r="CI598" s="154"/>
      <c r="CJ598" s="154"/>
      <c r="CK598" s="154"/>
      <c r="DC598" s="154"/>
      <c r="DD598" s="9"/>
      <c r="DE598" s="9"/>
      <c r="DF598" s="9"/>
      <c r="DG598" s="9"/>
      <c r="DH598" s="9"/>
      <c r="DS598" s="9"/>
    </row>
    <row r="599" spans="6:123">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c r="AH599" s="141"/>
      <c r="AI599" s="141"/>
      <c r="AJ599" s="141"/>
      <c r="AK599" s="141"/>
      <c r="AL599" s="141"/>
      <c r="AM599" s="141"/>
      <c r="AN599" s="141"/>
      <c r="AO599" s="141"/>
      <c r="AP599" s="141"/>
      <c r="AQ599" s="141"/>
      <c r="AR599" s="141"/>
      <c r="AS599" s="141"/>
      <c r="AT599" s="141"/>
      <c r="AU599" s="141"/>
      <c r="AV599" s="141"/>
      <c r="AW599" s="141"/>
      <c r="AX599" s="141"/>
      <c r="AY599" s="141"/>
      <c r="AZ599" s="141"/>
      <c r="BA599" s="141"/>
      <c r="BB599" s="141"/>
      <c r="BC599" s="141"/>
      <c r="BD599" s="141"/>
      <c r="BE599" s="141"/>
      <c r="BF599" s="141"/>
      <c r="BG599" s="184"/>
      <c r="CF599" s="152"/>
      <c r="CG599" s="153"/>
      <c r="CI599" s="154"/>
      <c r="CJ599" s="154"/>
      <c r="CK599" s="154"/>
      <c r="DC599" s="154"/>
      <c r="DD599" s="9"/>
      <c r="DE599" s="9"/>
      <c r="DF599" s="9"/>
      <c r="DG599" s="9"/>
      <c r="DH599" s="9"/>
      <c r="DS599" s="9"/>
    </row>
    <row r="600" spans="6:123">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c r="AH600" s="141"/>
      <c r="AI600" s="141"/>
      <c r="AJ600" s="141"/>
      <c r="AK600" s="141"/>
      <c r="AL600" s="141"/>
      <c r="AM600" s="141"/>
      <c r="AN600" s="141"/>
      <c r="AO600" s="141"/>
      <c r="AP600" s="141"/>
      <c r="AQ600" s="141"/>
      <c r="AR600" s="141"/>
      <c r="AS600" s="141"/>
      <c r="AT600" s="141"/>
      <c r="AU600" s="141"/>
      <c r="AV600" s="141"/>
      <c r="AW600" s="141"/>
      <c r="AX600" s="141"/>
      <c r="AY600" s="141"/>
      <c r="AZ600" s="141"/>
      <c r="BA600" s="141"/>
      <c r="BB600" s="141"/>
      <c r="BC600" s="141"/>
      <c r="BD600" s="141"/>
      <c r="BE600" s="141"/>
      <c r="BF600" s="141"/>
      <c r="BG600" s="184"/>
      <c r="CF600" s="152"/>
      <c r="CG600" s="153"/>
      <c r="CI600" s="154"/>
      <c r="CJ600" s="154"/>
      <c r="CK600" s="154"/>
      <c r="DC600" s="154"/>
      <c r="DD600" s="9"/>
      <c r="DE600" s="9"/>
      <c r="DF600" s="9"/>
      <c r="DG600" s="9"/>
      <c r="DH600" s="9"/>
      <c r="DS600" s="9"/>
    </row>
    <row r="601" spans="6:123">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c r="AH601" s="141"/>
      <c r="AI601" s="141"/>
      <c r="AJ601" s="141"/>
      <c r="AK601" s="141"/>
      <c r="AL601" s="141"/>
      <c r="AM601" s="141"/>
      <c r="AN601" s="141"/>
      <c r="AO601" s="141"/>
      <c r="AP601" s="141"/>
      <c r="AQ601" s="141"/>
      <c r="AR601" s="141"/>
      <c r="AS601" s="141"/>
      <c r="AT601" s="141"/>
      <c r="AU601" s="141"/>
      <c r="AV601" s="141"/>
      <c r="AW601" s="141"/>
      <c r="AX601" s="141"/>
      <c r="AY601" s="141"/>
      <c r="AZ601" s="141"/>
      <c r="BA601" s="141"/>
      <c r="BB601" s="141"/>
      <c r="BC601" s="141"/>
      <c r="BD601" s="141"/>
      <c r="BE601" s="141"/>
      <c r="BF601" s="141"/>
      <c r="BG601" s="184"/>
      <c r="CF601" s="152"/>
      <c r="CG601" s="153"/>
      <c r="CI601" s="154"/>
      <c r="CJ601" s="154"/>
      <c r="CK601" s="154"/>
      <c r="DC601" s="154"/>
      <c r="DD601" s="9"/>
      <c r="DE601" s="9"/>
      <c r="DF601" s="9"/>
      <c r="DG601" s="9"/>
      <c r="DH601" s="9"/>
      <c r="DS601" s="9"/>
    </row>
    <row r="602" spans="6:123">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1"/>
      <c r="AN602" s="141"/>
      <c r="AO602" s="141"/>
      <c r="AP602" s="141"/>
      <c r="AQ602" s="141"/>
      <c r="AR602" s="141"/>
      <c r="AS602" s="141"/>
      <c r="AT602" s="141"/>
      <c r="AU602" s="141"/>
      <c r="AV602" s="141"/>
      <c r="AW602" s="141"/>
      <c r="AX602" s="141"/>
      <c r="AY602" s="141"/>
      <c r="AZ602" s="141"/>
      <c r="BA602" s="141"/>
      <c r="BB602" s="141"/>
      <c r="BC602" s="141"/>
      <c r="BD602" s="141"/>
      <c r="BE602" s="141"/>
      <c r="BF602" s="141"/>
      <c r="BG602" s="184"/>
      <c r="CF602" s="152"/>
      <c r="CG602" s="153"/>
      <c r="CI602" s="154"/>
      <c r="CJ602" s="154"/>
      <c r="CK602" s="154"/>
      <c r="DC602" s="154"/>
      <c r="DD602" s="9"/>
      <c r="DE602" s="9"/>
      <c r="DF602" s="9"/>
      <c r="DG602" s="9"/>
      <c r="DH602" s="9"/>
      <c r="DS602" s="9"/>
    </row>
    <row r="603" spans="6:123">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c r="AH603" s="141"/>
      <c r="AI603" s="141"/>
      <c r="AJ603" s="141"/>
      <c r="AK603" s="141"/>
      <c r="AL603" s="141"/>
      <c r="AM603" s="141"/>
      <c r="AN603" s="141"/>
      <c r="AO603" s="141"/>
      <c r="AP603" s="141"/>
      <c r="AQ603" s="141"/>
      <c r="AR603" s="141"/>
      <c r="AS603" s="141"/>
      <c r="AT603" s="141"/>
      <c r="AU603" s="141"/>
      <c r="AV603" s="141"/>
      <c r="AW603" s="141"/>
      <c r="AX603" s="141"/>
      <c r="AY603" s="141"/>
      <c r="AZ603" s="141"/>
      <c r="BA603" s="141"/>
      <c r="BB603" s="141"/>
      <c r="BC603" s="141"/>
      <c r="BD603" s="141"/>
      <c r="BE603" s="141"/>
      <c r="BF603" s="141"/>
      <c r="BG603" s="184"/>
      <c r="CF603" s="152"/>
      <c r="CG603" s="153"/>
      <c r="CI603" s="154"/>
      <c r="CJ603" s="154"/>
      <c r="CK603" s="154"/>
      <c r="DC603" s="154"/>
      <c r="DD603" s="9"/>
      <c r="DE603" s="9"/>
      <c r="DF603" s="9"/>
      <c r="DG603" s="9"/>
      <c r="DH603" s="9"/>
      <c r="DS603" s="9"/>
    </row>
    <row r="604" spans="6:123">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c r="AH604" s="141"/>
      <c r="AI604" s="141"/>
      <c r="AJ604" s="141"/>
      <c r="AK604" s="141"/>
      <c r="AL604" s="141"/>
      <c r="AM604" s="141"/>
      <c r="AN604" s="141"/>
      <c r="AO604" s="141"/>
      <c r="AP604" s="141"/>
      <c r="AQ604" s="141"/>
      <c r="AR604" s="141"/>
      <c r="AS604" s="141"/>
      <c r="AT604" s="141"/>
      <c r="AU604" s="141"/>
      <c r="AV604" s="141"/>
      <c r="AW604" s="141"/>
      <c r="AX604" s="141"/>
      <c r="AY604" s="141"/>
      <c r="AZ604" s="141"/>
      <c r="BA604" s="141"/>
      <c r="BB604" s="141"/>
      <c r="BC604" s="141"/>
      <c r="BD604" s="141"/>
      <c r="BE604" s="141"/>
      <c r="BF604" s="141"/>
      <c r="BG604" s="184"/>
      <c r="CF604" s="152"/>
      <c r="CG604" s="153"/>
      <c r="CI604" s="154"/>
      <c r="CJ604" s="154"/>
      <c r="CK604" s="154"/>
      <c r="DC604" s="154"/>
      <c r="DD604" s="9"/>
      <c r="DE604" s="9"/>
      <c r="DF604" s="9"/>
      <c r="DG604" s="9"/>
      <c r="DH604" s="9"/>
      <c r="DS604" s="9"/>
    </row>
    <row r="605" spans="6:123">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c r="AH605" s="141"/>
      <c r="AI605" s="141"/>
      <c r="AJ605" s="141"/>
      <c r="AK605" s="141"/>
      <c r="AL605" s="141"/>
      <c r="AM605" s="141"/>
      <c r="AN605" s="141"/>
      <c r="AO605" s="141"/>
      <c r="AP605" s="141"/>
      <c r="AQ605" s="141"/>
      <c r="AR605" s="141"/>
      <c r="AS605" s="141"/>
      <c r="AT605" s="141"/>
      <c r="AU605" s="141"/>
      <c r="AV605" s="141"/>
      <c r="AW605" s="141"/>
      <c r="AX605" s="141"/>
      <c r="AY605" s="141"/>
      <c r="AZ605" s="141"/>
      <c r="BA605" s="141"/>
      <c r="BB605" s="141"/>
      <c r="BC605" s="141"/>
      <c r="BD605" s="141"/>
      <c r="BE605" s="141"/>
      <c r="BF605" s="141"/>
      <c r="BG605" s="184"/>
      <c r="CF605" s="152"/>
      <c r="CG605" s="153"/>
      <c r="CI605" s="154"/>
      <c r="CJ605" s="154"/>
      <c r="CK605" s="154"/>
      <c r="DC605" s="154"/>
      <c r="DD605" s="9"/>
      <c r="DE605" s="9"/>
      <c r="DF605" s="9"/>
      <c r="DG605" s="9"/>
      <c r="DH605" s="9"/>
      <c r="DS605" s="9"/>
    </row>
    <row r="606" spans="6:123">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c r="AN606" s="141"/>
      <c r="AO606" s="141"/>
      <c r="AP606" s="141"/>
      <c r="AQ606" s="141"/>
      <c r="AR606" s="141"/>
      <c r="AS606" s="141"/>
      <c r="AT606" s="141"/>
      <c r="AU606" s="141"/>
      <c r="AV606" s="141"/>
      <c r="AW606" s="141"/>
      <c r="AX606" s="141"/>
      <c r="AY606" s="141"/>
      <c r="AZ606" s="141"/>
      <c r="BA606" s="141"/>
      <c r="BB606" s="141"/>
      <c r="BC606" s="141"/>
      <c r="BD606" s="141"/>
      <c r="BE606" s="141"/>
      <c r="BF606" s="141"/>
      <c r="BG606" s="184"/>
      <c r="CF606" s="152"/>
      <c r="CG606" s="153"/>
      <c r="CI606" s="154"/>
      <c r="CJ606" s="154"/>
      <c r="CK606" s="154"/>
      <c r="DC606" s="154"/>
      <c r="DD606" s="9"/>
      <c r="DE606" s="9"/>
      <c r="DF606" s="9"/>
      <c r="DG606" s="9"/>
      <c r="DH606" s="9"/>
      <c r="DS606" s="9"/>
    </row>
    <row r="607" spans="6:123">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41"/>
      <c r="AL607" s="141"/>
      <c r="AM607" s="141"/>
      <c r="AN607" s="141"/>
      <c r="AO607" s="141"/>
      <c r="AP607" s="141"/>
      <c r="AQ607" s="141"/>
      <c r="AR607" s="141"/>
      <c r="AS607" s="141"/>
      <c r="AT607" s="141"/>
      <c r="AU607" s="141"/>
      <c r="AV607" s="141"/>
      <c r="AW607" s="141"/>
      <c r="AX607" s="141"/>
      <c r="AY607" s="141"/>
      <c r="AZ607" s="141"/>
      <c r="BA607" s="141"/>
      <c r="BB607" s="141"/>
      <c r="BC607" s="141"/>
      <c r="BD607" s="141"/>
      <c r="BE607" s="141"/>
      <c r="BF607" s="141"/>
      <c r="BG607" s="184"/>
      <c r="CF607" s="152"/>
      <c r="CG607" s="153"/>
      <c r="CI607" s="154"/>
      <c r="CJ607" s="154"/>
      <c r="CK607" s="154"/>
      <c r="DC607" s="154"/>
      <c r="DD607" s="9"/>
      <c r="DE607" s="9"/>
      <c r="DF607" s="9"/>
      <c r="DG607" s="9"/>
      <c r="DH607" s="9"/>
      <c r="DS607" s="9"/>
    </row>
    <row r="608" spans="6:123">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c r="AH608" s="141"/>
      <c r="AI608" s="141"/>
      <c r="AJ608" s="141"/>
      <c r="AK608" s="141"/>
      <c r="AL608" s="141"/>
      <c r="AM608" s="141"/>
      <c r="AN608" s="141"/>
      <c r="AO608" s="141"/>
      <c r="AP608" s="141"/>
      <c r="AQ608" s="141"/>
      <c r="AR608" s="141"/>
      <c r="AS608" s="141"/>
      <c r="AT608" s="141"/>
      <c r="AU608" s="141"/>
      <c r="AV608" s="141"/>
      <c r="AW608" s="141"/>
      <c r="AX608" s="141"/>
      <c r="AY608" s="141"/>
      <c r="AZ608" s="141"/>
      <c r="BA608" s="141"/>
      <c r="BB608" s="141"/>
      <c r="BC608" s="141"/>
      <c r="BD608" s="141"/>
      <c r="BE608" s="141"/>
      <c r="BF608" s="141"/>
      <c r="BG608" s="184"/>
      <c r="CF608" s="152"/>
      <c r="CG608" s="153"/>
      <c r="CI608" s="154"/>
      <c r="CJ608" s="154"/>
      <c r="CK608" s="154"/>
      <c r="DC608" s="154"/>
      <c r="DD608" s="9"/>
      <c r="DE608" s="9"/>
      <c r="DF608" s="9"/>
      <c r="DG608" s="9"/>
      <c r="DH608" s="9"/>
      <c r="DS608" s="9"/>
    </row>
    <row r="609" spans="6:123">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c r="AH609" s="141"/>
      <c r="AI609" s="141"/>
      <c r="AJ609" s="141"/>
      <c r="AK609" s="141"/>
      <c r="AL609" s="141"/>
      <c r="AM609" s="141"/>
      <c r="AN609" s="141"/>
      <c r="AO609" s="141"/>
      <c r="AP609" s="141"/>
      <c r="AQ609" s="141"/>
      <c r="AR609" s="141"/>
      <c r="AS609" s="141"/>
      <c r="AT609" s="141"/>
      <c r="AU609" s="141"/>
      <c r="AV609" s="141"/>
      <c r="AW609" s="141"/>
      <c r="AX609" s="141"/>
      <c r="AY609" s="141"/>
      <c r="AZ609" s="141"/>
      <c r="BA609" s="141"/>
      <c r="BB609" s="141"/>
      <c r="BC609" s="141"/>
      <c r="BD609" s="141"/>
      <c r="BE609" s="141"/>
      <c r="BF609" s="141"/>
      <c r="BG609" s="184"/>
      <c r="CF609" s="152"/>
      <c r="CG609" s="153"/>
      <c r="CI609" s="154"/>
      <c r="CJ609" s="154"/>
      <c r="CK609" s="154"/>
      <c r="DC609" s="154"/>
      <c r="DD609" s="9"/>
      <c r="DE609" s="9"/>
      <c r="DF609" s="9"/>
      <c r="DG609" s="9"/>
      <c r="DH609" s="9"/>
      <c r="DS609" s="9"/>
    </row>
    <row r="610" spans="6:123">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c r="AH610" s="141"/>
      <c r="AI610" s="141"/>
      <c r="AJ610" s="141"/>
      <c r="AK610" s="141"/>
      <c r="AL610" s="141"/>
      <c r="AM610" s="141"/>
      <c r="AN610" s="141"/>
      <c r="AO610" s="141"/>
      <c r="AP610" s="141"/>
      <c r="AQ610" s="141"/>
      <c r="AR610" s="141"/>
      <c r="AS610" s="141"/>
      <c r="AT610" s="141"/>
      <c r="AU610" s="141"/>
      <c r="AV610" s="141"/>
      <c r="AW610" s="141"/>
      <c r="AX610" s="141"/>
      <c r="AY610" s="141"/>
      <c r="AZ610" s="141"/>
      <c r="BA610" s="141"/>
      <c r="BB610" s="141"/>
      <c r="BC610" s="141"/>
      <c r="BD610" s="141"/>
      <c r="BE610" s="141"/>
      <c r="BF610" s="141"/>
      <c r="BG610" s="184"/>
      <c r="CF610" s="162"/>
      <c r="CG610" s="153"/>
      <c r="CI610" s="154"/>
      <c r="CJ610" s="154"/>
      <c r="CK610" s="154"/>
      <c r="DC610" s="154"/>
      <c r="DD610" s="9"/>
      <c r="DE610" s="9"/>
      <c r="DF610" s="9"/>
      <c r="DG610" s="9"/>
      <c r="DH610" s="9"/>
      <c r="DS610" s="9"/>
    </row>
    <row r="611" spans="6:123">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c r="AH611" s="141"/>
      <c r="AI611" s="141"/>
      <c r="AJ611" s="141"/>
      <c r="AK611" s="141"/>
      <c r="AL611" s="141"/>
      <c r="AM611" s="141"/>
      <c r="AN611" s="141"/>
      <c r="AO611" s="141"/>
      <c r="AP611" s="141"/>
      <c r="AQ611" s="141"/>
      <c r="AR611" s="141"/>
      <c r="AS611" s="141"/>
      <c r="AT611" s="141"/>
      <c r="AU611" s="141"/>
      <c r="AV611" s="141"/>
      <c r="AW611" s="141"/>
      <c r="AX611" s="141"/>
      <c r="AY611" s="141"/>
      <c r="AZ611" s="141"/>
      <c r="BA611" s="141"/>
      <c r="BB611" s="141"/>
      <c r="BC611" s="141"/>
      <c r="BD611" s="141"/>
      <c r="BE611" s="141"/>
      <c r="BF611" s="141"/>
      <c r="BG611" s="184"/>
      <c r="CF611" s="152"/>
      <c r="CG611" s="152"/>
      <c r="CI611" s="154"/>
      <c r="CJ611" s="154"/>
      <c r="CK611" s="154"/>
      <c r="DC611" s="154"/>
      <c r="DD611" s="9"/>
      <c r="DE611" s="9"/>
      <c r="DF611" s="9"/>
      <c r="DG611" s="9"/>
      <c r="DH611" s="9"/>
      <c r="DS611" s="9"/>
    </row>
    <row r="612" spans="6:123">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c r="AN612" s="141"/>
      <c r="AO612" s="141"/>
      <c r="AP612" s="141"/>
      <c r="AQ612" s="141"/>
      <c r="AR612" s="141"/>
      <c r="AS612" s="141"/>
      <c r="AT612" s="141"/>
      <c r="AU612" s="141"/>
      <c r="AV612" s="141"/>
      <c r="AW612" s="141"/>
      <c r="AX612" s="141"/>
      <c r="AY612" s="141"/>
      <c r="AZ612" s="141"/>
      <c r="BA612" s="141"/>
      <c r="BB612" s="141"/>
      <c r="BC612" s="141"/>
      <c r="BD612" s="141"/>
      <c r="BE612" s="141"/>
      <c r="BF612" s="141"/>
      <c r="BG612" s="184"/>
      <c r="CF612" s="162"/>
      <c r="CG612" s="153"/>
      <c r="CI612" s="154"/>
      <c r="CJ612" s="154"/>
      <c r="CK612" s="154"/>
      <c r="DC612" s="154"/>
      <c r="DD612" s="9"/>
      <c r="DE612" s="9"/>
      <c r="DF612" s="9"/>
      <c r="DG612" s="9"/>
      <c r="DH612" s="9"/>
      <c r="DS612" s="9"/>
    </row>
    <row r="613" spans="6:123">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c r="AH613" s="141"/>
      <c r="AI613" s="141"/>
      <c r="AJ613" s="141"/>
      <c r="AK613" s="141"/>
      <c r="AL613" s="141"/>
      <c r="AM613" s="141"/>
      <c r="AN613" s="141"/>
      <c r="AO613" s="141"/>
      <c r="AP613" s="141"/>
      <c r="AQ613" s="141"/>
      <c r="AR613" s="141"/>
      <c r="AS613" s="141"/>
      <c r="AT613" s="141"/>
      <c r="AU613" s="141"/>
      <c r="AV613" s="141"/>
      <c r="AW613" s="141"/>
      <c r="AX613" s="141"/>
      <c r="AY613" s="141"/>
      <c r="AZ613" s="141"/>
      <c r="BA613" s="141"/>
      <c r="BB613" s="141"/>
      <c r="BC613" s="141"/>
      <c r="BD613" s="141"/>
      <c r="BE613" s="141"/>
      <c r="BF613" s="141"/>
      <c r="BG613" s="184"/>
      <c r="CF613" s="162"/>
      <c r="CG613" s="153"/>
      <c r="CI613" s="154"/>
      <c r="CJ613" s="154"/>
      <c r="CK613" s="154"/>
      <c r="DC613" s="154"/>
      <c r="DD613" s="9"/>
      <c r="DE613" s="9"/>
      <c r="DF613" s="9"/>
      <c r="DG613" s="9"/>
      <c r="DH613" s="9"/>
      <c r="DS613" s="9"/>
    </row>
    <row r="614" spans="6:123">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c r="AH614" s="141"/>
      <c r="AI614" s="141"/>
      <c r="AJ614" s="141"/>
      <c r="AK614" s="141"/>
      <c r="AL614" s="141"/>
      <c r="AM614" s="141"/>
      <c r="AN614" s="141"/>
      <c r="AO614" s="141"/>
      <c r="AP614" s="141"/>
      <c r="AQ614" s="141"/>
      <c r="AR614" s="141"/>
      <c r="AS614" s="141"/>
      <c r="AT614" s="141"/>
      <c r="AU614" s="141"/>
      <c r="AV614" s="141"/>
      <c r="AW614" s="141"/>
      <c r="AX614" s="141"/>
      <c r="AY614" s="141"/>
      <c r="AZ614" s="141"/>
      <c r="BA614" s="141"/>
      <c r="BB614" s="141"/>
      <c r="BC614" s="141"/>
      <c r="BD614" s="141"/>
      <c r="BE614" s="141"/>
      <c r="BF614" s="141"/>
      <c r="BG614" s="184"/>
      <c r="CF614" s="162"/>
      <c r="CG614" s="153"/>
      <c r="CI614" s="154"/>
      <c r="CJ614" s="154"/>
      <c r="CK614" s="154"/>
      <c r="DC614" s="154"/>
      <c r="DD614" s="9"/>
      <c r="DE614" s="9"/>
      <c r="DF614" s="9"/>
      <c r="DG614" s="9"/>
      <c r="DH614" s="9"/>
      <c r="DS614" s="9"/>
    </row>
    <row r="615" spans="6:123">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c r="AH615" s="141"/>
      <c r="AI615" s="141"/>
      <c r="AJ615" s="141"/>
      <c r="AK615" s="141"/>
      <c r="AL615" s="141"/>
      <c r="AM615" s="141"/>
      <c r="AN615" s="141"/>
      <c r="AO615" s="141"/>
      <c r="AP615" s="141"/>
      <c r="AQ615" s="141"/>
      <c r="AR615" s="141"/>
      <c r="AS615" s="141"/>
      <c r="AT615" s="141"/>
      <c r="AU615" s="141"/>
      <c r="AV615" s="141"/>
      <c r="AW615" s="141"/>
      <c r="AX615" s="141"/>
      <c r="AY615" s="141"/>
      <c r="AZ615" s="141"/>
      <c r="BA615" s="141"/>
      <c r="BB615" s="141"/>
      <c r="BC615" s="141"/>
      <c r="BD615" s="141"/>
      <c r="BE615" s="141"/>
      <c r="BF615" s="141"/>
      <c r="BG615" s="184"/>
      <c r="CF615" s="152"/>
      <c r="CG615" s="153"/>
      <c r="CI615" s="154"/>
      <c r="CJ615" s="154"/>
      <c r="CK615" s="154"/>
      <c r="DC615" s="154"/>
      <c r="DD615" s="9"/>
      <c r="DE615" s="9"/>
      <c r="DF615" s="9"/>
      <c r="DG615" s="9"/>
      <c r="DH615" s="9"/>
      <c r="DS615" s="9"/>
    </row>
    <row r="616" spans="6:123">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c r="AH616" s="141"/>
      <c r="AI616" s="141"/>
      <c r="AJ616" s="141"/>
      <c r="AK616" s="141"/>
      <c r="AL616" s="141"/>
      <c r="AM616" s="141"/>
      <c r="AN616" s="141"/>
      <c r="AO616" s="141"/>
      <c r="AP616" s="141"/>
      <c r="AQ616" s="141"/>
      <c r="AR616" s="141"/>
      <c r="AS616" s="141"/>
      <c r="AT616" s="141"/>
      <c r="AU616" s="141"/>
      <c r="AV616" s="141"/>
      <c r="AW616" s="141"/>
      <c r="AX616" s="141"/>
      <c r="AY616" s="141"/>
      <c r="AZ616" s="141"/>
      <c r="BA616" s="141"/>
      <c r="BB616" s="141"/>
      <c r="BC616" s="141"/>
      <c r="BD616" s="141"/>
      <c r="BE616" s="141"/>
      <c r="BF616" s="141"/>
      <c r="BG616" s="184"/>
      <c r="CF616" s="152"/>
      <c r="CG616" s="153"/>
      <c r="CI616" s="154"/>
      <c r="CJ616" s="154"/>
      <c r="CK616" s="154"/>
      <c r="DC616" s="154"/>
      <c r="DD616" s="9"/>
      <c r="DE616" s="9"/>
      <c r="DF616" s="9"/>
      <c r="DG616" s="9"/>
      <c r="DH616" s="9"/>
      <c r="DS616" s="9"/>
    </row>
    <row r="617" spans="6:123">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c r="AH617" s="141"/>
      <c r="AI617" s="141"/>
      <c r="AJ617" s="141"/>
      <c r="AK617" s="141"/>
      <c r="AL617" s="141"/>
      <c r="AM617" s="141"/>
      <c r="AN617" s="141"/>
      <c r="AO617" s="141"/>
      <c r="AP617" s="141"/>
      <c r="AQ617" s="141"/>
      <c r="AR617" s="141"/>
      <c r="AS617" s="141"/>
      <c r="AT617" s="141"/>
      <c r="AU617" s="141"/>
      <c r="AV617" s="141"/>
      <c r="AW617" s="141"/>
      <c r="AX617" s="141"/>
      <c r="AY617" s="141"/>
      <c r="AZ617" s="141"/>
      <c r="BA617" s="141"/>
      <c r="BB617" s="141"/>
      <c r="BC617" s="141"/>
      <c r="BD617" s="141"/>
      <c r="BE617" s="141"/>
      <c r="BF617" s="141"/>
      <c r="BG617" s="184"/>
      <c r="CF617" s="152"/>
      <c r="CG617" s="153"/>
      <c r="CI617" s="154"/>
      <c r="CJ617" s="154"/>
      <c r="CK617" s="154"/>
      <c r="DC617" s="154"/>
      <c r="DD617" s="9"/>
      <c r="DE617" s="9"/>
      <c r="DF617" s="9"/>
      <c r="DG617" s="9"/>
      <c r="DH617" s="9"/>
      <c r="DS617" s="9"/>
    </row>
    <row r="618" spans="6:123">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c r="AN618" s="141"/>
      <c r="AO618" s="141"/>
      <c r="AP618" s="141"/>
      <c r="AQ618" s="141"/>
      <c r="AR618" s="141"/>
      <c r="AS618" s="141"/>
      <c r="AT618" s="141"/>
      <c r="AU618" s="141"/>
      <c r="AV618" s="141"/>
      <c r="AW618" s="141"/>
      <c r="AX618" s="141"/>
      <c r="AY618" s="141"/>
      <c r="AZ618" s="141"/>
      <c r="BA618" s="141"/>
      <c r="BB618" s="141"/>
      <c r="BC618" s="141"/>
      <c r="BD618" s="141"/>
      <c r="BE618" s="141"/>
      <c r="BF618" s="141"/>
      <c r="BG618" s="184"/>
      <c r="CF618" s="152"/>
      <c r="CG618" s="153"/>
      <c r="CI618" s="154"/>
      <c r="CJ618" s="154"/>
      <c r="CK618" s="154"/>
      <c r="DC618" s="154"/>
      <c r="DD618" s="9"/>
      <c r="DE618" s="9"/>
      <c r="DF618" s="9"/>
      <c r="DG618" s="9"/>
      <c r="DH618" s="9"/>
      <c r="DS618" s="9"/>
    </row>
    <row r="619" spans="6:123">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c r="AH619" s="141"/>
      <c r="AI619" s="141"/>
      <c r="AJ619" s="141"/>
      <c r="AK619" s="141"/>
      <c r="AL619" s="141"/>
      <c r="AM619" s="141"/>
      <c r="AN619" s="141"/>
      <c r="AO619" s="141"/>
      <c r="AP619" s="141"/>
      <c r="AQ619" s="141"/>
      <c r="AR619" s="141"/>
      <c r="AS619" s="141"/>
      <c r="AT619" s="141"/>
      <c r="AU619" s="141"/>
      <c r="AV619" s="141"/>
      <c r="AW619" s="141"/>
      <c r="AX619" s="141"/>
      <c r="AY619" s="141"/>
      <c r="AZ619" s="141"/>
      <c r="BA619" s="141"/>
      <c r="BB619" s="141"/>
      <c r="BC619" s="141"/>
      <c r="BD619" s="141"/>
      <c r="BE619" s="141"/>
      <c r="BF619" s="141"/>
      <c r="BG619" s="184"/>
      <c r="CF619" s="152"/>
      <c r="CG619" s="153"/>
      <c r="CI619" s="154"/>
      <c r="CJ619" s="154"/>
      <c r="CK619" s="154"/>
      <c r="DC619" s="154"/>
      <c r="DD619" s="9"/>
      <c r="DE619" s="9"/>
      <c r="DF619" s="9"/>
      <c r="DG619" s="9"/>
      <c r="DH619" s="9"/>
      <c r="DS619" s="9"/>
    </row>
    <row r="620" spans="6:123">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41"/>
      <c r="AL620" s="141"/>
      <c r="AM620" s="141"/>
      <c r="AN620" s="141"/>
      <c r="AO620" s="141"/>
      <c r="AP620" s="141"/>
      <c r="AQ620" s="141"/>
      <c r="AR620" s="141"/>
      <c r="AS620" s="141"/>
      <c r="AT620" s="141"/>
      <c r="AU620" s="141"/>
      <c r="AV620" s="141"/>
      <c r="AW620" s="141"/>
      <c r="AX620" s="141"/>
      <c r="AY620" s="141"/>
      <c r="AZ620" s="141"/>
      <c r="BA620" s="141"/>
      <c r="BB620" s="141"/>
      <c r="BC620" s="141"/>
      <c r="BD620" s="141"/>
      <c r="BE620" s="141"/>
      <c r="BF620" s="141"/>
      <c r="BG620" s="184"/>
      <c r="CF620" s="152"/>
      <c r="CG620" s="153"/>
      <c r="CI620" s="154"/>
      <c r="CJ620" s="154"/>
      <c r="CK620" s="154"/>
      <c r="DC620" s="154"/>
      <c r="DD620" s="9"/>
      <c r="DE620" s="9"/>
      <c r="DF620" s="9"/>
      <c r="DG620" s="9"/>
      <c r="DH620" s="9"/>
    </row>
    <row r="621" spans="6:123">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c r="AN621" s="141"/>
      <c r="AO621" s="141"/>
      <c r="AP621" s="141"/>
      <c r="AQ621" s="141"/>
      <c r="AR621" s="141"/>
      <c r="AS621" s="141"/>
      <c r="AT621" s="141"/>
      <c r="AU621" s="141"/>
      <c r="AV621" s="141"/>
      <c r="AW621" s="141"/>
      <c r="AX621" s="141"/>
      <c r="AY621" s="141"/>
      <c r="AZ621" s="141"/>
      <c r="BA621" s="141"/>
      <c r="BB621" s="141"/>
      <c r="BC621" s="141"/>
      <c r="BD621" s="141"/>
      <c r="BE621" s="141"/>
      <c r="BF621" s="141"/>
      <c r="BG621" s="184"/>
      <c r="CF621" s="152"/>
      <c r="CG621" s="153"/>
      <c r="CI621" s="154"/>
      <c r="CJ621" s="154"/>
      <c r="CK621" s="154"/>
      <c r="DC621" s="154"/>
      <c r="DD621" s="9"/>
      <c r="DE621" s="9"/>
      <c r="DF621" s="9"/>
      <c r="DG621" s="9"/>
      <c r="DH621" s="9"/>
    </row>
    <row r="622" spans="6:123">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41"/>
      <c r="AU622" s="141"/>
      <c r="AV622" s="141"/>
      <c r="AW622" s="141"/>
      <c r="AX622" s="141"/>
      <c r="AY622" s="141"/>
      <c r="AZ622" s="141"/>
      <c r="BA622" s="141"/>
      <c r="BB622" s="141"/>
      <c r="BC622" s="141"/>
      <c r="BD622" s="141"/>
      <c r="BE622" s="141"/>
      <c r="BF622" s="141"/>
      <c r="BG622" s="184"/>
      <c r="CF622" s="152"/>
      <c r="CG622" s="153"/>
      <c r="CI622" s="154"/>
      <c r="CJ622" s="154"/>
      <c r="CK622" s="154"/>
      <c r="DC622" s="154"/>
      <c r="DD622" s="9"/>
      <c r="DE622" s="9"/>
      <c r="DF622" s="9"/>
      <c r="DG622" s="9"/>
      <c r="DH622" s="9"/>
    </row>
    <row r="623" spans="6:123">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c r="AH623" s="141"/>
      <c r="AI623" s="141"/>
      <c r="AJ623" s="141"/>
      <c r="AK623" s="141"/>
      <c r="AL623" s="141"/>
      <c r="AM623" s="141"/>
      <c r="AN623" s="141"/>
      <c r="AO623" s="141"/>
      <c r="AP623" s="141"/>
      <c r="AQ623" s="141"/>
      <c r="AR623" s="141"/>
      <c r="AS623" s="141"/>
      <c r="AT623" s="141"/>
      <c r="AU623" s="141"/>
      <c r="AV623" s="141"/>
      <c r="AW623" s="141"/>
      <c r="AX623" s="141"/>
      <c r="AY623" s="141"/>
      <c r="AZ623" s="141"/>
      <c r="BA623" s="141"/>
      <c r="BB623" s="141"/>
      <c r="BC623" s="141"/>
      <c r="BD623" s="141"/>
      <c r="BE623" s="141"/>
      <c r="BF623" s="141"/>
      <c r="BG623" s="184"/>
      <c r="CF623" s="152"/>
      <c r="CG623" s="153"/>
      <c r="CI623" s="154"/>
      <c r="CJ623" s="154"/>
      <c r="CK623" s="154"/>
      <c r="DC623" s="154"/>
      <c r="DD623" s="9"/>
      <c r="DE623" s="9"/>
      <c r="DF623" s="9"/>
      <c r="DG623" s="9"/>
      <c r="DH623" s="9"/>
    </row>
    <row r="624" spans="6:123">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c r="AN624" s="141"/>
      <c r="AO624" s="141"/>
      <c r="AP624" s="141"/>
      <c r="AQ624" s="141"/>
      <c r="AR624" s="141"/>
      <c r="AS624" s="141"/>
      <c r="AT624" s="141"/>
      <c r="AU624" s="141"/>
      <c r="AV624" s="141"/>
      <c r="AW624" s="141"/>
      <c r="AX624" s="141"/>
      <c r="AY624" s="141"/>
      <c r="AZ624" s="141"/>
      <c r="BA624" s="141"/>
      <c r="BB624" s="141"/>
      <c r="BC624" s="141"/>
      <c r="BD624" s="141"/>
      <c r="BE624" s="141"/>
      <c r="BF624" s="141"/>
      <c r="BG624" s="184"/>
      <c r="CF624" s="152"/>
      <c r="CG624" s="153"/>
      <c r="CI624" s="154"/>
      <c r="CJ624" s="154"/>
      <c r="CK624" s="154"/>
      <c r="DC624" s="154"/>
      <c r="DD624" s="9"/>
      <c r="DE624" s="9"/>
      <c r="DF624" s="9"/>
      <c r="DG624" s="9"/>
      <c r="DH624" s="9"/>
    </row>
    <row r="625" spans="6:112">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c r="AN625" s="141"/>
      <c r="AO625" s="141"/>
      <c r="AP625" s="141"/>
      <c r="AQ625" s="141"/>
      <c r="AR625" s="141"/>
      <c r="AS625" s="141"/>
      <c r="AT625" s="141"/>
      <c r="AU625" s="141"/>
      <c r="AV625" s="141"/>
      <c r="AW625" s="141"/>
      <c r="AX625" s="141"/>
      <c r="AY625" s="141"/>
      <c r="AZ625" s="141"/>
      <c r="BA625" s="141"/>
      <c r="BB625" s="141"/>
      <c r="BC625" s="141"/>
      <c r="BD625" s="141"/>
      <c r="BE625" s="141"/>
      <c r="BF625" s="141"/>
      <c r="BG625" s="184"/>
      <c r="CF625" s="152"/>
      <c r="CG625" s="152"/>
      <c r="CI625" s="154"/>
      <c r="CJ625" s="154"/>
      <c r="CK625" s="154"/>
      <c r="DC625" s="154"/>
      <c r="DD625" s="9"/>
      <c r="DE625" s="9"/>
      <c r="DF625" s="9"/>
      <c r="DG625" s="9"/>
      <c r="DH625" s="9"/>
    </row>
    <row r="626" spans="6:112">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c r="AN626" s="141"/>
      <c r="AO626" s="141"/>
      <c r="AP626" s="141"/>
      <c r="AQ626" s="141"/>
      <c r="AR626" s="141"/>
      <c r="AS626" s="141"/>
      <c r="AT626" s="141"/>
      <c r="AU626" s="141"/>
      <c r="AV626" s="141"/>
      <c r="AW626" s="141"/>
      <c r="AX626" s="141"/>
      <c r="AY626" s="141"/>
      <c r="AZ626" s="141"/>
      <c r="BA626" s="141"/>
      <c r="BB626" s="141"/>
      <c r="BC626" s="141"/>
      <c r="BD626" s="141"/>
      <c r="BE626" s="141"/>
      <c r="BF626" s="141"/>
      <c r="BG626" s="141"/>
      <c r="CF626" s="152"/>
      <c r="CG626" s="153"/>
      <c r="CI626" s="154"/>
      <c r="CJ626" s="154"/>
      <c r="CK626" s="154"/>
      <c r="DC626" s="154"/>
      <c r="DD626" s="9"/>
      <c r="DE626" s="9"/>
      <c r="DF626" s="9"/>
      <c r="DG626" s="9"/>
      <c r="DH626" s="9"/>
    </row>
    <row r="627" spans="6:112">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1"/>
      <c r="AY627" s="141"/>
      <c r="AZ627" s="141"/>
      <c r="BA627" s="141"/>
      <c r="BB627" s="141"/>
      <c r="BC627" s="141"/>
      <c r="BD627" s="141"/>
      <c r="BE627" s="141"/>
      <c r="BF627" s="141"/>
      <c r="BG627" s="141"/>
      <c r="CF627" s="152"/>
      <c r="CG627" s="152"/>
      <c r="CI627" s="154"/>
      <c r="CJ627" s="154"/>
      <c r="CK627" s="154"/>
      <c r="DC627" s="154"/>
      <c r="DD627" s="9"/>
      <c r="DE627" s="9"/>
    </row>
    <row r="628" spans="6:112">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41"/>
      <c r="AL628" s="141"/>
      <c r="AM628" s="141"/>
      <c r="AN628" s="141"/>
      <c r="AO628" s="141"/>
      <c r="AP628" s="141"/>
      <c r="AQ628" s="141"/>
      <c r="AR628" s="141"/>
      <c r="AS628" s="141"/>
      <c r="AT628" s="141"/>
      <c r="AU628" s="141"/>
      <c r="AV628" s="141"/>
      <c r="AW628" s="141"/>
      <c r="AX628" s="141"/>
      <c r="AY628" s="141"/>
      <c r="AZ628" s="141"/>
      <c r="BA628" s="141"/>
      <c r="BB628" s="141"/>
      <c r="BC628" s="141"/>
      <c r="BD628" s="141"/>
      <c r="BE628" s="141"/>
      <c r="BF628" s="141"/>
      <c r="BG628" s="141"/>
      <c r="CF628" s="152"/>
      <c r="CG628" s="153"/>
      <c r="CI628" s="154"/>
      <c r="CJ628" s="154"/>
      <c r="CK628" s="154"/>
      <c r="DC628" s="154"/>
      <c r="DD628" s="9"/>
      <c r="DE628" s="9"/>
    </row>
    <row r="629" spans="6:112">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c r="AH629" s="141"/>
      <c r="AI629" s="141"/>
      <c r="AJ629" s="141"/>
      <c r="AK629" s="141"/>
      <c r="AL629" s="141"/>
      <c r="AM629" s="141"/>
      <c r="AN629" s="141"/>
      <c r="AO629" s="141"/>
      <c r="AP629" s="141"/>
      <c r="AQ629" s="141"/>
      <c r="AR629" s="141"/>
      <c r="AS629" s="141"/>
      <c r="AT629" s="141"/>
      <c r="AU629" s="141"/>
      <c r="AV629" s="141"/>
      <c r="AW629" s="141"/>
      <c r="AX629" s="141"/>
      <c r="AY629" s="141"/>
      <c r="AZ629" s="141"/>
      <c r="BA629" s="141"/>
      <c r="BB629" s="141"/>
      <c r="BC629" s="141"/>
      <c r="BD629" s="141"/>
      <c r="BE629" s="141"/>
      <c r="BF629" s="141"/>
      <c r="BG629" s="141"/>
      <c r="CF629" s="152"/>
      <c r="CG629" s="153"/>
      <c r="CI629" s="154"/>
      <c r="CJ629" s="154"/>
      <c r="CK629" s="154"/>
      <c r="DC629" s="154"/>
      <c r="DD629" s="9"/>
      <c r="DE629" s="9"/>
    </row>
    <row r="630" spans="6:112">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1"/>
      <c r="AL630" s="141"/>
      <c r="AM630" s="141"/>
      <c r="AN630" s="141"/>
      <c r="AO630" s="141"/>
      <c r="AP630" s="141"/>
      <c r="AQ630" s="141"/>
      <c r="AR630" s="141"/>
      <c r="AS630" s="141"/>
      <c r="AT630" s="141"/>
      <c r="AU630" s="141"/>
      <c r="AV630" s="141"/>
      <c r="AW630" s="141"/>
      <c r="AX630" s="141"/>
      <c r="AY630" s="141"/>
      <c r="AZ630" s="141"/>
      <c r="BA630" s="141"/>
      <c r="BB630" s="141"/>
      <c r="BC630" s="141"/>
      <c r="BD630" s="141"/>
      <c r="BE630" s="141"/>
      <c r="BF630" s="141"/>
      <c r="BG630" s="141"/>
      <c r="CD630" s="183"/>
      <c r="CF630" s="152"/>
      <c r="CG630" s="153"/>
      <c r="CI630" s="154"/>
      <c r="CJ630" s="154"/>
      <c r="CK630" s="154"/>
      <c r="DC630" s="154"/>
      <c r="DD630" s="9"/>
      <c r="DE630" s="9"/>
    </row>
    <row r="631" spans="6:112">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c r="AH631" s="141"/>
      <c r="AI631" s="141"/>
      <c r="AJ631" s="141"/>
      <c r="AK631" s="141"/>
      <c r="AL631" s="141"/>
      <c r="AM631" s="141"/>
      <c r="AN631" s="141"/>
      <c r="AO631" s="141"/>
      <c r="AP631" s="141"/>
      <c r="AQ631" s="141"/>
      <c r="AR631" s="141"/>
      <c r="AS631" s="141"/>
      <c r="AT631" s="141"/>
      <c r="AU631" s="141"/>
      <c r="AV631" s="141"/>
      <c r="AW631" s="141"/>
      <c r="AX631" s="141"/>
      <c r="AY631" s="141"/>
      <c r="AZ631" s="141"/>
      <c r="BA631" s="141"/>
      <c r="BB631" s="141"/>
      <c r="BC631" s="141"/>
      <c r="BD631" s="141"/>
      <c r="BE631" s="141"/>
      <c r="BF631" s="141"/>
      <c r="BG631" s="141"/>
      <c r="CF631" s="152"/>
      <c r="CG631" s="153"/>
      <c r="CI631" s="154"/>
      <c r="CJ631" s="154"/>
      <c r="CK631" s="154"/>
      <c r="DC631" s="154"/>
      <c r="DD631" s="9"/>
      <c r="DE631" s="9"/>
    </row>
    <row r="632" spans="6:112">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41"/>
      <c r="AL632" s="141"/>
      <c r="AM632" s="141"/>
      <c r="AN632" s="141"/>
      <c r="AO632" s="141"/>
      <c r="AP632" s="141"/>
      <c r="AQ632" s="141"/>
      <c r="AR632" s="141"/>
      <c r="AS632" s="141"/>
      <c r="AT632" s="141"/>
      <c r="AU632" s="141"/>
      <c r="AV632" s="141"/>
      <c r="AW632" s="141"/>
      <c r="AX632" s="141"/>
      <c r="AY632" s="141"/>
      <c r="AZ632" s="141"/>
      <c r="BA632" s="141"/>
      <c r="BB632" s="141"/>
      <c r="BC632" s="141"/>
      <c r="BD632" s="141"/>
      <c r="BE632" s="141"/>
      <c r="BF632" s="141"/>
      <c r="BG632" s="141"/>
      <c r="CF632" s="152"/>
      <c r="CG632" s="152"/>
      <c r="CI632" s="154"/>
      <c r="CJ632" s="154"/>
      <c r="CK632" s="154"/>
      <c r="DC632" s="154"/>
      <c r="DD632" s="9"/>
      <c r="DE632" s="9"/>
    </row>
    <row r="633" spans="6:112">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c r="AH633" s="141"/>
      <c r="AI633" s="141"/>
      <c r="AJ633" s="141"/>
      <c r="AK633" s="141"/>
      <c r="AL633" s="141"/>
      <c r="AM633" s="141"/>
      <c r="AN633" s="141"/>
      <c r="AO633" s="141"/>
      <c r="AP633" s="141"/>
      <c r="AQ633" s="141"/>
      <c r="AR633" s="141"/>
      <c r="AS633" s="141"/>
      <c r="AT633" s="141"/>
      <c r="AU633" s="141"/>
      <c r="AV633" s="141"/>
      <c r="AW633" s="141"/>
      <c r="AX633" s="141"/>
      <c r="AY633" s="141"/>
      <c r="AZ633" s="141"/>
      <c r="BA633" s="141"/>
      <c r="BB633" s="141"/>
      <c r="BC633" s="141"/>
      <c r="BD633" s="141"/>
      <c r="BE633" s="141"/>
      <c r="BF633" s="141"/>
      <c r="BG633" s="141"/>
      <c r="CF633" s="152"/>
      <c r="CG633" s="153"/>
      <c r="CI633" s="154"/>
      <c r="CJ633" s="154"/>
      <c r="CK633" s="154"/>
      <c r="DC633" s="154"/>
      <c r="DD633" s="9"/>
      <c r="DE633" s="9"/>
    </row>
    <row r="634" spans="6:112">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141"/>
      <c r="AM634" s="141"/>
      <c r="AN634" s="141"/>
      <c r="AO634" s="141"/>
      <c r="AP634" s="141"/>
      <c r="AQ634" s="141"/>
      <c r="AR634" s="141"/>
      <c r="AS634" s="141"/>
      <c r="AT634" s="141"/>
      <c r="AU634" s="141"/>
      <c r="AV634" s="141"/>
      <c r="AW634" s="141"/>
      <c r="AX634" s="141"/>
      <c r="AY634" s="141"/>
      <c r="AZ634" s="141"/>
      <c r="BA634" s="141"/>
      <c r="BB634" s="141"/>
      <c r="BC634" s="141"/>
      <c r="BD634" s="141"/>
      <c r="BE634" s="141"/>
      <c r="BF634" s="141"/>
      <c r="BG634" s="141"/>
      <c r="CF634" s="152"/>
      <c r="CG634" s="152"/>
      <c r="CI634" s="154"/>
      <c r="CJ634" s="154"/>
      <c r="CK634" s="154"/>
      <c r="DC634" s="154"/>
      <c r="DD634" s="9"/>
      <c r="DE634" s="9"/>
    </row>
    <row r="635" spans="6:112">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c r="AH635" s="141"/>
      <c r="AI635" s="141"/>
      <c r="AJ635" s="141"/>
      <c r="AK635" s="141"/>
      <c r="AL635" s="141"/>
      <c r="AM635" s="141"/>
      <c r="AN635" s="141"/>
      <c r="AO635" s="141"/>
      <c r="AP635" s="141"/>
      <c r="AQ635" s="141"/>
      <c r="AR635" s="141"/>
      <c r="AS635" s="141"/>
      <c r="AT635" s="141"/>
      <c r="AU635" s="141"/>
      <c r="AV635" s="141"/>
      <c r="AW635" s="141"/>
      <c r="AX635" s="141"/>
      <c r="AY635" s="141"/>
      <c r="AZ635" s="141"/>
      <c r="BA635" s="141"/>
      <c r="BB635" s="141"/>
      <c r="BC635" s="141"/>
      <c r="BD635" s="141"/>
      <c r="BE635" s="141"/>
      <c r="BF635" s="141"/>
      <c r="BG635" s="141"/>
      <c r="CF635" s="152"/>
      <c r="CG635" s="153"/>
      <c r="CI635" s="154"/>
      <c r="CJ635" s="154"/>
      <c r="CK635" s="154"/>
      <c r="DC635" s="154"/>
      <c r="DD635" s="9"/>
      <c r="DE635" s="9"/>
    </row>
    <row r="636" spans="6:112">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41"/>
      <c r="AL636" s="141"/>
      <c r="AM636" s="141"/>
      <c r="AN636" s="141"/>
      <c r="AO636" s="141"/>
      <c r="AP636" s="141"/>
      <c r="AQ636" s="141"/>
      <c r="AR636" s="141"/>
      <c r="AS636" s="141"/>
      <c r="AT636" s="141"/>
      <c r="AU636" s="141"/>
      <c r="AV636" s="141"/>
      <c r="AW636" s="141"/>
      <c r="AX636" s="141"/>
      <c r="AY636" s="141"/>
      <c r="AZ636" s="141"/>
      <c r="BA636" s="141"/>
      <c r="BB636" s="141"/>
      <c r="BC636" s="141"/>
      <c r="BD636" s="141"/>
      <c r="BE636" s="141"/>
      <c r="BF636" s="141"/>
      <c r="BG636" s="141"/>
      <c r="CF636" s="152"/>
      <c r="CG636" s="152"/>
      <c r="CI636" s="154"/>
      <c r="CJ636" s="154"/>
      <c r="CK636" s="154"/>
      <c r="DC636" s="154"/>
      <c r="DD636" s="9"/>
      <c r="DE636" s="9"/>
    </row>
    <row r="637" spans="6:112">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41"/>
      <c r="AL637" s="141"/>
      <c r="AM637" s="141"/>
      <c r="AN637" s="141"/>
      <c r="AO637" s="141"/>
      <c r="AP637" s="141"/>
      <c r="AQ637" s="141"/>
      <c r="AR637" s="141"/>
      <c r="AS637" s="141"/>
      <c r="AT637" s="141"/>
      <c r="AU637" s="141"/>
      <c r="AV637" s="141"/>
      <c r="AW637" s="141"/>
      <c r="AX637" s="141"/>
      <c r="AY637" s="141"/>
      <c r="AZ637" s="141"/>
      <c r="BA637" s="141"/>
      <c r="BB637" s="141"/>
      <c r="BC637" s="141"/>
      <c r="BD637" s="141"/>
      <c r="BE637" s="141"/>
      <c r="BF637" s="141"/>
      <c r="BG637" s="141"/>
      <c r="CF637" s="152"/>
      <c r="CG637" s="153"/>
      <c r="CI637" s="154"/>
      <c r="CJ637" s="154"/>
      <c r="CK637" s="154"/>
      <c r="DC637" s="154"/>
      <c r="DD637" s="9"/>
      <c r="DE637" s="9"/>
    </row>
    <row r="638" spans="6:112">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1"/>
      <c r="AK638" s="141"/>
      <c r="AL638" s="141"/>
      <c r="AM638" s="141"/>
      <c r="AN638" s="141"/>
      <c r="AO638" s="141"/>
      <c r="AP638" s="141"/>
      <c r="AQ638" s="141"/>
      <c r="AR638" s="141"/>
      <c r="AS638" s="141"/>
      <c r="AT638" s="141"/>
      <c r="AU638" s="141"/>
      <c r="AV638" s="141"/>
      <c r="AW638" s="141"/>
      <c r="AX638" s="141"/>
      <c r="AY638" s="141"/>
      <c r="AZ638" s="141"/>
      <c r="BA638" s="141"/>
      <c r="BB638" s="141"/>
      <c r="BC638" s="141"/>
      <c r="BD638" s="141"/>
      <c r="BE638" s="141"/>
      <c r="BF638" s="141"/>
      <c r="BG638" s="141"/>
      <c r="CF638" s="152"/>
      <c r="CG638" s="153"/>
      <c r="CI638" s="154"/>
      <c r="CJ638" s="154"/>
      <c r="CK638" s="154"/>
      <c r="DC638" s="154"/>
      <c r="DD638" s="9"/>
      <c r="DE638" s="9"/>
    </row>
    <row r="639" spans="6:112">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1"/>
      <c r="AK639" s="141"/>
      <c r="AL639" s="141"/>
      <c r="AM639" s="141"/>
      <c r="AN639" s="141"/>
      <c r="AO639" s="141"/>
      <c r="AP639" s="141"/>
      <c r="AQ639" s="141"/>
      <c r="AR639" s="141"/>
      <c r="AS639" s="141"/>
      <c r="AT639" s="141"/>
      <c r="AU639" s="141"/>
      <c r="AV639" s="141"/>
      <c r="AW639" s="141"/>
      <c r="AX639" s="141"/>
      <c r="AY639" s="141"/>
      <c r="AZ639" s="141"/>
      <c r="BA639" s="141"/>
      <c r="BB639" s="141"/>
      <c r="BC639" s="141"/>
      <c r="BD639" s="141"/>
      <c r="BE639" s="141"/>
      <c r="BF639" s="141"/>
      <c r="BG639" s="141"/>
      <c r="CF639" s="152"/>
      <c r="CG639" s="153"/>
      <c r="CI639" s="154"/>
      <c r="CJ639" s="154"/>
      <c r="CK639" s="154"/>
      <c r="DC639" s="154"/>
      <c r="DD639" s="9"/>
      <c r="DE639" s="9"/>
    </row>
    <row r="640" spans="6:112">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41"/>
      <c r="AL640" s="141"/>
      <c r="AM640" s="141"/>
      <c r="AN640" s="141"/>
      <c r="AO640" s="141"/>
      <c r="AP640" s="141"/>
      <c r="AQ640" s="141"/>
      <c r="AR640" s="141"/>
      <c r="AS640" s="141"/>
      <c r="AT640" s="141"/>
      <c r="AU640" s="141"/>
      <c r="AV640" s="141"/>
      <c r="AW640" s="141"/>
      <c r="AX640" s="141"/>
      <c r="AY640" s="141"/>
      <c r="AZ640" s="141"/>
      <c r="BA640" s="141"/>
      <c r="BB640" s="141"/>
      <c r="BC640" s="141"/>
      <c r="BD640" s="141"/>
      <c r="BE640" s="141"/>
      <c r="BF640" s="141"/>
      <c r="BG640" s="141"/>
      <c r="CF640" s="152"/>
      <c r="CG640" s="153"/>
      <c r="CI640" s="154"/>
      <c r="CJ640" s="154"/>
      <c r="CK640" s="154"/>
      <c r="DC640" s="154"/>
      <c r="DD640" s="9"/>
      <c r="DE640" s="9"/>
    </row>
    <row r="641" spans="6:109">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c r="AH641" s="141"/>
      <c r="AI641" s="141"/>
      <c r="AJ641" s="141"/>
      <c r="AK641" s="141"/>
      <c r="AL641" s="141"/>
      <c r="AM641" s="141"/>
      <c r="AN641" s="141"/>
      <c r="AO641" s="141"/>
      <c r="AP641" s="141"/>
      <c r="AQ641" s="141"/>
      <c r="AR641" s="141"/>
      <c r="AS641" s="141"/>
      <c r="AT641" s="141"/>
      <c r="AU641" s="141"/>
      <c r="AV641" s="141"/>
      <c r="AW641" s="141"/>
      <c r="AX641" s="141"/>
      <c r="AY641" s="141"/>
      <c r="AZ641" s="141"/>
      <c r="BA641" s="141"/>
      <c r="BB641" s="141"/>
      <c r="BC641" s="141"/>
      <c r="BD641" s="141"/>
      <c r="BE641" s="141"/>
      <c r="BF641" s="141"/>
      <c r="BG641" s="141"/>
      <c r="CF641" s="152"/>
      <c r="CG641" s="153"/>
      <c r="CI641" s="154"/>
      <c r="CJ641" s="154"/>
      <c r="CK641" s="154"/>
      <c r="DC641" s="154"/>
      <c r="DD641" s="9"/>
      <c r="DE641" s="9"/>
    </row>
    <row r="642" spans="6:109">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c r="AH642" s="141"/>
      <c r="AI642" s="141"/>
      <c r="AJ642" s="141"/>
      <c r="AK642" s="141"/>
      <c r="AL642" s="141"/>
      <c r="AM642" s="141"/>
      <c r="AN642" s="141"/>
      <c r="AO642" s="141"/>
      <c r="AP642" s="141"/>
      <c r="AQ642" s="141"/>
      <c r="AR642" s="141"/>
      <c r="AS642" s="141"/>
      <c r="AT642" s="141"/>
      <c r="AU642" s="141"/>
      <c r="AV642" s="141"/>
      <c r="AW642" s="141"/>
      <c r="AX642" s="141"/>
      <c r="AY642" s="141"/>
      <c r="AZ642" s="141"/>
      <c r="BA642" s="141"/>
      <c r="BB642" s="141"/>
      <c r="BC642" s="141"/>
      <c r="BD642" s="141"/>
      <c r="BE642" s="141"/>
      <c r="BF642" s="141"/>
      <c r="BG642" s="141"/>
      <c r="CF642" s="152"/>
      <c r="CG642" s="153"/>
      <c r="CI642" s="154"/>
      <c r="CJ642" s="154"/>
      <c r="CK642" s="154"/>
      <c r="DC642" s="154"/>
      <c r="DD642" s="9"/>
      <c r="DE642" s="9"/>
    </row>
    <row r="643" spans="6:109">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1"/>
      <c r="AY643" s="141"/>
      <c r="AZ643" s="141"/>
      <c r="BA643" s="141"/>
      <c r="BB643" s="141"/>
      <c r="BC643" s="141"/>
      <c r="BD643" s="141"/>
      <c r="BE643" s="141"/>
      <c r="BF643" s="141"/>
      <c r="BG643" s="141"/>
      <c r="CF643" s="152"/>
      <c r="CG643" s="153"/>
      <c r="CI643" s="154"/>
      <c r="CJ643" s="154"/>
      <c r="CK643" s="154"/>
      <c r="DC643" s="154"/>
      <c r="DD643" s="9"/>
      <c r="DE643" s="9"/>
    </row>
    <row r="644" spans="6:109">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1"/>
      <c r="AY644" s="141"/>
      <c r="AZ644" s="141"/>
      <c r="BA644" s="141"/>
      <c r="BB644" s="141"/>
      <c r="BC644" s="141"/>
      <c r="BD644" s="141"/>
      <c r="BE644" s="141"/>
      <c r="BF644" s="141"/>
      <c r="BG644" s="141"/>
      <c r="CF644" s="152"/>
      <c r="CG644" s="153"/>
      <c r="CI644" s="154"/>
      <c r="CJ644" s="154"/>
      <c r="CK644" s="154"/>
      <c r="DC644" s="154"/>
      <c r="DD644" s="9"/>
      <c r="DE644" s="9"/>
    </row>
    <row r="645" spans="6:109">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1"/>
      <c r="AY645" s="141"/>
      <c r="AZ645" s="141"/>
      <c r="BA645" s="141"/>
      <c r="BB645" s="141"/>
      <c r="BC645" s="141"/>
      <c r="BD645" s="141"/>
      <c r="BE645" s="141"/>
      <c r="BF645" s="141"/>
      <c r="BG645" s="141"/>
      <c r="CF645" s="152"/>
      <c r="CG645" s="153"/>
      <c r="CI645" s="154"/>
      <c r="CJ645" s="154"/>
      <c r="CK645" s="154"/>
      <c r="DC645" s="154"/>
      <c r="DD645" s="9"/>
      <c r="DE645" s="9"/>
    </row>
    <row r="646" spans="6:109">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c r="AH646" s="141"/>
      <c r="AI646" s="141"/>
      <c r="AJ646" s="141"/>
      <c r="AK646" s="141"/>
      <c r="AL646" s="141"/>
      <c r="AM646" s="141"/>
      <c r="AN646" s="141"/>
      <c r="AO646" s="141"/>
      <c r="AP646" s="141"/>
      <c r="AQ646" s="141"/>
      <c r="AR646" s="141"/>
      <c r="AS646" s="141"/>
      <c r="AT646" s="141"/>
      <c r="AU646" s="141"/>
      <c r="AV646" s="141"/>
      <c r="AW646" s="141"/>
      <c r="AX646" s="141"/>
      <c r="AY646" s="141"/>
      <c r="AZ646" s="141"/>
      <c r="BA646" s="141"/>
      <c r="BB646" s="141"/>
      <c r="BC646" s="141"/>
      <c r="BD646" s="141"/>
      <c r="BE646" s="141"/>
      <c r="BF646" s="141"/>
      <c r="BG646" s="141"/>
      <c r="CF646" s="152"/>
      <c r="CG646" s="152"/>
      <c r="CI646" s="154"/>
      <c r="CJ646" s="154"/>
      <c r="CK646" s="154"/>
      <c r="DC646" s="154"/>
      <c r="DD646" s="9"/>
      <c r="DE646" s="9"/>
    </row>
    <row r="647" spans="6:109">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41"/>
      <c r="AL647" s="141"/>
      <c r="AM647" s="141"/>
      <c r="AN647" s="141"/>
      <c r="AO647" s="141"/>
      <c r="AP647" s="141"/>
      <c r="AQ647" s="141"/>
      <c r="AR647" s="141"/>
      <c r="AS647" s="141"/>
      <c r="AT647" s="141"/>
      <c r="AU647" s="141"/>
      <c r="AV647" s="141"/>
      <c r="AW647" s="141"/>
      <c r="AX647" s="141"/>
      <c r="AY647" s="141"/>
      <c r="AZ647" s="141"/>
      <c r="BA647" s="141"/>
      <c r="BB647" s="141"/>
      <c r="BC647" s="141"/>
      <c r="BD647" s="141"/>
      <c r="BE647" s="141"/>
      <c r="BF647" s="141"/>
      <c r="BG647" s="141"/>
      <c r="CF647" s="152"/>
      <c r="CG647" s="153"/>
      <c r="CI647" s="154"/>
      <c r="CJ647" s="154"/>
      <c r="CK647" s="154"/>
      <c r="DC647" s="154"/>
      <c r="DD647" s="9"/>
      <c r="DE647" s="9"/>
    </row>
    <row r="648" spans="6:109">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c r="AH648" s="141"/>
      <c r="AI648" s="141"/>
      <c r="AJ648" s="141"/>
      <c r="AK648" s="141"/>
      <c r="AL648" s="141"/>
      <c r="AM648" s="141"/>
      <c r="AN648" s="141"/>
      <c r="AO648" s="141"/>
      <c r="AP648" s="141"/>
      <c r="AQ648" s="141"/>
      <c r="AR648" s="141"/>
      <c r="AS648" s="141"/>
      <c r="AT648" s="141"/>
      <c r="AU648" s="141"/>
      <c r="AV648" s="141"/>
      <c r="AW648" s="141"/>
      <c r="AX648" s="141"/>
      <c r="AY648" s="141"/>
      <c r="AZ648" s="141"/>
      <c r="BA648" s="141"/>
      <c r="BB648" s="141"/>
      <c r="BC648" s="141"/>
      <c r="BD648" s="141"/>
      <c r="BE648" s="141"/>
      <c r="BF648" s="141"/>
      <c r="BG648" s="141"/>
      <c r="CF648" s="152"/>
      <c r="CG648" s="152"/>
      <c r="CI648" s="154"/>
      <c r="CJ648" s="154"/>
      <c r="CK648" s="154"/>
      <c r="DC648" s="154"/>
      <c r="DD648" s="9"/>
      <c r="DE648" s="9"/>
    </row>
    <row r="649" spans="6:109">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c r="AN649" s="141"/>
      <c r="AO649" s="141"/>
      <c r="AP649" s="141"/>
      <c r="AQ649" s="141"/>
      <c r="AR649" s="141"/>
      <c r="AS649" s="141"/>
      <c r="AT649" s="141"/>
      <c r="AU649" s="141"/>
      <c r="AV649" s="141"/>
      <c r="AW649" s="141"/>
      <c r="AX649" s="141"/>
      <c r="AY649" s="141"/>
      <c r="AZ649" s="141"/>
      <c r="BA649" s="141"/>
      <c r="BB649" s="141"/>
      <c r="BC649" s="141"/>
      <c r="BD649" s="141"/>
      <c r="BE649" s="141"/>
      <c r="BF649" s="141"/>
      <c r="BG649" s="141"/>
      <c r="CF649" s="152"/>
      <c r="CG649" s="153"/>
      <c r="CI649" s="154"/>
      <c r="CJ649" s="154"/>
      <c r="CK649" s="154"/>
      <c r="DC649" s="154"/>
      <c r="DD649" s="9"/>
      <c r="DE649" s="9"/>
    </row>
    <row r="650" spans="6:109">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c r="AN650" s="141"/>
      <c r="AO650" s="141"/>
      <c r="AP650" s="141"/>
      <c r="AQ650" s="141"/>
      <c r="AR650" s="141"/>
      <c r="AS650" s="141"/>
      <c r="AT650" s="141"/>
      <c r="AU650" s="141"/>
      <c r="AV650" s="141"/>
      <c r="AW650" s="141"/>
      <c r="AX650" s="141"/>
      <c r="AY650" s="141"/>
      <c r="AZ650" s="141"/>
      <c r="BA650" s="141"/>
      <c r="BB650" s="141"/>
      <c r="BC650" s="141"/>
      <c r="BD650" s="141"/>
      <c r="BE650" s="141"/>
      <c r="BF650" s="141"/>
      <c r="BG650" s="141"/>
      <c r="CF650" s="152"/>
      <c r="CG650" s="153"/>
      <c r="CI650" s="154"/>
      <c r="CJ650" s="154"/>
      <c r="CK650" s="154"/>
      <c r="DC650" s="154"/>
      <c r="DD650" s="9"/>
      <c r="DE650" s="9"/>
    </row>
    <row r="651" spans="6:109">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c r="AN651" s="141"/>
      <c r="AO651" s="141"/>
      <c r="AP651" s="141"/>
      <c r="AQ651" s="141"/>
      <c r="AR651" s="141"/>
      <c r="AS651" s="141"/>
      <c r="AT651" s="141"/>
      <c r="AU651" s="141"/>
      <c r="AV651" s="141"/>
      <c r="AW651" s="141"/>
      <c r="AX651" s="141"/>
      <c r="AY651" s="141"/>
      <c r="AZ651" s="141"/>
      <c r="BA651" s="141"/>
      <c r="BB651" s="141"/>
      <c r="BC651" s="141"/>
      <c r="BD651" s="141"/>
      <c r="BE651" s="141"/>
      <c r="BF651" s="141"/>
      <c r="BG651" s="141"/>
      <c r="CF651" s="152"/>
      <c r="CG651" s="153"/>
      <c r="CI651" s="154"/>
      <c r="CJ651" s="154"/>
      <c r="CK651" s="154"/>
      <c r="DC651" s="154"/>
      <c r="DD651" s="9"/>
      <c r="DE651" s="9"/>
    </row>
    <row r="652" spans="6:109">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c r="AH652" s="141"/>
      <c r="AI652" s="141"/>
      <c r="AJ652" s="141"/>
      <c r="AK652" s="141"/>
      <c r="AL652" s="141"/>
      <c r="AM652" s="141"/>
      <c r="AN652" s="141"/>
      <c r="AO652" s="141"/>
      <c r="AP652" s="141"/>
      <c r="AQ652" s="141"/>
      <c r="AR652" s="141"/>
      <c r="AS652" s="141"/>
      <c r="AT652" s="141"/>
      <c r="AU652" s="141"/>
      <c r="AV652" s="141"/>
      <c r="AW652" s="141"/>
      <c r="AX652" s="141"/>
      <c r="AY652" s="141"/>
      <c r="AZ652" s="141"/>
      <c r="BA652" s="141"/>
      <c r="BB652" s="141"/>
      <c r="BC652" s="141"/>
      <c r="BD652" s="141"/>
      <c r="BE652" s="141"/>
      <c r="BF652" s="141"/>
      <c r="BG652" s="141"/>
      <c r="CF652" s="152"/>
      <c r="CG652" s="152"/>
      <c r="CI652" s="154"/>
      <c r="CJ652" s="154"/>
      <c r="CK652" s="154"/>
      <c r="DC652" s="154"/>
      <c r="DD652" s="9"/>
      <c r="DE652" s="9"/>
    </row>
    <row r="653" spans="6:109">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c r="AH653" s="141"/>
      <c r="AI653" s="141"/>
      <c r="AJ653" s="141"/>
      <c r="AK653" s="141"/>
      <c r="AL653" s="141"/>
      <c r="AM653" s="141"/>
      <c r="AN653" s="141"/>
      <c r="AO653" s="141"/>
      <c r="AP653" s="141"/>
      <c r="AQ653" s="141"/>
      <c r="AR653" s="141"/>
      <c r="AS653" s="141"/>
      <c r="AT653" s="141"/>
      <c r="AU653" s="141"/>
      <c r="AV653" s="141"/>
      <c r="AW653" s="141"/>
      <c r="AX653" s="141"/>
      <c r="AY653" s="141"/>
      <c r="AZ653" s="141"/>
      <c r="BA653" s="141"/>
      <c r="BB653" s="141"/>
      <c r="BC653" s="141"/>
      <c r="BD653" s="141"/>
      <c r="BE653" s="141"/>
      <c r="BF653" s="141"/>
      <c r="BG653" s="141"/>
      <c r="CF653" s="162"/>
      <c r="CG653" s="153"/>
      <c r="CI653" s="154"/>
      <c r="CJ653" s="154"/>
      <c r="CK653" s="154"/>
      <c r="DC653" s="154"/>
      <c r="DD653" s="9"/>
      <c r="DE653" s="9"/>
    </row>
    <row r="654" spans="6:109">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c r="AH654" s="141"/>
      <c r="AI654" s="141"/>
      <c r="AJ654" s="141"/>
      <c r="AK654" s="141"/>
      <c r="AL654" s="141"/>
      <c r="AM654" s="141"/>
      <c r="AN654" s="141"/>
      <c r="AO654" s="141"/>
      <c r="AP654" s="141"/>
      <c r="AQ654" s="141"/>
      <c r="AR654" s="141"/>
      <c r="AS654" s="141"/>
      <c r="AT654" s="141"/>
      <c r="AU654" s="141"/>
      <c r="AV654" s="141"/>
      <c r="AW654" s="141"/>
      <c r="AX654" s="141"/>
      <c r="AY654" s="141"/>
      <c r="AZ654" s="141"/>
      <c r="BA654" s="141"/>
      <c r="BB654" s="141"/>
      <c r="BC654" s="141"/>
      <c r="BD654" s="141"/>
      <c r="BE654" s="141"/>
      <c r="BF654" s="141"/>
      <c r="BG654" s="141"/>
      <c r="CF654" s="152"/>
      <c r="CG654" s="152"/>
      <c r="CI654" s="154"/>
      <c r="CJ654" s="154"/>
      <c r="CK654" s="154"/>
      <c r="DC654" s="154"/>
      <c r="DD654" s="9"/>
      <c r="DE654" s="9"/>
    </row>
    <row r="655" spans="6:109">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41"/>
      <c r="AL655" s="141"/>
      <c r="AM655" s="141"/>
      <c r="AN655" s="141"/>
      <c r="AO655" s="141"/>
      <c r="AP655" s="141"/>
      <c r="AQ655" s="141"/>
      <c r="AR655" s="141"/>
      <c r="AS655" s="141"/>
      <c r="AT655" s="141"/>
      <c r="AU655" s="141"/>
      <c r="AV655" s="141"/>
      <c r="AW655" s="141"/>
      <c r="AX655" s="141"/>
      <c r="AY655" s="141"/>
      <c r="AZ655" s="141"/>
      <c r="BA655" s="141"/>
      <c r="BB655" s="141"/>
      <c r="BC655" s="141"/>
      <c r="BD655" s="141"/>
      <c r="BE655" s="141"/>
      <c r="BF655" s="141"/>
      <c r="BG655" s="141"/>
      <c r="CF655" s="152"/>
      <c r="CG655" s="153"/>
      <c r="CI655" s="154"/>
      <c r="CJ655" s="154"/>
      <c r="CK655" s="154"/>
      <c r="DC655" s="154"/>
      <c r="DD655" s="9"/>
      <c r="DE655" s="9"/>
    </row>
    <row r="656" spans="6:109">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c r="AN656" s="141"/>
      <c r="AO656" s="141"/>
      <c r="AP656" s="141"/>
      <c r="AQ656" s="141"/>
      <c r="AR656" s="141"/>
      <c r="AS656" s="141"/>
      <c r="AT656" s="141"/>
      <c r="AU656" s="141"/>
      <c r="AV656" s="141"/>
      <c r="AW656" s="141"/>
      <c r="AX656" s="141"/>
      <c r="AY656" s="141"/>
      <c r="AZ656" s="141"/>
      <c r="BA656" s="141"/>
      <c r="BB656" s="141"/>
      <c r="BC656" s="141"/>
      <c r="BD656" s="141"/>
      <c r="BE656" s="141"/>
      <c r="BF656" s="141"/>
      <c r="BG656" s="141"/>
      <c r="CF656" s="152"/>
      <c r="CG656" s="153"/>
      <c r="CI656" s="154"/>
      <c r="CJ656" s="154"/>
      <c r="CK656" s="154"/>
      <c r="DC656" s="154"/>
      <c r="DD656" s="9"/>
      <c r="DE656" s="9"/>
    </row>
    <row r="657" spans="6:109">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c r="AN657" s="141"/>
      <c r="AO657" s="141"/>
      <c r="AP657" s="141"/>
      <c r="AQ657" s="141"/>
      <c r="AR657" s="141"/>
      <c r="AS657" s="141"/>
      <c r="AT657" s="141"/>
      <c r="AU657" s="141"/>
      <c r="AV657" s="141"/>
      <c r="AW657" s="141"/>
      <c r="AX657" s="141"/>
      <c r="AY657" s="141"/>
      <c r="AZ657" s="141"/>
      <c r="BA657" s="141"/>
      <c r="BB657" s="141"/>
      <c r="BC657" s="141"/>
      <c r="BD657" s="141"/>
      <c r="BE657" s="141"/>
      <c r="BF657" s="141"/>
      <c r="BG657" s="141"/>
      <c r="CF657" s="152"/>
      <c r="CG657" s="153"/>
      <c r="CI657" s="154"/>
      <c r="CJ657" s="154"/>
      <c r="CK657" s="154"/>
      <c r="DC657" s="154"/>
      <c r="DD657" s="9"/>
      <c r="DE657" s="9"/>
    </row>
    <row r="658" spans="6:109">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c r="AN658" s="141"/>
      <c r="AO658" s="141"/>
      <c r="AP658" s="141"/>
      <c r="AQ658" s="141"/>
      <c r="AR658" s="141"/>
      <c r="AS658" s="141"/>
      <c r="AT658" s="141"/>
      <c r="AU658" s="141"/>
      <c r="AV658" s="141"/>
      <c r="AW658" s="141"/>
      <c r="AX658" s="141"/>
      <c r="AY658" s="141"/>
      <c r="AZ658" s="141"/>
      <c r="BA658" s="141"/>
      <c r="BB658" s="141"/>
      <c r="BC658" s="141"/>
      <c r="BD658" s="141"/>
      <c r="BE658" s="141"/>
      <c r="BF658" s="141"/>
      <c r="BG658" s="141"/>
      <c r="CF658" s="152"/>
      <c r="CG658" s="152"/>
      <c r="CI658" s="154"/>
      <c r="CJ658" s="154"/>
      <c r="CK658" s="154"/>
      <c r="DC658" s="154"/>
      <c r="DD658" s="9"/>
      <c r="DE658" s="9"/>
    </row>
    <row r="659" spans="6:109">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c r="AH659" s="141"/>
      <c r="AI659" s="141"/>
      <c r="AJ659" s="141"/>
      <c r="AK659" s="141"/>
      <c r="AL659" s="141"/>
      <c r="AM659" s="141"/>
      <c r="AN659" s="141"/>
      <c r="AO659" s="141"/>
      <c r="AP659" s="141"/>
      <c r="AQ659" s="141"/>
      <c r="AR659" s="141"/>
      <c r="AS659" s="141"/>
      <c r="AT659" s="141"/>
      <c r="AU659" s="141"/>
      <c r="AV659" s="141"/>
      <c r="AW659" s="141"/>
      <c r="AX659" s="141"/>
      <c r="AY659" s="141"/>
      <c r="AZ659" s="141"/>
      <c r="BA659" s="141"/>
      <c r="BB659" s="141"/>
      <c r="BC659" s="141"/>
      <c r="BD659" s="141"/>
      <c r="BE659" s="141"/>
      <c r="BF659" s="141"/>
      <c r="BG659" s="141"/>
      <c r="CF659" s="152"/>
      <c r="CG659" s="153"/>
      <c r="CI659" s="154"/>
      <c r="CJ659" s="154"/>
      <c r="CK659" s="154"/>
      <c r="DC659" s="154"/>
      <c r="DD659" s="9"/>
    </row>
    <row r="660" spans="6:109">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c r="AH660" s="141"/>
      <c r="AI660" s="141"/>
      <c r="AJ660" s="141"/>
      <c r="AK660" s="141"/>
      <c r="AL660" s="141"/>
      <c r="AM660" s="141"/>
      <c r="AN660" s="141"/>
      <c r="AO660" s="141"/>
      <c r="AP660" s="141"/>
      <c r="AQ660" s="141"/>
      <c r="AR660" s="141"/>
      <c r="AS660" s="141"/>
      <c r="AT660" s="141"/>
      <c r="AU660" s="141"/>
      <c r="AV660" s="141"/>
      <c r="AW660" s="141"/>
      <c r="AX660" s="141"/>
      <c r="AY660" s="141"/>
      <c r="AZ660" s="141"/>
      <c r="BA660" s="141"/>
      <c r="BB660" s="141"/>
      <c r="BC660" s="141"/>
      <c r="BD660" s="141"/>
      <c r="BE660" s="141"/>
      <c r="BF660" s="141"/>
      <c r="BG660" s="141"/>
      <c r="CF660" s="152"/>
      <c r="CG660" s="153"/>
      <c r="CI660" s="154"/>
      <c r="CJ660" s="154"/>
      <c r="CK660" s="154"/>
      <c r="DC660" s="154"/>
      <c r="DD660" s="9"/>
    </row>
    <row r="661" spans="6:109">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c r="AN661" s="141"/>
      <c r="AO661" s="141"/>
      <c r="AP661" s="141"/>
      <c r="AQ661" s="141"/>
      <c r="AR661" s="141"/>
      <c r="AS661" s="141"/>
      <c r="AT661" s="141"/>
      <c r="AU661" s="141"/>
      <c r="AV661" s="141"/>
      <c r="AW661" s="141"/>
      <c r="AX661" s="141"/>
      <c r="AY661" s="141"/>
      <c r="AZ661" s="141"/>
      <c r="BA661" s="141"/>
      <c r="BB661" s="141"/>
      <c r="BC661" s="141"/>
      <c r="BD661" s="141"/>
      <c r="BE661" s="141"/>
      <c r="BF661" s="141"/>
      <c r="BG661" s="141"/>
      <c r="CF661" s="152"/>
      <c r="CG661" s="153"/>
      <c r="CI661" s="154"/>
      <c r="CJ661" s="154"/>
      <c r="CK661" s="154"/>
      <c r="DC661" s="154"/>
      <c r="DD661" s="9"/>
    </row>
    <row r="662" spans="6:109">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c r="AN662" s="141"/>
      <c r="AO662" s="141"/>
      <c r="AP662" s="141"/>
      <c r="AQ662" s="141"/>
      <c r="AR662" s="141"/>
      <c r="AS662" s="141"/>
      <c r="AT662" s="141"/>
      <c r="AU662" s="141"/>
      <c r="AV662" s="141"/>
      <c r="AW662" s="141"/>
      <c r="AX662" s="141"/>
      <c r="AY662" s="141"/>
      <c r="AZ662" s="141"/>
      <c r="BA662" s="141"/>
      <c r="BB662" s="141"/>
      <c r="BC662" s="141"/>
      <c r="BD662" s="141"/>
      <c r="BE662" s="141"/>
      <c r="BF662" s="141"/>
      <c r="BG662" s="141"/>
      <c r="CF662" s="152"/>
      <c r="CG662" s="152"/>
      <c r="CI662" s="154"/>
      <c r="CJ662" s="154"/>
      <c r="CK662" s="154"/>
      <c r="DC662" s="154"/>
      <c r="DD662" s="9"/>
    </row>
    <row r="663" spans="6:109">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1"/>
      <c r="AL663" s="141"/>
      <c r="AM663" s="141"/>
      <c r="AN663" s="141"/>
      <c r="AO663" s="141"/>
      <c r="AP663" s="141"/>
      <c r="AQ663" s="141"/>
      <c r="AR663" s="141"/>
      <c r="AS663" s="141"/>
      <c r="AT663" s="141"/>
      <c r="AU663" s="141"/>
      <c r="AV663" s="141"/>
      <c r="AW663" s="141"/>
      <c r="AX663" s="141"/>
      <c r="AY663" s="141"/>
      <c r="AZ663" s="141"/>
      <c r="BA663" s="141"/>
      <c r="BB663" s="141"/>
      <c r="BC663" s="141"/>
      <c r="BD663" s="141"/>
      <c r="BE663" s="141"/>
      <c r="BF663" s="141"/>
      <c r="BG663" s="141"/>
      <c r="CF663" s="152"/>
      <c r="CG663" s="153"/>
      <c r="CI663" s="154"/>
      <c r="CJ663" s="154"/>
      <c r="CK663" s="154"/>
      <c r="DC663" s="154"/>
      <c r="DD663" s="9"/>
    </row>
    <row r="664" spans="6:109">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c r="AH664" s="141"/>
      <c r="AI664" s="141"/>
      <c r="AJ664" s="141"/>
      <c r="AK664" s="141"/>
      <c r="AL664" s="141"/>
      <c r="AM664" s="141"/>
      <c r="AN664" s="141"/>
      <c r="AO664" s="141"/>
      <c r="AP664" s="141"/>
      <c r="AQ664" s="141"/>
      <c r="AR664" s="141"/>
      <c r="AS664" s="141"/>
      <c r="AT664" s="141"/>
      <c r="AU664" s="141"/>
      <c r="AV664" s="141"/>
      <c r="AW664" s="141"/>
      <c r="AX664" s="141"/>
      <c r="AY664" s="141"/>
      <c r="AZ664" s="141"/>
      <c r="BA664" s="141"/>
      <c r="BB664" s="141"/>
      <c r="BC664" s="141"/>
      <c r="BD664" s="141"/>
      <c r="BE664" s="141"/>
      <c r="BF664" s="141"/>
      <c r="BG664" s="141"/>
      <c r="CF664" s="152"/>
      <c r="CG664" s="152"/>
      <c r="CI664" s="154"/>
      <c r="CJ664" s="154"/>
      <c r="CK664" s="154"/>
      <c r="DC664" s="154"/>
      <c r="DD664" s="9"/>
    </row>
    <row r="665" spans="6:109">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c r="AH665" s="141"/>
      <c r="AI665" s="141"/>
      <c r="AJ665" s="141"/>
      <c r="AK665" s="141"/>
      <c r="AL665" s="141"/>
      <c r="AM665" s="141"/>
      <c r="AN665" s="141"/>
      <c r="AO665" s="141"/>
      <c r="AP665" s="141"/>
      <c r="AQ665" s="141"/>
      <c r="AR665" s="141"/>
      <c r="AS665" s="141"/>
      <c r="AT665" s="141"/>
      <c r="AU665" s="141"/>
      <c r="AV665" s="141"/>
      <c r="AW665" s="141"/>
      <c r="AX665" s="141"/>
      <c r="AY665" s="141"/>
      <c r="AZ665" s="141"/>
      <c r="BA665" s="141"/>
      <c r="BB665" s="141"/>
      <c r="BC665" s="141"/>
      <c r="BD665" s="141"/>
      <c r="BE665" s="141"/>
      <c r="BF665" s="141"/>
      <c r="BG665" s="141"/>
      <c r="CF665" s="152"/>
      <c r="CG665" s="153"/>
      <c r="CI665" s="154"/>
      <c r="CJ665" s="154"/>
      <c r="CK665" s="154"/>
      <c r="DC665" s="154"/>
      <c r="DD665" s="9"/>
    </row>
    <row r="666" spans="6:109">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c r="AH666" s="141"/>
      <c r="AI666" s="141"/>
      <c r="AJ666" s="141"/>
      <c r="AK666" s="141"/>
      <c r="AL666" s="141"/>
      <c r="AM666" s="141"/>
      <c r="AN666" s="141"/>
      <c r="AO666" s="141"/>
      <c r="AP666" s="141"/>
      <c r="AQ666" s="141"/>
      <c r="AR666" s="141"/>
      <c r="AS666" s="141"/>
      <c r="AT666" s="141"/>
      <c r="AU666" s="141"/>
      <c r="AV666" s="141"/>
      <c r="AW666" s="141"/>
      <c r="AX666" s="141"/>
      <c r="AY666" s="141"/>
      <c r="AZ666" s="141"/>
      <c r="BA666" s="141"/>
      <c r="BB666" s="141"/>
      <c r="BC666" s="141"/>
      <c r="BD666" s="141"/>
      <c r="BE666" s="141"/>
      <c r="BF666" s="141"/>
      <c r="BG666" s="141"/>
      <c r="CF666" s="152"/>
      <c r="CG666" s="152"/>
      <c r="CI666" s="154"/>
      <c r="CJ666" s="154"/>
      <c r="CK666" s="154"/>
      <c r="DC666" s="154"/>
      <c r="DD666" s="9"/>
    </row>
    <row r="667" spans="6:109">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c r="AH667" s="141"/>
      <c r="AI667" s="141"/>
      <c r="AJ667" s="141"/>
      <c r="AK667" s="141"/>
      <c r="AL667" s="141"/>
      <c r="AM667" s="141"/>
      <c r="AN667" s="141"/>
      <c r="AO667" s="141"/>
      <c r="AP667" s="141"/>
      <c r="AQ667" s="141"/>
      <c r="AR667" s="141"/>
      <c r="AS667" s="141"/>
      <c r="AT667" s="141"/>
      <c r="AU667" s="141"/>
      <c r="AV667" s="141"/>
      <c r="AW667" s="141"/>
      <c r="AX667" s="141"/>
      <c r="AY667" s="141"/>
      <c r="AZ667" s="141"/>
      <c r="BA667" s="141"/>
      <c r="BB667" s="141"/>
      <c r="BC667" s="141"/>
      <c r="BD667" s="141"/>
      <c r="BE667" s="141"/>
      <c r="BF667" s="141"/>
      <c r="BG667" s="141"/>
      <c r="CF667" s="152"/>
      <c r="CG667" s="153"/>
      <c r="CI667" s="154"/>
      <c r="CJ667" s="154"/>
      <c r="CK667" s="154"/>
      <c r="DC667" s="154"/>
      <c r="DD667" s="9"/>
    </row>
    <row r="668" spans="6:109">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c r="AH668" s="141"/>
      <c r="AI668" s="141"/>
      <c r="AJ668" s="141"/>
      <c r="AK668" s="141"/>
      <c r="AL668" s="141"/>
      <c r="AM668" s="141"/>
      <c r="AN668" s="141"/>
      <c r="AO668" s="141"/>
      <c r="AP668" s="141"/>
      <c r="AQ668" s="141"/>
      <c r="AR668" s="141"/>
      <c r="AS668" s="141"/>
      <c r="AT668" s="141"/>
      <c r="AU668" s="141"/>
      <c r="AV668" s="141"/>
      <c r="AW668" s="141"/>
      <c r="AX668" s="141"/>
      <c r="AY668" s="141"/>
      <c r="AZ668" s="141"/>
      <c r="BA668" s="141"/>
      <c r="BB668" s="141"/>
      <c r="BC668" s="141"/>
      <c r="BD668" s="141"/>
      <c r="BE668" s="141"/>
      <c r="BF668" s="141"/>
      <c r="BG668" s="141"/>
      <c r="CF668" s="152"/>
      <c r="CG668" s="152"/>
      <c r="CI668" s="154"/>
      <c r="CJ668" s="154"/>
      <c r="CK668" s="154"/>
      <c r="DC668" s="154"/>
      <c r="DD668" s="9"/>
    </row>
    <row r="669" spans="6:109">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c r="AH669" s="141"/>
      <c r="AI669" s="141"/>
      <c r="AJ669" s="141"/>
      <c r="AK669" s="141"/>
      <c r="AL669" s="141"/>
      <c r="AM669" s="141"/>
      <c r="AN669" s="141"/>
      <c r="AO669" s="141"/>
      <c r="AP669" s="141"/>
      <c r="AQ669" s="141"/>
      <c r="AR669" s="141"/>
      <c r="AS669" s="141"/>
      <c r="AT669" s="141"/>
      <c r="AU669" s="141"/>
      <c r="AV669" s="141"/>
      <c r="AW669" s="141"/>
      <c r="AX669" s="141"/>
      <c r="AY669" s="141"/>
      <c r="AZ669" s="141"/>
      <c r="BA669" s="141"/>
      <c r="BB669" s="141"/>
      <c r="BC669" s="141"/>
      <c r="BD669" s="141"/>
      <c r="BE669" s="141"/>
      <c r="BF669" s="141"/>
      <c r="BG669" s="141"/>
      <c r="CF669" s="152"/>
      <c r="CG669" s="153"/>
      <c r="CI669" s="154"/>
      <c r="CJ669" s="154"/>
      <c r="CK669" s="154"/>
      <c r="DC669" s="154"/>
      <c r="DD669" s="9"/>
    </row>
    <row r="670" spans="6:109">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1"/>
      <c r="AN670" s="141"/>
      <c r="AO670" s="141"/>
      <c r="AP670" s="141"/>
      <c r="AQ670" s="141"/>
      <c r="AR670" s="141"/>
      <c r="AS670" s="141"/>
      <c r="AT670" s="141"/>
      <c r="AU670" s="141"/>
      <c r="AV670" s="141"/>
      <c r="AW670" s="141"/>
      <c r="AX670" s="141"/>
      <c r="AY670" s="141"/>
      <c r="AZ670" s="141"/>
      <c r="BA670" s="141"/>
      <c r="BB670" s="141"/>
      <c r="BC670" s="141"/>
      <c r="BD670" s="141"/>
      <c r="BE670" s="141"/>
      <c r="BF670" s="141"/>
      <c r="BG670" s="141"/>
      <c r="CF670" s="152"/>
      <c r="CG670" s="152"/>
      <c r="CI670" s="154"/>
      <c r="CJ670" s="154"/>
      <c r="CK670" s="154"/>
      <c r="DC670" s="154"/>
      <c r="DD670" s="9"/>
    </row>
    <row r="671" spans="6:109">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c r="AH671" s="141"/>
      <c r="AI671" s="141"/>
      <c r="AJ671" s="141"/>
      <c r="AK671" s="141"/>
      <c r="AL671" s="141"/>
      <c r="AM671" s="141"/>
      <c r="AN671" s="141"/>
      <c r="AO671" s="141"/>
      <c r="AP671" s="141"/>
      <c r="AQ671" s="141"/>
      <c r="AR671" s="141"/>
      <c r="AS671" s="141"/>
      <c r="AT671" s="141"/>
      <c r="AU671" s="141"/>
      <c r="AV671" s="141"/>
      <c r="AW671" s="141"/>
      <c r="AX671" s="141"/>
      <c r="AY671" s="141"/>
      <c r="AZ671" s="141"/>
      <c r="BA671" s="141"/>
      <c r="BB671" s="141"/>
      <c r="BC671" s="141"/>
      <c r="BD671" s="141"/>
      <c r="BE671" s="141"/>
      <c r="BF671" s="141"/>
      <c r="BG671" s="141"/>
      <c r="CF671" s="152"/>
      <c r="CG671" s="153"/>
      <c r="CI671" s="154"/>
      <c r="CJ671" s="154"/>
      <c r="CK671" s="154"/>
      <c r="DC671" s="154"/>
      <c r="DD671" s="9"/>
    </row>
    <row r="672" spans="6:109">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c r="AH672" s="141"/>
      <c r="AI672" s="141"/>
      <c r="AJ672" s="141"/>
      <c r="AK672" s="141"/>
      <c r="AL672" s="141"/>
      <c r="AM672" s="141"/>
      <c r="AN672" s="141"/>
      <c r="AO672" s="141"/>
      <c r="AP672" s="141"/>
      <c r="AQ672" s="141"/>
      <c r="AR672" s="141"/>
      <c r="AS672" s="141"/>
      <c r="AT672" s="141"/>
      <c r="AU672" s="141"/>
      <c r="AV672" s="141"/>
      <c r="AW672" s="141"/>
      <c r="AX672" s="141"/>
      <c r="AY672" s="141"/>
      <c r="AZ672" s="141"/>
      <c r="BA672" s="141"/>
      <c r="BB672" s="141"/>
      <c r="BC672" s="141"/>
      <c r="BD672" s="141"/>
      <c r="BE672" s="141"/>
      <c r="BF672" s="141"/>
      <c r="BG672" s="141"/>
      <c r="CF672" s="152"/>
      <c r="CG672" s="153"/>
      <c r="CI672" s="154"/>
      <c r="CJ672" s="154"/>
      <c r="CK672" s="154"/>
      <c r="DC672" s="154"/>
      <c r="DD672" s="9"/>
    </row>
    <row r="673" spans="6:108">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c r="AN673" s="141"/>
      <c r="AO673" s="141"/>
      <c r="AP673" s="141"/>
      <c r="AQ673" s="141"/>
      <c r="AR673" s="141"/>
      <c r="AS673" s="141"/>
      <c r="AT673" s="141"/>
      <c r="AU673" s="141"/>
      <c r="AV673" s="141"/>
      <c r="AW673" s="141"/>
      <c r="AX673" s="141"/>
      <c r="AY673" s="141"/>
      <c r="AZ673" s="141"/>
      <c r="BA673" s="141"/>
      <c r="BB673" s="141"/>
      <c r="BC673" s="141"/>
      <c r="BD673" s="141"/>
      <c r="BE673" s="141"/>
      <c r="BF673" s="141"/>
      <c r="BG673" s="141"/>
      <c r="CF673" s="152"/>
      <c r="CG673" s="153"/>
      <c r="CI673" s="154"/>
      <c r="CJ673" s="154"/>
      <c r="CK673" s="154"/>
      <c r="DC673" s="154"/>
      <c r="DD673" s="9"/>
    </row>
    <row r="674" spans="6:108">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c r="AN674" s="141"/>
      <c r="AO674" s="141"/>
      <c r="AP674" s="141"/>
      <c r="AQ674" s="141"/>
      <c r="AR674" s="141"/>
      <c r="AS674" s="141"/>
      <c r="AT674" s="141"/>
      <c r="AU674" s="141"/>
      <c r="AV674" s="141"/>
      <c r="AW674" s="141"/>
      <c r="AX674" s="141"/>
      <c r="AY674" s="141"/>
      <c r="AZ674" s="141"/>
      <c r="BA674" s="141"/>
      <c r="BB674" s="141"/>
      <c r="BC674" s="141"/>
      <c r="BD674" s="141"/>
      <c r="BE674" s="141"/>
      <c r="BF674" s="141"/>
      <c r="BG674" s="141"/>
      <c r="CF674" s="152"/>
      <c r="CG674" s="152"/>
      <c r="CI674" s="154"/>
      <c r="CJ674" s="154"/>
      <c r="CK674" s="154"/>
      <c r="DC674" s="154"/>
      <c r="DD674" s="9"/>
    </row>
    <row r="675" spans="6:108">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41"/>
      <c r="AL675" s="141"/>
      <c r="AM675" s="141"/>
      <c r="AN675" s="141"/>
      <c r="AO675" s="141"/>
      <c r="AP675" s="141"/>
      <c r="AQ675" s="141"/>
      <c r="AR675" s="141"/>
      <c r="AS675" s="141"/>
      <c r="AT675" s="141"/>
      <c r="AU675" s="141"/>
      <c r="AV675" s="141"/>
      <c r="AW675" s="141"/>
      <c r="AX675" s="141"/>
      <c r="AY675" s="141"/>
      <c r="AZ675" s="141"/>
      <c r="BA675" s="141"/>
      <c r="BB675" s="141"/>
      <c r="BC675" s="141"/>
      <c r="BD675" s="141"/>
      <c r="BE675" s="141"/>
      <c r="BF675" s="141"/>
      <c r="BG675" s="141"/>
      <c r="CD675" s="183"/>
      <c r="CF675" s="152"/>
      <c r="CG675" s="153"/>
      <c r="CI675" s="154"/>
      <c r="CJ675" s="154"/>
      <c r="CK675" s="154"/>
      <c r="DC675" s="154"/>
      <c r="DD675" s="9"/>
    </row>
    <row r="676" spans="6:108">
      <c r="CD676" s="183"/>
      <c r="CF676" s="152"/>
      <c r="CG676" s="153"/>
      <c r="CI676" s="154"/>
      <c r="CJ676" s="154"/>
      <c r="CK676" s="154"/>
      <c r="DC676" s="154"/>
      <c r="DD676" s="9"/>
    </row>
    <row r="677" spans="6:108">
      <c r="CF677" s="152"/>
      <c r="CG677" s="153"/>
      <c r="CI677" s="154"/>
      <c r="CJ677" s="154"/>
      <c r="CK677" s="154"/>
      <c r="DC677" s="154"/>
      <c r="DD677" s="9"/>
    </row>
    <row r="678" spans="6:108">
      <c r="CF678" s="162"/>
      <c r="CG678" s="153"/>
      <c r="CI678" s="154"/>
      <c r="CJ678" s="154"/>
      <c r="CK678" s="154"/>
      <c r="DC678" s="154"/>
      <c r="DD678" s="9"/>
    </row>
    <row r="679" spans="6:108">
      <c r="CD679" s="183"/>
      <c r="CF679" s="152"/>
      <c r="CG679" s="153"/>
      <c r="CI679" s="154"/>
      <c r="CJ679" s="154"/>
      <c r="CK679" s="154"/>
      <c r="DC679" s="154"/>
      <c r="DD679" s="9"/>
    </row>
    <row r="680" spans="6:108">
      <c r="CF680" s="152"/>
      <c r="CG680" s="153"/>
      <c r="CI680" s="154"/>
      <c r="CJ680" s="154"/>
      <c r="CK680" s="154"/>
      <c r="DC680" s="154"/>
      <c r="DD680" s="9"/>
    </row>
    <row r="681" spans="6:108">
      <c r="CF681" s="152"/>
      <c r="CG681" s="153"/>
      <c r="CI681" s="154"/>
      <c r="CJ681" s="154"/>
      <c r="CK681" s="154"/>
      <c r="DC681" s="154"/>
      <c r="DD681" s="9"/>
    </row>
    <row r="682" spans="6:108">
      <c r="CF682" s="152"/>
      <c r="CG682" s="153"/>
      <c r="CI682" s="154"/>
      <c r="CJ682" s="154"/>
      <c r="CK682" s="154"/>
      <c r="DC682" s="154"/>
      <c r="DD682" s="9"/>
    </row>
    <row r="683" spans="6:108">
      <c r="CF683" s="152"/>
      <c r="CG683" s="152"/>
      <c r="CI683" s="154"/>
      <c r="CJ683" s="154"/>
      <c r="CK683" s="154"/>
      <c r="DC683" s="154"/>
      <c r="DD683" s="9"/>
    </row>
    <row r="684" spans="6:108">
      <c r="CF684" s="152"/>
      <c r="CG684" s="153"/>
      <c r="CI684" s="154"/>
      <c r="CJ684" s="154"/>
      <c r="CK684" s="154"/>
      <c r="DC684" s="154"/>
      <c r="DD684" s="9"/>
    </row>
    <row r="685" spans="6:108">
      <c r="CF685" s="152"/>
      <c r="CG685" s="153"/>
      <c r="CI685" s="154"/>
      <c r="CJ685" s="154"/>
      <c r="CK685" s="154"/>
      <c r="DC685" s="154"/>
      <c r="DD685" s="9"/>
    </row>
    <row r="686" spans="6:108">
      <c r="CF686" s="152"/>
      <c r="CG686" s="153"/>
      <c r="CI686" s="154"/>
      <c r="CJ686" s="154"/>
      <c r="CK686" s="154"/>
      <c r="DC686" s="154"/>
      <c r="DD686" s="9"/>
    </row>
    <row r="687" spans="6:108">
      <c r="CF687" s="152"/>
      <c r="CG687" s="153"/>
      <c r="CI687" s="154"/>
      <c r="CJ687" s="154"/>
      <c r="CK687" s="154"/>
      <c r="DC687" s="154"/>
      <c r="DD687" s="9"/>
    </row>
    <row r="688" spans="6:108">
      <c r="CF688" s="152"/>
      <c r="CG688" s="153"/>
      <c r="CI688" s="154"/>
      <c r="CJ688" s="154"/>
      <c r="CK688" s="154"/>
      <c r="DC688" s="154"/>
      <c r="DD688" s="9"/>
    </row>
    <row r="689" spans="82:108">
      <c r="CF689" s="152"/>
      <c r="CG689" s="153"/>
      <c r="CI689" s="154"/>
      <c r="CJ689" s="154"/>
      <c r="CK689" s="154"/>
      <c r="DC689" s="154"/>
      <c r="DD689" s="9"/>
    </row>
    <row r="690" spans="82:108">
      <c r="CF690" s="152"/>
      <c r="CG690" s="153"/>
      <c r="CI690" s="154"/>
      <c r="CJ690" s="154"/>
      <c r="CK690" s="154"/>
      <c r="DC690" s="154"/>
      <c r="DD690" s="9"/>
    </row>
    <row r="691" spans="82:108">
      <c r="CF691" s="152"/>
      <c r="CG691" s="153"/>
      <c r="CI691" s="154"/>
      <c r="CJ691" s="154"/>
      <c r="CK691" s="154"/>
      <c r="DC691" s="154"/>
      <c r="DD691" s="9"/>
    </row>
    <row r="692" spans="82:108">
      <c r="CF692" s="152"/>
      <c r="CG692" s="153"/>
      <c r="CI692" s="154"/>
      <c r="CJ692" s="154"/>
      <c r="CK692" s="154"/>
      <c r="DC692" s="154"/>
      <c r="DD692" s="9"/>
    </row>
    <row r="693" spans="82:108">
      <c r="CF693" s="152"/>
      <c r="CG693" s="153"/>
      <c r="CI693" s="154"/>
      <c r="CJ693" s="154"/>
      <c r="CK693" s="154"/>
      <c r="DC693" s="154"/>
      <c r="DD693" s="9"/>
    </row>
    <row r="694" spans="82:108">
      <c r="CF694" s="152"/>
      <c r="CG694" s="152"/>
      <c r="CI694" s="154"/>
      <c r="CJ694" s="154"/>
      <c r="CK694" s="154"/>
      <c r="DC694" s="154"/>
      <c r="DD694" s="9"/>
    </row>
    <row r="695" spans="82:108">
      <c r="CF695" s="152"/>
      <c r="CG695" s="153"/>
      <c r="CI695" s="154"/>
      <c r="CJ695" s="154"/>
      <c r="CK695" s="154"/>
      <c r="DC695" s="154"/>
      <c r="DD695" s="9"/>
    </row>
    <row r="696" spans="82:108">
      <c r="CF696" s="152"/>
      <c r="CG696" s="153"/>
      <c r="CI696" s="154"/>
      <c r="CJ696" s="154"/>
      <c r="CK696" s="154"/>
      <c r="DC696" s="154"/>
      <c r="DD696" s="9"/>
    </row>
    <row r="697" spans="82:108">
      <c r="CF697" s="152"/>
      <c r="CG697" s="153"/>
      <c r="CI697" s="154"/>
      <c r="CJ697" s="154"/>
      <c r="CK697" s="154"/>
      <c r="DC697" s="154"/>
      <c r="DD697" s="9"/>
    </row>
    <row r="698" spans="82:108">
      <c r="CF698" s="152"/>
      <c r="CG698" s="153"/>
      <c r="CI698" s="154"/>
      <c r="CJ698" s="154"/>
      <c r="CK698" s="154"/>
      <c r="DC698" s="154"/>
      <c r="DD698" s="9"/>
    </row>
    <row r="699" spans="82:108">
      <c r="CF699" s="152"/>
      <c r="CG699" s="153"/>
      <c r="CI699" s="154"/>
      <c r="CJ699" s="154"/>
      <c r="CK699" s="154"/>
      <c r="DC699" s="154"/>
      <c r="DD699" s="9"/>
    </row>
    <row r="700" spans="82:108">
      <c r="CF700" s="152"/>
      <c r="CG700" s="153"/>
      <c r="CI700" s="154"/>
      <c r="CJ700" s="154"/>
      <c r="CK700" s="154"/>
      <c r="DC700" s="154"/>
      <c r="DD700" s="9"/>
    </row>
    <row r="701" spans="82:108">
      <c r="CF701" s="152"/>
      <c r="CG701" s="153"/>
      <c r="CI701" s="154"/>
      <c r="CJ701" s="154"/>
      <c r="CK701" s="154"/>
      <c r="DC701" s="154"/>
      <c r="DD701" s="9"/>
    </row>
    <row r="702" spans="82:108">
      <c r="CD702" s="183"/>
      <c r="CF702" s="152"/>
      <c r="CG702" s="152"/>
      <c r="CI702" s="154"/>
      <c r="CJ702" s="154"/>
      <c r="CK702" s="154"/>
      <c r="DC702" s="154"/>
      <c r="DD702" s="9"/>
    </row>
    <row r="703" spans="82:108">
      <c r="CF703" s="152"/>
      <c r="CG703" s="153"/>
      <c r="CI703" s="154"/>
      <c r="CJ703" s="154"/>
      <c r="CK703" s="154"/>
      <c r="DC703" s="154"/>
      <c r="DD703" s="9"/>
    </row>
    <row r="704" spans="82:108">
      <c r="CF704" s="152"/>
      <c r="CG704" s="152"/>
      <c r="CI704" s="154"/>
      <c r="CJ704" s="154"/>
      <c r="CK704" s="154"/>
      <c r="DC704" s="154"/>
      <c r="DD704" s="9"/>
    </row>
    <row r="705" spans="82:108">
      <c r="CF705" s="152"/>
      <c r="CG705" s="153"/>
      <c r="CI705" s="154"/>
      <c r="CJ705" s="154"/>
      <c r="CK705" s="154"/>
      <c r="DC705" s="154"/>
      <c r="DD705" s="9"/>
    </row>
    <row r="706" spans="82:108">
      <c r="CF706" s="152"/>
      <c r="CG706" s="153"/>
      <c r="CI706" s="154"/>
      <c r="CJ706" s="154"/>
      <c r="CK706" s="154"/>
      <c r="DC706" s="154"/>
      <c r="DD706" s="9"/>
    </row>
    <row r="707" spans="82:108">
      <c r="CD707" s="183"/>
      <c r="CF707" s="152"/>
      <c r="CG707" s="153"/>
      <c r="CI707" s="154"/>
      <c r="CJ707" s="154"/>
      <c r="CK707" s="154"/>
      <c r="DC707" s="154"/>
      <c r="DD707" s="9"/>
    </row>
    <row r="708" spans="82:108">
      <c r="CF708" s="152"/>
      <c r="CG708" s="153"/>
      <c r="CI708" s="154"/>
      <c r="CJ708" s="154"/>
      <c r="CK708" s="154"/>
      <c r="DC708" s="154"/>
      <c r="DD708" s="9"/>
    </row>
    <row r="709" spans="82:108">
      <c r="CF709" s="152"/>
      <c r="CG709" s="152"/>
      <c r="CI709" s="154"/>
      <c r="CJ709" s="154"/>
      <c r="CK709" s="154"/>
      <c r="DC709" s="154"/>
      <c r="DD709" s="9"/>
    </row>
    <row r="710" spans="82:108">
      <c r="CD710" s="183"/>
      <c r="CF710" s="162"/>
      <c r="CG710" s="153"/>
      <c r="CI710" s="154"/>
      <c r="CJ710" s="154"/>
      <c r="CK710" s="154"/>
      <c r="DC710" s="154"/>
      <c r="DD710" s="9"/>
    </row>
    <row r="711" spans="82:108">
      <c r="CF711" s="162"/>
      <c r="CG711" s="153"/>
      <c r="CI711" s="154"/>
      <c r="CJ711" s="154"/>
      <c r="CK711" s="154"/>
      <c r="DC711" s="154"/>
      <c r="DD711" s="9"/>
    </row>
    <row r="712" spans="82:108">
      <c r="CF712" s="152"/>
      <c r="CG712" s="152"/>
      <c r="CI712" s="154"/>
      <c r="CJ712" s="154"/>
      <c r="CK712" s="154"/>
      <c r="DC712" s="154"/>
      <c r="DD712" s="9"/>
    </row>
    <row r="713" spans="82:108">
      <c r="CF713" s="162"/>
      <c r="CG713" s="153"/>
      <c r="CI713" s="154"/>
      <c r="CJ713" s="154"/>
      <c r="CK713" s="154"/>
      <c r="DC713" s="154"/>
      <c r="DD713" s="9"/>
    </row>
    <row r="714" spans="82:108">
      <c r="CF714" s="162"/>
      <c r="CG714" s="153"/>
      <c r="CI714" s="154"/>
      <c r="CJ714" s="154"/>
      <c r="CK714" s="154"/>
      <c r="DC714" s="154"/>
      <c r="DD714" s="9"/>
    </row>
    <row r="715" spans="82:108">
      <c r="CF715" s="152"/>
      <c r="CG715" s="153"/>
      <c r="CI715" s="154"/>
      <c r="CJ715" s="154"/>
      <c r="CK715" s="154"/>
      <c r="DC715" s="154"/>
      <c r="DD715" s="9"/>
    </row>
    <row r="716" spans="82:108">
      <c r="CF716" s="152"/>
      <c r="CG716" s="153"/>
      <c r="CI716" s="154"/>
      <c r="CJ716" s="154"/>
      <c r="CK716" s="154"/>
      <c r="DC716" s="154"/>
      <c r="DD716" s="9"/>
    </row>
    <row r="717" spans="82:108">
      <c r="CF717" s="152"/>
      <c r="CG717" s="153"/>
      <c r="CI717" s="154"/>
      <c r="CJ717" s="154"/>
      <c r="CK717" s="154"/>
      <c r="DC717" s="154"/>
      <c r="DD717" s="9"/>
    </row>
    <row r="718" spans="82:108">
      <c r="CF718" s="152"/>
      <c r="CG718" s="153"/>
      <c r="CI718" s="154"/>
      <c r="CJ718" s="154"/>
      <c r="CK718" s="154"/>
      <c r="DC718" s="154"/>
      <c r="DD718" s="9"/>
    </row>
    <row r="719" spans="82:108">
      <c r="CF719" s="152"/>
      <c r="CG719" s="152"/>
      <c r="CI719" s="154"/>
      <c r="CJ719" s="154"/>
      <c r="CK719" s="154"/>
      <c r="DC719" s="154"/>
      <c r="DD719" s="9"/>
    </row>
    <row r="720" spans="82:108">
      <c r="CF720" s="152"/>
      <c r="CG720" s="153"/>
      <c r="CI720" s="154"/>
      <c r="CJ720" s="154"/>
      <c r="CK720" s="154"/>
      <c r="DC720" s="154"/>
      <c r="DD720" s="9"/>
    </row>
    <row r="721" spans="84:107">
      <c r="CF721" s="152"/>
      <c r="CG721" s="153"/>
      <c r="CI721" s="154"/>
      <c r="CJ721" s="154"/>
      <c r="CK721" s="154"/>
      <c r="DC721" s="154"/>
    </row>
    <row r="722" spans="84:107">
      <c r="CF722" s="152"/>
      <c r="CG722" s="153"/>
      <c r="CI722" s="154"/>
      <c r="CJ722" s="154"/>
      <c r="CK722" s="154"/>
      <c r="DC722" s="154"/>
    </row>
    <row r="723" spans="84:107">
      <c r="CF723" s="152"/>
      <c r="CG723" s="153"/>
      <c r="CI723" s="154"/>
      <c r="CJ723" s="154"/>
      <c r="CK723" s="154"/>
      <c r="DC723" s="154"/>
    </row>
    <row r="724" spans="84:107">
      <c r="CF724" s="152"/>
      <c r="CG724" s="153"/>
      <c r="CI724" s="154"/>
      <c r="CJ724" s="154"/>
      <c r="CK724" s="154"/>
      <c r="DC724" s="154"/>
    </row>
    <row r="725" spans="84:107">
      <c r="CF725" s="152"/>
      <c r="CG725" s="152"/>
      <c r="CI725" s="154"/>
      <c r="CJ725" s="154"/>
      <c r="CK725" s="154"/>
      <c r="DC725" s="154"/>
    </row>
    <row r="726" spans="84:107">
      <c r="CF726" s="152"/>
      <c r="CG726" s="153"/>
      <c r="CI726" s="154"/>
      <c r="CJ726" s="154"/>
      <c r="CK726" s="154"/>
      <c r="DC726" s="154"/>
    </row>
    <row r="727" spans="84:107">
      <c r="CF727" s="152"/>
      <c r="CG727" s="152"/>
      <c r="CI727" s="154"/>
      <c r="CJ727" s="154"/>
      <c r="CK727" s="154"/>
      <c r="DC727" s="154"/>
    </row>
    <row r="728" spans="84:107">
      <c r="CF728" s="152"/>
      <c r="CG728" s="153"/>
      <c r="CI728" s="154"/>
      <c r="CJ728" s="154"/>
      <c r="CK728" s="154"/>
      <c r="DC728" s="154"/>
    </row>
    <row r="729" spans="84:107">
      <c r="CF729" s="152"/>
      <c r="CG729" s="152"/>
      <c r="CI729" s="154"/>
      <c r="CJ729" s="154"/>
      <c r="CK729" s="154"/>
      <c r="DC729" s="154"/>
    </row>
    <row r="730" spans="84:107">
      <c r="CF730" s="152"/>
      <c r="CG730" s="153"/>
      <c r="CI730" s="154"/>
      <c r="CJ730" s="154"/>
      <c r="CK730" s="154"/>
      <c r="DC730" s="154"/>
    </row>
    <row r="731" spans="84:107">
      <c r="CF731" s="152"/>
      <c r="CG731" s="152"/>
      <c r="CI731" s="154"/>
      <c r="CJ731" s="154"/>
      <c r="CK731" s="154"/>
      <c r="DC731" s="154"/>
    </row>
    <row r="732" spans="84:107">
      <c r="CF732" s="152"/>
      <c r="CG732" s="153"/>
      <c r="CI732" s="154"/>
      <c r="CJ732" s="154"/>
      <c r="CK732" s="154"/>
      <c r="DC732" s="154"/>
    </row>
    <row r="733" spans="84:107">
      <c r="CF733" s="152"/>
      <c r="CG733" s="152"/>
      <c r="CI733" s="154"/>
      <c r="CJ733" s="154"/>
      <c r="CK733" s="154"/>
      <c r="DC733" s="154"/>
    </row>
    <row r="734" spans="84:107">
      <c r="CF734" s="152"/>
      <c r="CG734" s="153"/>
      <c r="CI734" s="154"/>
      <c r="CJ734" s="154"/>
      <c r="CK734" s="154"/>
      <c r="DC734" s="154"/>
    </row>
    <row r="735" spans="84:107">
      <c r="CF735" s="152"/>
      <c r="CG735" s="152"/>
      <c r="CI735" s="154"/>
      <c r="CJ735" s="154"/>
      <c r="CK735" s="154"/>
      <c r="DC735" s="154"/>
    </row>
    <row r="736" spans="84:107">
      <c r="CF736" s="152"/>
      <c r="CG736" s="153"/>
      <c r="CI736" s="154"/>
      <c r="CJ736" s="154"/>
      <c r="CK736" s="154"/>
      <c r="DC736" s="154"/>
    </row>
    <row r="737" spans="84:107">
      <c r="CF737" s="152"/>
      <c r="CG737" s="152"/>
      <c r="CI737" s="154"/>
      <c r="CJ737" s="154"/>
      <c r="CK737" s="154"/>
      <c r="DC737" s="154"/>
    </row>
    <row r="738" spans="84:107">
      <c r="CF738" s="119"/>
      <c r="CG738" s="154"/>
      <c r="CI738" s="154"/>
      <c r="CJ738" s="154"/>
      <c r="CK738" s="154"/>
      <c r="DC738" s="154"/>
    </row>
    <row r="739" spans="84:107">
      <c r="CF739" s="187"/>
      <c r="CG739" s="154"/>
      <c r="CI739" s="154"/>
      <c r="CJ739" s="154"/>
      <c r="CK739" s="154"/>
      <c r="DC739" s="154"/>
    </row>
    <row r="740" spans="84:107">
      <c r="CF740" s="119"/>
      <c r="CG740" s="154"/>
      <c r="CI740" s="154"/>
      <c r="CJ740" s="154"/>
      <c r="CK740" s="154"/>
      <c r="DC740" s="154"/>
    </row>
    <row r="741" spans="84:107">
      <c r="CF741" s="119"/>
      <c r="CG741" s="154"/>
      <c r="CI741" s="154"/>
      <c r="CJ741" s="154"/>
      <c r="CK741" s="154"/>
      <c r="DC741" s="154"/>
    </row>
    <row r="742" spans="84:107">
      <c r="CF742" s="178"/>
      <c r="CG742" s="154"/>
      <c r="CI742" s="154"/>
      <c r="CJ742" s="154"/>
      <c r="CK742" s="154"/>
      <c r="DC742" s="154"/>
    </row>
    <row r="743" spans="84:107">
      <c r="CF743" s="119"/>
      <c r="CG743" s="154"/>
      <c r="CI743" s="154"/>
      <c r="CJ743" s="154"/>
      <c r="CK743" s="154"/>
      <c r="DC743" s="154"/>
    </row>
    <row r="744" spans="84:107">
      <c r="CF744" s="119"/>
      <c r="CG744" s="154"/>
      <c r="CI744" s="154"/>
      <c r="CJ744" s="154"/>
      <c r="CK744" s="154"/>
      <c r="DC744" s="154"/>
    </row>
    <row r="745" spans="84:107">
      <c r="CF745" s="119"/>
      <c r="CG745" s="154"/>
      <c r="CI745" s="154"/>
      <c r="CJ745" s="154"/>
      <c r="CK745" s="154"/>
      <c r="DC745" s="154"/>
    </row>
    <row r="746" spans="84:107">
      <c r="CF746" s="119"/>
      <c r="CG746" s="154"/>
      <c r="CI746" s="154"/>
      <c r="CJ746" s="154"/>
      <c r="CK746" s="154"/>
      <c r="DC746" s="154"/>
    </row>
    <row r="747" spans="84:107">
      <c r="CF747" s="119"/>
      <c r="CG747" s="154"/>
      <c r="CI747" s="154"/>
      <c r="CJ747" s="154"/>
      <c r="CK747" s="154"/>
      <c r="DC747" s="154"/>
    </row>
    <row r="748" spans="84:107">
      <c r="CF748" s="119"/>
      <c r="CG748" s="154"/>
      <c r="CI748" s="154"/>
      <c r="CJ748" s="154"/>
      <c r="CK748" s="154"/>
      <c r="DC748" s="154"/>
    </row>
    <row r="749" spans="84:107">
      <c r="CF749" s="119"/>
      <c r="CG749" s="154"/>
      <c r="CI749" s="154"/>
      <c r="CJ749" s="154"/>
      <c r="CK749" s="154"/>
      <c r="DC749" s="154"/>
    </row>
    <row r="750" spans="84:107">
      <c r="CF750" s="119"/>
      <c r="CG750" s="154"/>
      <c r="CI750" s="154"/>
      <c r="CJ750" s="154"/>
      <c r="CK750" s="154"/>
    </row>
    <row r="751" spans="84:107">
      <c r="CF751" s="119"/>
      <c r="CG751" s="188"/>
      <c r="CI751" s="154"/>
      <c r="CJ751" s="154"/>
      <c r="CK751" s="154"/>
    </row>
    <row r="752" spans="84:107">
      <c r="CF752" s="119"/>
      <c r="CG752" s="188"/>
      <c r="CI752" s="154"/>
      <c r="CJ752" s="154"/>
      <c r="CK752" s="154"/>
    </row>
    <row r="753" spans="84:89">
      <c r="CF753" s="119"/>
      <c r="CG753" s="188"/>
      <c r="CI753" s="154"/>
      <c r="CJ753" s="154"/>
      <c r="CK753" s="154"/>
    </row>
    <row r="754" spans="84:89">
      <c r="CF754" s="119"/>
      <c r="CG754" s="188"/>
      <c r="CI754" s="154"/>
      <c r="CJ754" s="154"/>
      <c r="CK754" s="154"/>
    </row>
    <row r="755" spans="84:89">
      <c r="CF755" s="119"/>
      <c r="CG755" s="188"/>
      <c r="CI755" s="154"/>
      <c r="CJ755" s="154"/>
      <c r="CK755" s="154"/>
    </row>
    <row r="756" spans="84:89">
      <c r="CF756" s="119"/>
      <c r="CG756" s="188"/>
      <c r="CI756" s="154"/>
      <c r="CJ756" s="154"/>
      <c r="CK756" s="154"/>
    </row>
    <row r="757" spans="84:89">
      <c r="CF757" s="119"/>
      <c r="CG757" s="188"/>
      <c r="CI757" s="154"/>
      <c r="CJ757" s="154"/>
      <c r="CK757" s="154"/>
    </row>
    <row r="758" spans="84:89">
      <c r="CF758" s="119"/>
      <c r="CG758" s="188"/>
      <c r="CI758" s="154"/>
      <c r="CJ758" s="154"/>
      <c r="CK758" s="154"/>
    </row>
    <row r="759" spans="84:89">
      <c r="CG759" s="189"/>
    </row>
    <row r="760" spans="84:89">
      <c r="CG760" s="189"/>
    </row>
    <row r="761" spans="84:89">
      <c r="CG761" s="189"/>
    </row>
    <row r="762" spans="84:89">
      <c r="CG762" s="189"/>
    </row>
    <row r="763" spans="84:89">
      <c r="CG763" s="189"/>
    </row>
    <row r="764" spans="84:89">
      <c r="CG764" s="189"/>
    </row>
    <row r="765" spans="84:89">
      <c r="CG765" s="189"/>
    </row>
    <row r="766" spans="84:89">
      <c r="CG766" s="189"/>
    </row>
    <row r="767" spans="84:89">
      <c r="CG767" s="189"/>
    </row>
    <row r="768" spans="84:89">
      <c r="CG768" s="189"/>
    </row>
    <row r="769" spans="85:85">
      <c r="CG769" s="189"/>
    </row>
    <row r="770" spans="85:85">
      <c r="CG770" s="189"/>
    </row>
    <row r="771" spans="85:85">
      <c r="CG771" s="189"/>
    </row>
    <row r="772" spans="85:85">
      <c r="CG772" s="189"/>
    </row>
  </sheetData>
  <sheetProtection algorithmName="SHA-512" hashValue="1upfdlluWnPj2amvI9JdX9KAzL8NsuytXzp3SR1OXnXnx0U8d8HortzeJYOUEKLNLINGaK7vpywA/NU0ScbUVw==" saltValue="xDmXGfT/T5N8uh6fXGkHKA==" spinCount="100000" sheet="1" selectLockedCells="1"/>
  <dataConsolidate/>
  <mergeCells count="330">
    <mergeCell ref="AV89:AZ89"/>
    <mergeCell ref="AL86:AP86"/>
    <mergeCell ref="AQ86:AU86"/>
    <mergeCell ref="AL93:AP93"/>
    <mergeCell ref="AQ93:AU93"/>
    <mergeCell ref="AV93:AZ93"/>
    <mergeCell ref="AL94:AP94"/>
    <mergeCell ref="AQ94:AU94"/>
    <mergeCell ref="AV94:AZ94"/>
    <mergeCell ref="AL90:AP90"/>
    <mergeCell ref="AQ90:AU90"/>
    <mergeCell ref="AV90:AZ90"/>
    <mergeCell ref="AL91:AP91"/>
    <mergeCell ref="AQ91:AU91"/>
    <mergeCell ref="AV91:AZ91"/>
    <mergeCell ref="AL92:AP92"/>
    <mergeCell ref="AQ92:AU92"/>
    <mergeCell ref="AV92:AZ92"/>
    <mergeCell ref="AL82:AP82"/>
    <mergeCell ref="AQ82:AU82"/>
    <mergeCell ref="AV82:AZ82"/>
    <mergeCell ref="AL83:AP83"/>
    <mergeCell ref="AQ83:AU83"/>
    <mergeCell ref="AV83:AZ83"/>
    <mergeCell ref="AL88:AP88"/>
    <mergeCell ref="AQ88:AU88"/>
    <mergeCell ref="AV88:AZ88"/>
    <mergeCell ref="AQ87:AU87"/>
    <mergeCell ref="AV87:AZ87"/>
    <mergeCell ref="F123:G123"/>
    <mergeCell ref="F122:G122"/>
    <mergeCell ref="F120:G120"/>
    <mergeCell ref="F118:G118"/>
    <mergeCell ref="F121:G121"/>
    <mergeCell ref="H92:Q92"/>
    <mergeCell ref="H93:Q93"/>
    <mergeCell ref="H94:Q94"/>
    <mergeCell ref="H83:Q83"/>
    <mergeCell ref="H84:Q84"/>
    <mergeCell ref="H85:Q85"/>
    <mergeCell ref="H86:Q86"/>
    <mergeCell ref="H87:Q87"/>
    <mergeCell ref="H88:Q88"/>
    <mergeCell ref="H89:Q89"/>
    <mergeCell ref="H90:Q90"/>
    <mergeCell ref="H91:Q91"/>
    <mergeCell ref="F119:G119"/>
    <mergeCell ref="F116:G116"/>
    <mergeCell ref="I111:T117"/>
    <mergeCell ref="F117:G117"/>
    <mergeCell ref="F115:G115"/>
    <mergeCell ref="F114:G114"/>
    <mergeCell ref="F112:G112"/>
    <mergeCell ref="F133:G133"/>
    <mergeCell ref="F132:G132"/>
    <mergeCell ref="F128:G128"/>
    <mergeCell ref="F131:G131"/>
    <mergeCell ref="F126:G126"/>
    <mergeCell ref="F129:G129"/>
    <mergeCell ref="F130:G130"/>
    <mergeCell ref="F127:G127"/>
    <mergeCell ref="F124:G124"/>
    <mergeCell ref="F125:G125"/>
    <mergeCell ref="F143:G143"/>
    <mergeCell ref="F144:G144"/>
    <mergeCell ref="F145:G145"/>
    <mergeCell ref="F146:G146"/>
    <mergeCell ref="F147:G147"/>
    <mergeCell ref="F134:G134"/>
    <mergeCell ref="F135:G135"/>
    <mergeCell ref="F136:G136"/>
    <mergeCell ref="F137:G137"/>
    <mergeCell ref="F138:G138"/>
    <mergeCell ref="F139:G139"/>
    <mergeCell ref="F140:G140"/>
    <mergeCell ref="F141:G141"/>
    <mergeCell ref="F142:G142"/>
    <mergeCell ref="F6:BG6"/>
    <mergeCell ref="F7:BG8"/>
    <mergeCell ref="AM105:AP106"/>
    <mergeCell ref="AQ105:BC106"/>
    <mergeCell ref="H105:AH106"/>
    <mergeCell ref="F102:BG102"/>
    <mergeCell ref="AU98:AW98"/>
    <mergeCell ref="AX98:AZ98"/>
    <mergeCell ref="BA98:BC98"/>
    <mergeCell ref="F98:G98"/>
    <mergeCell ref="H98:L98"/>
    <mergeCell ref="M98:Q98"/>
    <mergeCell ref="F99:G99"/>
    <mergeCell ref="H99:L99"/>
    <mergeCell ref="M99:Q99"/>
    <mergeCell ref="R99:U99"/>
    <mergeCell ref="V99:Y99"/>
    <mergeCell ref="Z99:AC99"/>
    <mergeCell ref="AX9:BG9"/>
    <mergeCell ref="BA99:BC99"/>
    <mergeCell ref="BD99:BG99"/>
    <mergeCell ref="AD97:AF97"/>
    <mergeCell ref="AD96:AF96"/>
    <mergeCell ref="AG96:AK96"/>
    <mergeCell ref="AX96:AZ96"/>
    <mergeCell ref="I120:M120"/>
    <mergeCell ref="F110:G110"/>
    <mergeCell ref="F113:G113"/>
    <mergeCell ref="F111:G111"/>
    <mergeCell ref="AL95:AN95"/>
    <mergeCell ref="AD99:AF99"/>
    <mergeCell ref="AG99:AK99"/>
    <mergeCell ref="AL99:AN99"/>
    <mergeCell ref="AO99:AQ99"/>
    <mergeCell ref="AQ109:AT109"/>
    <mergeCell ref="AR99:AT99"/>
    <mergeCell ref="AU97:AW97"/>
    <mergeCell ref="AX97:AZ97"/>
    <mergeCell ref="AU99:AW99"/>
    <mergeCell ref="AX99:AZ99"/>
    <mergeCell ref="R98:U98"/>
    <mergeCell ref="V98:Y98"/>
    <mergeCell ref="Z98:AC98"/>
    <mergeCell ref="AD98:AF98"/>
    <mergeCell ref="AG98:AK98"/>
    <mergeCell ref="AG97:AK97"/>
    <mergeCell ref="F94:G94"/>
    <mergeCell ref="F97:G97"/>
    <mergeCell ref="H97:L97"/>
    <mergeCell ref="M97:Q97"/>
    <mergeCell ref="R97:U97"/>
    <mergeCell ref="V97:Y97"/>
    <mergeCell ref="Z97:AC97"/>
    <mergeCell ref="F96:G96"/>
    <mergeCell ref="H96:L96"/>
    <mergeCell ref="M96:Q96"/>
    <mergeCell ref="R96:U96"/>
    <mergeCell ref="V96:Y96"/>
    <mergeCell ref="Z96:AC96"/>
    <mergeCell ref="R94:U94"/>
    <mergeCell ref="V94:Y94"/>
    <mergeCell ref="Z94:AC94"/>
    <mergeCell ref="F95:G95"/>
    <mergeCell ref="AD91:AK91"/>
    <mergeCell ref="AD92:AK92"/>
    <mergeCell ref="AD93:AK93"/>
    <mergeCell ref="AD94:AK94"/>
    <mergeCell ref="BA93:BG93"/>
    <mergeCell ref="BA94:BG94"/>
    <mergeCell ref="R92:U92"/>
    <mergeCell ref="V92:Y92"/>
    <mergeCell ref="BD98:BG98"/>
    <mergeCell ref="AL98:AN98"/>
    <mergeCell ref="AO98:AQ98"/>
    <mergeCell ref="AR98:AT98"/>
    <mergeCell ref="AX95:AZ95"/>
    <mergeCell ref="BA96:BC96"/>
    <mergeCell ref="BD96:BG96"/>
    <mergeCell ref="AL96:AN96"/>
    <mergeCell ref="AO96:AQ96"/>
    <mergeCell ref="AR96:AT96"/>
    <mergeCell ref="AU96:AW96"/>
    <mergeCell ref="BA97:BC97"/>
    <mergeCell ref="BD97:BG97"/>
    <mergeCell ref="AL97:AN97"/>
    <mergeCell ref="AO97:AQ97"/>
    <mergeCell ref="AR97:AT97"/>
    <mergeCell ref="BA95:BC95"/>
    <mergeCell ref="BD95:BG95"/>
    <mergeCell ref="AO95:AQ95"/>
    <mergeCell ref="AR95:AT95"/>
    <mergeCell ref="AU95:AW95"/>
    <mergeCell ref="H95:L95"/>
    <mergeCell ref="M95:Q95"/>
    <mergeCell ref="R95:U95"/>
    <mergeCell ref="V95:Y95"/>
    <mergeCell ref="Z95:AC95"/>
    <mergeCell ref="AD95:AF95"/>
    <mergeCell ref="AG95:AK95"/>
    <mergeCell ref="F90:G90"/>
    <mergeCell ref="F93:G93"/>
    <mergeCell ref="R93:U93"/>
    <mergeCell ref="V93:Y93"/>
    <mergeCell ref="Z93:AC93"/>
    <mergeCell ref="F91:G91"/>
    <mergeCell ref="R91:U91"/>
    <mergeCell ref="V91:Y91"/>
    <mergeCell ref="R90:U90"/>
    <mergeCell ref="V90:Y90"/>
    <mergeCell ref="Z90:AC90"/>
    <mergeCell ref="Z91:AC91"/>
    <mergeCell ref="F92:G92"/>
    <mergeCell ref="Z92:AC92"/>
    <mergeCell ref="F89:G89"/>
    <mergeCell ref="R89:U89"/>
    <mergeCell ref="V89:Y89"/>
    <mergeCell ref="Z89:AC89"/>
    <mergeCell ref="F88:G88"/>
    <mergeCell ref="R88:U88"/>
    <mergeCell ref="V88:Y88"/>
    <mergeCell ref="Z88:AC88"/>
    <mergeCell ref="F87:G87"/>
    <mergeCell ref="R87:U87"/>
    <mergeCell ref="V87:Y87"/>
    <mergeCell ref="Z87:AC87"/>
    <mergeCell ref="F85:G85"/>
    <mergeCell ref="R85:U85"/>
    <mergeCell ref="V85:Y85"/>
    <mergeCell ref="Z85:AC85"/>
    <mergeCell ref="F83:G83"/>
    <mergeCell ref="R83:U83"/>
    <mergeCell ref="V83:Y83"/>
    <mergeCell ref="Z83:AC83"/>
    <mergeCell ref="F86:G86"/>
    <mergeCell ref="R86:U86"/>
    <mergeCell ref="V86:Y86"/>
    <mergeCell ref="Z86:AC86"/>
    <mergeCell ref="F84:G84"/>
    <mergeCell ref="R84:U84"/>
    <mergeCell ref="V84:Y84"/>
    <mergeCell ref="Z84:AC84"/>
    <mergeCell ref="AD83:AK83"/>
    <mergeCell ref="R82:U82"/>
    <mergeCell ref="V82:Y82"/>
    <mergeCell ref="Z82:AC82"/>
    <mergeCell ref="AD80:AK80"/>
    <mergeCell ref="AD81:AK81"/>
    <mergeCell ref="AD82:AK82"/>
    <mergeCell ref="AE45:BA45"/>
    <mergeCell ref="AC63:AI63"/>
    <mergeCell ref="F77:BG77"/>
    <mergeCell ref="BA78:BG79"/>
    <mergeCell ref="AL78:AZ78"/>
    <mergeCell ref="AD78:AK79"/>
    <mergeCell ref="F49:BG49"/>
    <mergeCell ref="H78:Q79"/>
    <mergeCell ref="AL79:AP79"/>
    <mergeCell ref="AQ79:AU79"/>
    <mergeCell ref="AV79:AZ79"/>
    <mergeCell ref="BA82:BG82"/>
    <mergeCell ref="BA83:BG83"/>
    <mergeCell ref="F82:G82"/>
    <mergeCell ref="AL80:AP80"/>
    <mergeCell ref="AQ80:AU80"/>
    <mergeCell ref="AV80:AZ80"/>
    <mergeCell ref="BA80:BG80"/>
    <mergeCell ref="BA81:BG81"/>
    <mergeCell ref="F38:BG38"/>
    <mergeCell ref="F39:BG39"/>
    <mergeCell ref="R78:U79"/>
    <mergeCell ref="V78:Y79"/>
    <mergeCell ref="Z78:AC79"/>
    <mergeCell ref="F40:BG40"/>
    <mergeCell ref="F41:BG41"/>
    <mergeCell ref="AL81:AP81"/>
    <mergeCell ref="AQ81:AU81"/>
    <mergeCell ref="AV81:AZ81"/>
    <mergeCell ref="F81:G81"/>
    <mergeCell ref="R81:U81"/>
    <mergeCell ref="V80:Y80"/>
    <mergeCell ref="Z81:AC81"/>
    <mergeCell ref="F80:G80"/>
    <mergeCell ref="R80:U80"/>
    <mergeCell ref="Z80:AC80"/>
    <mergeCell ref="H80:Q80"/>
    <mergeCell ref="H81:Q81"/>
    <mergeCell ref="F30:S30"/>
    <mergeCell ref="T30:BG30"/>
    <mergeCell ref="F31:S31"/>
    <mergeCell ref="T31:BG31"/>
    <mergeCell ref="F33:BG33"/>
    <mergeCell ref="F34:BG34"/>
    <mergeCell ref="F42:BG42"/>
    <mergeCell ref="F78:G79"/>
    <mergeCell ref="F37:BG37"/>
    <mergeCell ref="F19:M19"/>
    <mergeCell ref="N19:BG19"/>
    <mergeCell ref="F20:M20"/>
    <mergeCell ref="N20:BG20"/>
    <mergeCell ref="F22:BG22"/>
    <mergeCell ref="F23:AC27"/>
    <mergeCell ref="AD23:AI27"/>
    <mergeCell ref="T28:BG28"/>
    <mergeCell ref="F29:S29"/>
    <mergeCell ref="T29:BG29"/>
    <mergeCell ref="BA91:BG91"/>
    <mergeCell ref="BA92:BG92"/>
    <mergeCell ref="F10:BG10"/>
    <mergeCell ref="F11:M11"/>
    <mergeCell ref="N11:BG11"/>
    <mergeCell ref="F12:M12"/>
    <mergeCell ref="N12:BG12"/>
    <mergeCell ref="F16:M16"/>
    <mergeCell ref="N16:BG16"/>
    <mergeCell ref="F17:M17"/>
    <mergeCell ref="N17:BG17"/>
    <mergeCell ref="F35:BG35"/>
    <mergeCell ref="F36:BG36"/>
    <mergeCell ref="F18:M18"/>
    <mergeCell ref="N18:BG18"/>
    <mergeCell ref="F13:M13"/>
    <mergeCell ref="N13:BG13"/>
    <mergeCell ref="F14:M14"/>
    <mergeCell ref="N14:BG14"/>
    <mergeCell ref="F15:M15"/>
    <mergeCell ref="N15:BG15"/>
    <mergeCell ref="F28:S28"/>
    <mergeCell ref="V81:Y81"/>
    <mergeCell ref="H82:Q82"/>
    <mergeCell ref="AD87:AK87"/>
    <mergeCell ref="AD88:AK88"/>
    <mergeCell ref="AD89:AK89"/>
    <mergeCell ref="AD90:AK90"/>
    <mergeCell ref="BA84:BG84"/>
    <mergeCell ref="BA85:BG85"/>
    <mergeCell ref="BA86:BG86"/>
    <mergeCell ref="BA87:BG87"/>
    <mergeCell ref="BA88:BG88"/>
    <mergeCell ref="BA89:BG89"/>
    <mergeCell ref="BA90:BG90"/>
    <mergeCell ref="AD84:AK84"/>
    <mergeCell ref="AD85:AK85"/>
    <mergeCell ref="AD86:AK86"/>
    <mergeCell ref="AL84:AP84"/>
    <mergeCell ref="AQ84:AU84"/>
    <mergeCell ref="AV84:AZ84"/>
    <mergeCell ref="AL85:AP85"/>
    <mergeCell ref="AQ85:AU85"/>
    <mergeCell ref="AV85:AZ85"/>
    <mergeCell ref="AV86:AZ86"/>
    <mergeCell ref="AL87:AP87"/>
    <mergeCell ref="AL89:AP89"/>
    <mergeCell ref="AQ89:AU89"/>
  </mergeCells>
  <phoneticPr fontId="2"/>
  <conditionalFormatting sqref="H190">
    <cfRule type="expression" dxfId="664" priority="731" stopIfTrue="1">
      <formula>VLOOKUP(H190,CheckList,3,FALSE)=TRUE</formula>
    </cfRule>
    <cfRule type="expression" dxfId="663" priority="733" stopIfTrue="1">
      <formula>$BM$118=TRUE</formula>
    </cfRule>
    <cfRule type="expression" dxfId="662" priority="732" stopIfTrue="1">
      <formula>VLOOKUP(H190&amp; "_1mM",CheckList,3,FALSE)=TRUE</formula>
    </cfRule>
  </conditionalFormatting>
  <conditionalFormatting sqref="H192">
    <cfRule type="expression" dxfId="661" priority="751" stopIfTrue="1">
      <formula>$BM$118=TRUE</formula>
    </cfRule>
    <cfRule type="expression" dxfId="660" priority="749" stopIfTrue="1">
      <formula>VLOOKUP(H192,CheckList,3,FALSE)=TRUE</formula>
    </cfRule>
    <cfRule type="expression" dxfId="659" priority="750" stopIfTrue="1">
      <formula>VLOOKUP(H192&amp; "_1mM",CheckList,3,FALSE)=TRUE</formula>
    </cfRule>
  </conditionalFormatting>
  <conditionalFormatting sqref="H194">
    <cfRule type="expression" dxfId="658" priority="768" stopIfTrue="1">
      <formula>VLOOKUP(H194&amp; "_1mM",CheckList,3,FALSE)=TRUE</formula>
    </cfRule>
    <cfRule type="expression" dxfId="657" priority="767" stopIfTrue="1">
      <formula>VLOOKUP(H194,CheckList,3,FALSE)=TRUE</formula>
    </cfRule>
    <cfRule type="expression" dxfId="656" priority="769" stopIfTrue="1">
      <formula>$BM$118=TRUE</formula>
    </cfRule>
  </conditionalFormatting>
  <conditionalFormatting sqref="H196">
    <cfRule type="expression" dxfId="655" priority="785" stopIfTrue="1">
      <formula>VLOOKUP(H196,CheckList,3,FALSE)=TRUE</formula>
    </cfRule>
    <cfRule type="expression" dxfId="654" priority="787" stopIfTrue="1">
      <formula>$BM$118=TRUE</formula>
    </cfRule>
    <cfRule type="expression" dxfId="653" priority="786" stopIfTrue="1">
      <formula>VLOOKUP(H196&amp; "_1mM",CheckList,3,FALSE)=TRUE</formula>
    </cfRule>
  </conditionalFormatting>
  <conditionalFormatting sqref="H198">
    <cfRule type="expression" dxfId="652" priority="801" stopIfTrue="1">
      <formula>VLOOKUP(H198,CheckList,3,FALSE)=TRUE</formula>
    </cfRule>
    <cfRule type="expression" dxfId="651" priority="802" stopIfTrue="1">
      <formula>VLOOKUP(H198&amp; "_1mM",CheckList,3,FALSE)=TRUE</formula>
    </cfRule>
    <cfRule type="expression" dxfId="650" priority="803" stopIfTrue="1">
      <formula>$BM$118=TRUE</formula>
    </cfRule>
  </conditionalFormatting>
  <conditionalFormatting sqref="H200">
    <cfRule type="expression" dxfId="649" priority="819" stopIfTrue="1">
      <formula>VLOOKUP(H200,CheckList,3,FALSE)=TRUE</formula>
    </cfRule>
    <cfRule type="expression" dxfId="648" priority="820" stopIfTrue="1">
      <formula>VLOOKUP(H200&amp; "_1mM",CheckList,3,FALSE)=TRUE</formula>
    </cfRule>
    <cfRule type="expression" dxfId="647" priority="821" stopIfTrue="1">
      <formula>$BM$118=TRUE</formula>
    </cfRule>
  </conditionalFormatting>
  <conditionalFormatting sqref="H202">
    <cfRule type="expression" dxfId="646" priority="838" stopIfTrue="1">
      <formula>VLOOKUP(H202,CheckList,3,FALSE)=TRUE</formula>
    </cfRule>
    <cfRule type="expression" dxfId="645" priority="839" stopIfTrue="1">
      <formula>VLOOKUP(H202&amp; "_1mM",CheckList,3,FALSE)=TRUE</formula>
    </cfRule>
    <cfRule type="expression" dxfId="644" priority="840" stopIfTrue="1">
      <formula>$BM$118=TRUE</formula>
    </cfRule>
  </conditionalFormatting>
  <conditionalFormatting sqref="H204">
    <cfRule type="expression" dxfId="643" priority="859" stopIfTrue="1">
      <formula>VLOOKUP(H204&amp; "_1mM",CheckList,3,FALSE)=TRUE</formula>
    </cfRule>
    <cfRule type="expression" dxfId="642" priority="858" stopIfTrue="1">
      <formula>VLOOKUP(H204,CheckList,3,FALSE)=TRUE</formula>
    </cfRule>
    <cfRule type="expression" dxfId="641" priority="860" stopIfTrue="1">
      <formula>$BM$118=TRUE</formula>
    </cfRule>
  </conditionalFormatting>
  <conditionalFormatting sqref="H206">
    <cfRule type="expression" dxfId="640" priority="878" stopIfTrue="1">
      <formula>VLOOKUP(H206&amp; "_1mM",CheckList,3,FALSE)=TRUE</formula>
    </cfRule>
    <cfRule type="expression" dxfId="639" priority="877" stopIfTrue="1">
      <formula>VLOOKUP(H206,CheckList,3,FALSE)=TRUE</formula>
    </cfRule>
    <cfRule type="expression" dxfId="638" priority="879" stopIfTrue="1">
      <formula>$BM$118=TRUE</formula>
    </cfRule>
  </conditionalFormatting>
  <conditionalFormatting sqref="H208">
    <cfRule type="expression" dxfId="637" priority="896" stopIfTrue="1">
      <formula>$BM$118=TRUE</formula>
    </cfRule>
    <cfRule type="expression" dxfId="636" priority="895" stopIfTrue="1">
      <formula>VLOOKUP(H208&amp; "_1mM",CheckList,3,FALSE)=TRUE</formula>
    </cfRule>
    <cfRule type="expression" dxfId="635" priority="894" stopIfTrue="1">
      <formula>VLOOKUP(H208,CheckList,3,FALSE)=TRUE</formula>
    </cfRule>
  </conditionalFormatting>
  <conditionalFormatting sqref="H210">
    <cfRule type="expression" dxfId="634" priority="913" stopIfTrue="1">
      <formula>VLOOKUP(H210&amp; "_1mM",CheckList,3,FALSE)=TRUE</formula>
    </cfRule>
    <cfRule type="expression" dxfId="633" priority="914" stopIfTrue="1">
      <formula>$BM$118=TRUE</formula>
    </cfRule>
    <cfRule type="expression" dxfId="632" priority="912" stopIfTrue="1">
      <formula>VLOOKUP(H210,CheckList,3,FALSE)=TRUE</formula>
    </cfRule>
  </conditionalFormatting>
  <conditionalFormatting sqref="H212">
    <cfRule type="expression" dxfId="631" priority="930" stopIfTrue="1">
      <formula>VLOOKUP(H212,CheckList,3,FALSE)=TRUE</formula>
    </cfRule>
    <cfRule type="expression" dxfId="630" priority="932" stopIfTrue="1">
      <formula>$BM$118=TRUE</formula>
    </cfRule>
    <cfRule type="expression" dxfId="629" priority="931" stopIfTrue="1">
      <formula>VLOOKUP(H212&amp; "_1mM",CheckList,3,FALSE)=TRUE</formula>
    </cfRule>
  </conditionalFormatting>
  <conditionalFormatting sqref="H214">
    <cfRule type="expression" dxfId="628" priority="949" stopIfTrue="1">
      <formula>VLOOKUP(H214,CheckList,3,FALSE)=TRUE</formula>
    </cfRule>
    <cfRule type="expression" dxfId="627" priority="951" stopIfTrue="1">
      <formula>$BM$118=TRUE</formula>
    </cfRule>
    <cfRule type="expression" dxfId="626" priority="950" stopIfTrue="1">
      <formula>VLOOKUP(H214&amp; "_1mM",CheckList,3,FALSE)=TRUE</formula>
    </cfRule>
  </conditionalFormatting>
  <conditionalFormatting sqref="H216">
    <cfRule type="expression" dxfId="625" priority="967" stopIfTrue="1">
      <formula>VLOOKUP(H216&amp; "_1mM",CheckList,3,FALSE)=TRUE</formula>
    </cfRule>
    <cfRule type="expression" dxfId="624" priority="966" stopIfTrue="1">
      <formula>VLOOKUP(H216,CheckList,3,FALSE)=TRUE</formula>
    </cfRule>
    <cfRule type="expression" dxfId="623" priority="968" stopIfTrue="1">
      <formula>$BM$118=TRUE</formula>
    </cfRule>
  </conditionalFormatting>
  <conditionalFormatting sqref="H218">
    <cfRule type="expression" dxfId="622" priority="987" stopIfTrue="1">
      <formula>$BM$118=TRUE</formula>
    </cfRule>
    <cfRule type="expression" dxfId="621" priority="986" stopIfTrue="1">
      <formula>VLOOKUP(H218&amp; "_1mM",CheckList,3,FALSE)=TRUE</formula>
    </cfRule>
    <cfRule type="expression" dxfId="620" priority="985" stopIfTrue="1">
      <formula>VLOOKUP(H218,CheckList,3,FALSE)=TRUE</formula>
    </cfRule>
  </conditionalFormatting>
  <conditionalFormatting sqref="H220">
    <cfRule type="expression" dxfId="619" priority="1002" stopIfTrue="1">
      <formula>VLOOKUP(H220,CheckList,3,FALSE)=TRUE</formula>
    </cfRule>
    <cfRule type="expression" dxfId="618" priority="1004" stopIfTrue="1">
      <formula>$BM$118=TRUE</formula>
    </cfRule>
    <cfRule type="expression" dxfId="617" priority="1003" stopIfTrue="1">
      <formula>VLOOKUP(H220&amp; "_1mM",CheckList,3,FALSE)=TRUE</formula>
    </cfRule>
  </conditionalFormatting>
  <conditionalFormatting sqref="H222">
    <cfRule type="expression" dxfId="616" priority="1020" stopIfTrue="1">
      <formula>VLOOKUP(H222&amp; "_1mM",CheckList,3,FALSE)=TRUE</formula>
    </cfRule>
    <cfRule type="expression" dxfId="615" priority="1021" stopIfTrue="1">
      <formula>$BM$118=TRUE</formula>
    </cfRule>
    <cfRule type="expression" dxfId="614" priority="1019" stopIfTrue="1">
      <formula>VLOOKUP(H222,CheckList,3,FALSE)=TRUE</formula>
    </cfRule>
  </conditionalFormatting>
  <conditionalFormatting sqref="H224">
    <cfRule type="expression" dxfId="613" priority="1036" stopIfTrue="1">
      <formula>VLOOKUP(H224,CheckList,3,FALSE)=TRUE</formula>
    </cfRule>
    <cfRule type="expression" dxfId="612" priority="1037" stopIfTrue="1">
      <formula>VLOOKUP(H224&amp; "_1mM",CheckList,3,FALSE)=TRUE</formula>
    </cfRule>
    <cfRule type="expression" dxfId="611" priority="1038" stopIfTrue="1">
      <formula>$BM$118=TRUE</formula>
    </cfRule>
  </conditionalFormatting>
  <conditionalFormatting sqref="H226">
    <cfRule type="expression" dxfId="610" priority="1055" stopIfTrue="1">
      <formula>VLOOKUP(H226,CheckList,3,FALSE)=TRUE</formula>
    </cfRule>
    <cfRule type="expression" dxfId="609" priority="1057" stopIfTrue="1">
      <formula>$BM$118=TRUE</formula>
    </cfRule>
    <cfRule type="expression" dxfId="608" priority="1056" stopIfTrue="1">
      <formula>VLOOKUP(H226&amp; "_1mM",CheckList,3,FALSE)=TRUE</formula>
    </cfRule>
  </conditionalFormatting>
  <conditionalFormatting sqref="H228">
    <cfRule type="expression" dxfId="607" priority="1074" stopIfTrue="1">
      <formula>$BM$118=TRUE</formula>
    </cfRule>
    <cfRule type="expression" dxfId="606" priority="1073" stopIfTrue="1">
      <formula>VLOOKUP(H228&amp; "_1mM",CheckList,3,FALSE)=TRUE</formula>
    </cfRule>
    <cfRule type="expression" dxfId="605" priority="1072" stopIfTrue="1">
      <formula>VLOOKUP(H228,CheckList,3,FALSE)=TRUE</formula>
    </cfRule>
  </conditionalFormatting>
  <conditionalFormatting sqref="H230">
    <cfRule type="expression" dxfId="604" priority="1090" stopIfTrue="1">
      <formula>$BM$118=TRUE</formula>
    </cfRule>
    <cfRule type="expression" dxfId="603" priority="1088" stopIfTrue="1">
      <formula>VLOOKUP(H230,CheckList,3,FALSE)=TRUE</formula>
    </cfRule>
    <cfRule type="expression" dxfId="602" priority="1089" stopIfTrue="1">
      <formula>VLOOKUP(H230&amp; "_1mM",CheckList,3,FALSE)=TRUE</formula>
    </cfRule>
  </conditionalFormatting>
  <conditionalFormatting sqref="H232">
    <cfRule type="expression" dxfId="601" priority="1106" stopIfTrue="1">
      <formula>VLOOKUP(H232&amp; "_1mM",CheckList,3,FALSE)=TRUE</formula>
    </cfRule>
    <cfRule type="expression" dxfId="600" priority="1107" stopIfTrue="1">
      <formula>$BM$118=TRUE</formula>
    </cfRule>
    <cfRule type="expression" dxfId="599" priority="1105" stopIfTrue="1">
      <formula>VLOOKUP(H232,CheckList,3,FALSE)=TRUE</formula>
    </cfRule>
  </conditionalFormatting>
  <conditionalFormatting sqref="H234">
    <cfRule type="expression" dxfId="598" priority="1123" stopIfTrue="1">
      <formula>$BM$118=TRUE</formula>
    </cfRule>
    <cfRule type="expression" dxfId="597" priority="1121" stopIfTrue="1">
      <formula>VLOOKUP(H234,CheckList,3,FALSE)=TRUE</formula>
    </cfRule>
    <cfRule type="expression" dxfId="596" priority="1122" stopIfTrue="1">
      <formula>VLOOKUP(H234&amp; "_1mM",CheckList,3,FALSE)=TRUE</formula>
    </cfRule>
  </conditionalFormatting>
  <conditionalFormatting sqref="H236">
    <cfRule type="expression" dxfId="595" priority="1138" stopIfTrue="1">
      <formula>VLOOKUP(H236,CheckList,3,FALSE)=TRUE</formula>
    </cfRule>
    <cfRule type="expression" dxfId="594" priority="1139" stopIfTrue="1">
      <formula>VLOOKUP(H236&amp; "_1mM",CheckList,3,FALSE)=TRUE</formula>
    </cfRule>
    <cfRule type="expression" dxfId="593" priority="1140" stopIfTrue="1">
      <formula>$BM$118=TRUE</formula>
    </cfRule>
  </conditionalFormatting>
  <conditionalFormatting sqref="H238">
    <cfRule type="expression" dxfId="592" priority="1155" stopIfTrue="1">
      <formula>VLOOKUP(H238&amp; "_1mM",CheckList,3,FALSE)=TRUE</formula>
    </cfRule>
    <cfRule type="expression" dxfId="591" priority="1156" stopIfTrue="1">
      <formula>$BM$118=TRUE</formula>
    </cfRule>
    <cfRule type="expression" dxfId="590" priority="1154" stopIfTrue="1">
      <formula>VLOOKUP(H238,CheckList,3,FALSE)=TRUE</formula>
    </cfRule>
  </conditionalFormatting>
  <conditionalFormatting sqref="H240">
    <cfRule type="expression" dxfId="589" priority="1175" stopIfTrue="1">
      <formula>$BM$118=TRUE</formula>
    </cfRule>
    <cfRule type="expression" dxfId="588" priority="1174" stopIfTrue="1">
      <formula>VLOOKUP(H240&amp; "_1mM",CheckList,3,FALSE)=TRUE</formula>
    </cfRule>
    <cfRule type="expression" dxfId="587" priority="1173" stopIfTrue="1">
      <formula>VLOOKUP(H240,CheckList,3,FALSE)=TRUE</formula>
    </cfRule>
  </conditionalFormatting>
  <conditionalFormatting sqref="H242">
    <cfRule type="expression" dxfId="586" priority="1192" stopIfTrue="1">
      <formula>VLOOKUP(H242&amp; "_1mM",CheckList,3,FALSE)=TRUE</formula>
    </cfRule>
    <cfRule type="expression" dxfId="585" priority="1191" stopIfTrue="1">
      <formula>VLOOKUP(H242,CheckList,3,FALSE)=TRUE</formula>
    </cfRule>
    <cfRule type="expression" dxfId="584" priority="1193" stopIfTrue="1">
      <formula>$BM$118=TRUE</formula>
    </cfRule>
  </conditionalFormatting>
  <conditionalFormatting sqref="H244">
    <cfRule type="expression" dxfId="583" priority="1211" stopIfTrue="1">
      <formula>VLOOKUP(H244&amp; "_1mM",CheckList,3,FALSE)=TRUE</formula>
    </cfRule>
    <cfRule type="expression" dxfId="582" priority="1212" stopIfTrue="1">
      <formula>$BM$118=TRUE</formula>
    </cfRule>
    <cfRule type="expression" dxfId="581" priority="1210" stopIfTrue="1">
      <formula>VLOOKUP(H244,CheckList,3,FALSE)=TRUE</formula>
    </cfRule>
  </conditionalFormatting>
  <conditionalFormatting sqref="H246">
    <cfRule type="expression" dxfId="580" priority="1228" stopIfTrue="1">
      <formula>VLOOKUP(H246,CheckList,3,FALSE)=TRUE</formula>
    </cfRule>
    <cfRule type="expression" dxfId="579" priority="1229" stopIfTrue="1">
      <formula>VLOOKUP(H246&amp; "_1mM",CheckList,3,FALSE)=TRUE</formula>
    </cfRule>
    <cfRule type="expression" dxfId="578" priority="1230" stopIfTrue="1">
      <formula>$BM$118=TRUE</formula>
    </cfRule>
  </conditionalFormatting>
  <conditionalFormatting sqref="H248">
    <cfRule type="expression" dxfId="577" priority="1247" stopIfTrue="1">
      <formula>$BM$118=TRUE</formula>
    </cfRule>
    <cfRule type="expression" dxfId="576" priority="1246" stopIfTrue="1">
      <formula>VLOOKUP(H248&amp; "_1mM",CheckList,3,FALSE)=TRUE</formula>
    </cfRule>
    <cfRule type="expression" dxfId="575" priority="1245" stopIfTrue="1">
      <formula>VLOOKUP(H248,CheckList,3,FALSE)=TRUE</formula>
    </cfRule>
  </conditionalFormatting>
  <conditionalFormatting sqref="H250">
    <cfRule type="expression" dxfId="574" priority="1262" stopIfTrue="1">
      <formula>VLOOKUP(H250,CheckList,3,FALSE)=TRUE</formula>
    </cfRule>
    <cfRule type="expression" dxfId="573" priority="1263" stopIfTrue="1">
      <formula>VLOOKUP(H250&amp; "_1mM",CheckList,3,FALSE)=TRUE</formula>
    </cfRule>
    <cfRule type="expression" dxfId="572" priority="1264" stopIfTrue="1">
      <formula>$BM$118=TRUE</formula>
    </cfRule>
  </conditionalFormatting>
  <conditionalFormatting sqref="H252">
    <cfRule type="expression" dxfId="571" priority="1280" stopIfTrue="1">
      <formula>VLOOKUP(H252&amp; "_1mM",CheckList,3,FALSE)=TRUE</formula>
    </cfRule>
    <cfRule type="expression" dxfId="570" priority="1279" stopIfTrue="1">
      <formula>VLOOKUP(H252,CheckList,3,FALSE)=TRUE</formula>
    </cfRule>
    <cfRule type="expression" dxfId="569" priority="1281" stopIfTrue="1">
      <formula>$BM$118=TRUE</formula>
    </cfRule>
  </conditionalFormatting>
  <conditionalFormatting sqref="H254">
    <cfRule type="expression" dxfId="568" priority="1299" stopIfTrue="1">
      <formula>$BM$118=TRUE</formula>
    </cfRule>
    <cfRule type="expression" dxfId="567" priority="1298" stopIfTrue="1">
      <formula>VLOOKUP(H254&amp; "_1mM",CheckList,3,FALSE)=TRUE</formula>
    </cfRule>
    <cfRule type="expression" dxfId="566" priority="1297" stopIfTrue="1">
      <formula>VLOOKUP(H254,CheckList,3,FALSE)=TRUE</formula>
    </cfRule>
  </conditionalFormatting>
  <conditionalFormatting sqref="H256">
    <cfRule type="expression" dxfId="565" priority="1317" stopIfTrue="1">
      <formula>$BM$118=TRUE</formula>
    </cfRule>
    <cfRule type="expression" dxfId="564" priority="1315" stopIfTrue="1">
      <formula>VLOOKUP(H256,CheckList,3,FALSE)=TRUE</formula>
    </cfRule>
    <cfRule type="expression" dxfId="563" priority="1316" stopIfTrue="1">
      <formula>VLOOKUP(H256&amp; "_1mM",CheckList,3,FALSE)=TRUE</formula>
    </cfRule>
  </conditionalFormatting>
  <conditionalFormatting sqref="H258">
    <cfRule type="expression" dxfId="562" priority="1333" stopIfTrue="1">
      <formula>$BM$118=TRUE</formula>
    </cfRule>
    <cfRule type="expression" dxfId="561" priority="1332" stopIfTrue="1">
      <formula>VLOOKUP(H258&amp; "_1mM",CheckList,3,FALSE)=TRUE</formula>
    </cfRule>
    <cfRule type="expression" dxfId="560" priority="1331" stopIfTrue="1">
      <formula>VLOOKUP(H258,CheckList,3,FALSE)=TRUE</formula>
    </cfRule>
  </conditionalFormatting>
  <conditionalFormatting sqref="H260">
    <cfRule type="expression" dxfId="559" priority="1348" stopIfTrue="1">
      <formula>VLOOKUP(H260,CheckList,3,FALSE)=TRUE</formula>
    </cfRule>
    <cfRule type="expression" dxfId="558" priority="1350" stopIfTrue="1">
      <formula>$BM$118=TRUE</formula>
    </cfRule>
    <cfRule type="expression" dxfId="557" priority="1349" stopIfTrue="1">
      <formula>VLOOKUP(H260&amp; "_1mM",CheckList,3,FALSE)=TRUE</formula>
    </cfRule>
  </conditionalFormatting>
  <conditionalFormatting sqref="H262">
    <cfRule type="expression" dxfId="556" priority="1366" stopIfTrue="1">
      <formula>VLOOKUP(H262&amp; "_1mM",CheckList,3,FALSE)=TRUE</formula>
    </cfRule>
    <cfRule type="expression" dxfId="555" priority="1365" stopIfTrue="1">
      <formula>VLOOKUP(H262,CheckList,3,FALSE)=TRUE</formula>
    </cfRule>
    <cfRule type="expression" dxfId="554" priority="1367" stopIfTrue="1">
      <formula>$BM$118=TRUE</formula>
    </cfRule>
  </conditionalFormatting>
  <conditionalFormatting sqref="H264">
    <cfRule type="expression" dxfId="553" priority="1383" stopIfTrue="1">
      <formula>VLOOKUP(H264&amp; "_1mM",CheckList,3,FALSE)=TRUE</formula>
    </cfRule>
    <cfRule type="expression" dxfId="552" priority="1384" stopIfTrue="1">
      <formula>$BM$118=TRUE</formula>
    </cfRule>
    <cfRule type="expression" dxfId="551" priority="1382" stopIfTrue="1">
      <formula>VLOOKUP(H264,CheckList,3,FALSE)=TRUE</formula>
    </cfRule>
  </conditionalFormatting>
  <conditionalFormatting sqref="H266">
    <cfRule type="expression" dxfId="550" priority="1402" stopIfTrue="1">
      <formula>VLOOKUP(H266&amp; "_1mM",CheckList,3,FALSE)=TRUE</formula>
    </cfRule>
    <cfRule type="expression" dxfId="549" priority="1401" stopIfTrue="1">
      <formula>VLOOKUP(H266,CheckList,3,FALSE)=TRUE</formula>
    </cfRule>
    <cfRule type="expression" dxfId="548" priority="1403" stopIfTrue="1">
      <formula>$BM$118=TRUE</formula>
    </cfRule>
  </conditionalFormatting>
  <conditionalFormatting sqref="H268">
    <cfRule type="expression" dxfId="547" priority="1420" stopIfTrue="1">
      <formula>VLOOKUP(H268&amp; "_1mM",CheckList,3,FALSE)=TRUE</formula>
    </cfRule>
    <cfRule type="expression" dxfId="546" priority="1421" stopIfTrue="1">
      <formula>$BM$118=TRUE</formula>
    </cfRule>
    <cfRule type="expression" dxfId="545" priority="1419" stopIfTrue="1">
      <formula>VLOOKUP(H268,CheckList,3,FALSE)=TRUE</formula>
    </cfRule>
  </conditionalFormatting>
  <conditionalFormatting sqref="H270">
    <cfRule type="expression" dxfId="544" priority="1437" stopIfTrue="1">
      <formula>VLOOKUP(H270,CheckList,3,FALSE)=TRUE</formula>
    </cfRule>
    <cfRule type="expression" dxfId="543" priority="1439" stopIfTrue="1">
      <formula>$BM$118=TRUE</formula>
    </cfRule>
    <cfRule type="expression" dxfId="542" priority="1438" stopIfTrue="1">
      <formula>VLOOKUP(H270&amp; "_1mM",CheckList,3,FALSE)=TRUE</formula>
    </cfRule>
  </conditionalFormatting>
  <conditionalFormatting sqref="H272">
    <cfRule type="expression" dxfId="541" priority="1456" stopIfTrue="1">
      <formula>$BM$118=TRUE</formula>
    </cfRule>
    <cfRule type="expression" dxfId="540" priority="1455" stopIfTrue="1">
      <formula>VLOOKUP(H272&amp; "_1mM",CheckList,3,FALSE)=TRUE</formula>
    </cfRule>
    <cfRule type="expression" dxfId="539" priority="1454" stopIfTrue="1">
      <formula>VLOOKUP(H272,CheckList,3,FALSE)=TRUE</formula>
    </cfRule>
  </conditionalFormatting>
  <conditionalFormatting sqref="H274">
    <cfRule type="expression" dxfId="538" priority="16" stopIfTrue="1">
      <formula>VLOOKUP(H274,CheckList,3,FALSE)=TRUE</formula>
    </cfRule>
    <cfRule type="expression" dxfId="537" priority="17" stopIfTrue="1">
      <formula>VLOOKUP(H274&amp; "_1mM",CheckList,3,FALSE)=TRUE</formula>
    </cfRule>
    <cfRule type="expression" dxfId="536" priority="18" stopIfTrue="1">
      <formula>$BM$118=TRUE</formula>
    </cfRule>
  </conditionalFormatting>
  <conditionalFormatting sqref="H276">
    <cfRule type="expression" dxfId="535" priority="29" stopIfTrue="1">
      <formula>VLOOKUP(H276&amp; "_1mM",CheckList,3,FALSE)=TRUE</formula>
    </cfRule>
    <cfRule type="expression" dxfId="534" priority="28" stopIfTrue="1">
      <formula>VLOOKUP(H276,CheckList,3,FALSE)=TRUE</formula>
    </cfRule>
    <cfRule type="expression" dxfId="533" priority="30" stopIfTrue="1">
      <formula>$BM$118=TRUE</formula>
    </cfRule>
  </conditionalFormatting>
  <conditionalFormatting sqref="H280">
    <cfRule type="expression" dxfId="532" priority="1497" stopIfTrue="1">
      <formula>VLOOKUP(H280&amp; "_1mM",CheckList,3,FALSE)=TRUE</formula>
    </cfRule>
    <cfRule type="expression" dxfId="531" priority="1498" stopIfTrue="1">
      <formula>$BM$118=TRUE</formula>
    </cfRule>
    <cfRule type="expression" dxfId="530" priority="1496" stopIfTrue="1">
      <formula>VLOOKUP(H280,CheckList,3,FALSE)=TRUE</formula>
    </cfRule>
  </conditionalFormatting>
  <conditionalFormatting sqref="H286">
    <cfRule type="expression" dxfId="529" priority="1504" stopIfTrue="1">
      <formula>VLOOKUP(H286&amp; "_Cascade",CheckList,3,FALSE)=TRUE</formula>
    </cfRule>
    <cfRule type="expression" dxfId="528" priority="1505" stopIfTrue="1">
      <formula>$BM$118=TRUE</formula>
    </cfRule>
  </conditionalFormatting>
  <conditionalFormatting sqref="H288">
    <cfRule type="expression" dxfId="527" priority="1517" stopIfTrue="1">
      <formula>$BM$118=TRUE</formula>
    </cfRule>
    <cfRule type="expression" dxfId="526" priority="1516" stopIfTrue="1">
      <formula>VLOOKUP(H288&amp; "_Cascade",CheckList,3,FALSE)=TRUE</formula>
    </cfRule>
  </conditionalFormatting>
  <conditionalFormatting sqref="H290">
    <cfRule type="expression" dxfId="525" priority="1529" stopIfTrue="1">
      <formula>$BM$118=TRUE</formula>
    </cfRule>
    <cfRule type="expression" dxfId="524" priority="1528" stopIfTrue="1">
      <formula>VLOOKUP(H290&amp; "_Cascade",CheckList,3,FALSE)=TRUE</formula>
    </cfRule>
  </conditionalFormatting>
  <conditionalFormatting sqref="H292">
    <cfRule type="expression" dxfId="523" priority="1540" stopIfTrue="1">
      <formula>VLOOKUP(H292&amp; "_Cascade",CheckList,3,FALSE)=TRUE</formula>
    </cfRule>
    <cfRule type="expression" dxfId="522" priority="1541" stopIfTrue="1">
      <formula>$BM$118=TRUE</formula>
    </cfRule>
  </conditionalFormatting>
  <conditionalFormatting sqref="H296">
    <cfRule type="expression" dxfId="521" priority="1549" stopIfTrue="1">
      <formula>VLOOKUP(H296&amp; "_Cascade",CheckList,3,FALSE)=TRUE</formula>
    </cfRule>
    <cfRule type="expression" dxfId="520" priority="1550" stopIfTrue="1">
      <formula>$BM$118=TRUE</formula>
    </cfRule>
  </conditionalFormatting>
  <conditionalFormatting sqref="H298">
    <cfRule type="expression" dxfId="519" priority="1561" stopIfTrue="1">
      <formula>VLOOKUP(H298&amp; "_Cascade",CheckList,3,FALSE)=TRUE</formula>
    </cfRule>
    <cfRule type="expression" dxfId="518" priority="1562" stopIfTrue="1">
      <formula>$BM$118=TRUE</formula>
    </cfRule>
  </conditionalFormatting>
  <conditionalFormatting sqref="J138:N138">
    <cfRule type="expression" dxfId="517" priority="38" stopIfTrue="1">
      <formula>VLOOKUP(J137&amp;"_1mM",CheckList,3,FALSE)=TRUE</formula>
    </cfRule>
    <cfRule type="expression" dxfId="516" priority="37" stopIfTrue="1">
      <formula>VLOOKUP(J137,CheckList,3,FALSE)=TRUE</formula>
    </cfRule>
    <cfRule type="expression" dxfId="515" priority="67">
      <formula>$BM$118=TRUE</formula>
    </cfRule>
  </conditionalFormatting>
  <conditionalFormatting sqref="O280">
    <cfRule type="expression" dxfId="514" priority="1499" stopIfTrue="1">
      <formula>VLOOKUP(H280,CheckList,3,FALSE)=TRUE</formula>
    </cfRule>
  </conditionalFormatting>
  <conditionalFormatting sqref="P138:Q138 AB136:AD136 AB138:AD138 AX140:BD140">
    <cfRule type="expression" dxfId="513" priority="85">
      <formula>$BM$118=TRUE</formula>
    </cfRule>
  </conditionalFormatting>
  <conditionalFormatting sqref="Q123:Q138">
    <cfRule type="expression" dxfId="512" priority="60" stopIfTrue="1">
      <formula>VLOOKUP(H123&amp; "_1mM",CheckList,3,FALSE)=TRUE</formula>
    </cfRule>
  </conditionalFormatting>
  <conditionalFormatting sqref="Q150:Q276">
    <cfRule type="expression" dxfId="511" priority="8" stopIfTrue="1">
      <formula>VLOOKUP(H150&amp; "_1mM",CheckList,3,FALSE)=TRUE</formula>
    </cfRule>
  </conditionalFormatting>
  <conditionalFormatting sqref="Q286">
    <cfRule type="expression" dxfId="510" priority="1506" stopIfTrue="1">
      <formula>VLOOKUP(H286&amp; "_Cascade",CheckList,3,FALSE)=TRUE</formula>
    </cfRule>
  </conditionalFormatting>
  <conditionalFormatting sqref="Q288">
    <cfRule type="expression" dxfId="509" priority="1518" stopIfTrue="1">
      <formula>VLOOKUP(H288&amp; "_Cascade",CheckList,3,FALSE)=TRUE</formula>
    </cfRule>
  </conditionalFormatting>
  <conditionalFormatting sqref="Q290">
    <cfRule type="expression" dxfId="508" priority="1530" stopIfTrue="1">
      <formula>VLOOKUP(H290&amp; "_Cascade",CheckList,3,FALSE)=TRUE</formula>
    </cfRule>
  </conditionalFormatting>
  <conditionalFormatting sqref="Q292">
    <cfRule type="expression" dxfId="507" priority="1542" stopIfTrue="1">
      <formula>VLOOKUP(H292&amp; "_Cascade",CheckList,3,FALSE)=TRUE</formula>
    </cfRule>
  </conditionalFormatting>
  <conditionalFormatting sqref="Q296">
    <cfRule type="expression" dxfId="506" priority="1551" stopIfTrue="1">
      <formula>VLOOKUP(H296&amp; "_Cascade",CheckList,3,FALSE)=TRUE</formula>
    </cfRule>
  </conditionalFormatting>
  <conditionalFormatting sqref="Q298">
    <cfRule type="expression" dxfId="505" priority="1563" stopIfTrue="1">
      <formula>VLOOKUP(H298&amp; "_Cascade",CheckList,3,FALSE)=TRUE</formula>
    </cfRule>
  </conditionalFormatting>
  <conditionalFormatting sqref="U123:U135">
    <cfRule type="expression" dxfId="504" priority="97">
      <formula>$BM$118=TRUE</formula>
    </cfRule>
    <cfRule type="expression" dxfId="503" priority="96" stopIfTrue="1">
      <formula>VLOOKUP(U123&amp; "_1mM",CheckList,3,FALSE)=TRUE</formula>
    </cfRule>
    <cfRule type="expression" dxfId="502" priority="95" stopIfTrue="1">
      <formula>VLOOKUP(U123,CheckList,3,FALSE)=TRUE</formula>
    </cfRule>
  </conditionalFormatting>
  <conditionalFormatting sqref="U190">
    <cfRule type="expression" dxfId="501" priority="736" stopIfTrue="1">
      <formula>VLOOKUP(U190,CheckList,3,FALSE)=TRUE</formula>
    </cfRule>
    <cfRule type="expression" dxfId="500" priority="737" stopIfTrue="1">
      <formula>VLOOKUP(U190&amp; "_1mM",CheckList,3,FALSE)=TRUE</formula>
    </cfRule>
    <cfRule type="expression" dxfId="499" priority="738" stopIfTrue="1">
      <formula>$BM$118=TRUE</formula>
    </cfRule>
  </conditionalFormatting>
  <conditionalFormatting sqref="U192">
    <cfRule type="expression" dxfId="498" priority="753" stopIfTrue="1">
      <formula>VLOOKUP(U192,CheckList,3,FALSE)=TRUE</formula>
    </cfRule>
    <cfRule type="expression" dxfId="497" priority="754" stopIfTrue="1">
      <formula>VLOOKUP(U192&amp; "_1mM",CheckList,3,FALSE)=TRUE</formula>
    </cfRule>
    <cfRule type="expression" dxfId="496" priority="755" stopIfTrue="1">
      <formula>$BM$118=TRUE</formula>
    </cfRule>
  </conditionalFormatting>
  <conditionalFormatting sqref="U194">
    <cfRule type="expression" dxfId="495" priority="774" stopIfTrue="1">
      <formula>$BM$118=TRUE</formula>
    </cfRule>
    <cfRule type="expression" dxfId="494" priority="773" stopIfTrue="1">
      <formula>VLOOKUP(U194&amp; "_1mM",CheckList,3,FALSE)=TRUE</formula>
    </cfRule>
    <cfRule type="expression" dxfId="493" priority="772" stopIfTrue="1">
      <formula>VLOOKUP(U194,CheckList,3,FALSE)=TRUE</formula>
    </cfRule>
  </conditionalFormatting>
  <conditionalFormatting sqref="U196">
    <cfRule type="expression" dxfId="492" priority="790" stopIfTrue="1">
      <formula>VLOOKUP(U196&amp; "_1mM",CheckList,3,FALSE)=TRUE</formula>
    </cfRule>
    <cfRule type="expression" dxfId="491" priority="789" stopIfTrue="1">
      <formula>VLOOKUP(U196,CheckList,3,FALSE)=TRUE</formula>
    </cfRule>
    <cfRule type="expression" dxfId="490" priority="791" stopIfTrue="1">
      <formula>$BM$118=TRUE</formula>
    </cfRule>
  </conditionalFormatting>
  <conditionalFormatting sqref="U198">
    <cfRule type="expression" dxfId="489" priority="806" stopIfTrue="1">
      <formula>VLOOKUP(U198&amp; "_1mM",CheckList,3,FALSE)=TRUE</formula>
    </cfRule>
    <cfRule type="expression" dxfId="488" priority="805" stopIfTrue="1">
      <formula>VLOOKUP(U198,CheckList,3,FALSE)=TRUE</formula>
    </cfRule>
    <cfRule type="expression" dxfId="487" priority="807" stopIfTrue="1">
      <formula>$BM$118=TRUE</formula>
    </cfRule>
  </conditionalFormatting>
  <conditionalFormatting sqref="U200">
    <cfRule type="expression" dxfId="486" priority="825" stopIfTrue="1">
      <formula>VLOOKUP(U200&amp; "_1mM",CheckList,3,FALSE)=TRUE</formula>
    </cfRule>
    <cfRule type="expression" dxfId="485" priority="824" stopIfTrue="1">
      <formula>VLOOKUP(U200,CheckList,3,FALSE)=TRUE</formula>
    </cfRule>
    <cfRule type="expression" dxfId="484" priority="826" stopIfTrue="1">
      <formula>$BM$118=TRUE</formula>
    </cfRule>
  </conditionalFormatting>
  <conditionalFormatting sqref="U202">
    <cfRule type="expression" dxfId="483" priority="843" stopIfTrue="1">
      <formula>VLOOKUP(U202,CheckList,3,FALSE)=TRUE</formula>
    </cfRule>
    <cfRule type="expression" dxfId="482" priority="844" stopIfTrue="1">
      <formula>VLOOKUP(U202&amp; "_1mM",CheckList,3,FALSE)=TRUE</formula>
    </cfRule>
    <cfRule type="expression" dxfId="481" priority="845" stopIfTrue="1">
      <formula>$BM$118=TRUE</formula>
    </cfRule>
  </conditionalFormatting>
  <conditionalFormatting sqref="U204">
    <cfRule type="expression" dxfId="480" priority="864" stopIfTrue="1">
      <formula>VLOOKUP(U204&amp; "_1mM",CheckList,3,FALSE)=TRUE</formula>
    </cfRule>
    <cfRule type="expression" dxfId="479" priority="863" stopIfTrue="1">
      <formula>VLOOKUP(U204,CheckList,3,FALSE)=TRUE</formula>
    </cfRule>
    <cfRule type="expression" dxfId="478" priority="865" stopIfTrue="1">
      <formula>$BM$118=TRUE</formula>
    </cfRule>
  </conditionalFormatting>
  <conditionalFormatting sqref="U206">
    <cfRule type="expression" dxfId="477" priority="884" stopIfTrue="1">
      <formula>$BM$118=TRUE</formula>
    </cfRule>
    <cfRule type="expression" dxfId="476" priority="883" stopIfTrue="1">
      <formula>VLOOKUP(U206&amp; "_1mM",CheckList,3,FALSE)=TRUE</formula>
    </cfRule>
    <cfRule type="expression" dxfId="475" priority="882" stopIfTrue="1">
      <formula>VLOOKUP(U206,CheckList,3,FALSE)=TRUE</formula>
    </cfRule>
  </conditionalFormatting>
  <conditionalFormatting sqref="U208">
    <cfRule type="expression" dxfId="474" priority="899" stopIfTrue="1">
      <formula>VLOOKUP(U208&amp; "_1mM",CheckList,3,FALSE)=TRUE</formula>
    </cfRule>
    <cfRule type="expression" dxfId="473" priority="900" stopIfTrue="1">
      <formula>$BM$118=TRUE</formula>
    </cfRule>
    <cfRule type="expression" dxfId="472" priority="898" stopIfTrue="1">
      <formula>VLOOKUP(U208,CheckList,3,FALSE)=TRUE</formula>
    </cfRule>
  </conditionalFormatting>
  <conditionalFormatting sqref="U210">
    <cfRule type="expression" dxfId="471" priority="919" stopIfTrue="1">
      <formula>$BM$118=TRUE</formula>
    </cfRule>
    <cfRule type="expression" dxfId="470" priority="918" stopIfTrue="1">
      <formula>VLOOKUP(U210&amp; "_1mM",CheckList,3,FALSE)=TRUE</formula>
    </cfRule>
    <cfRule type="expression" dxfId="469" priority="917" stopIfTrue="1">
      <formula>VLOOKUP(U210,CheckList,3,FALSE)=TRUE</formula>
    </cfRule>
  </conditionalFormatting>
  <conditionalFormatting sqref="U212">
    <cfRule type="expression" dxfId="468" priority="935" stopIfTrue="1">
      <formula>VLOOKUP(U212,CheckList,3,FALSE)=TRUE</formula>
    </cfRule>
    <cfRule type="expression" dxfId="467" priority="936" stopIfTrue="1">
      <formula>VLOOKUP(U212&amp; "_1mM",CheckList,3,FALSE)=TRUE</formula>
    </cfRule>
    <cfRule type="expression" dxfId="466" priority="937" stopIfTrue="1">
      <formula>$BM$118=TRUE</formula>
    </cfRule>
  </conditionalFormatting>
  <conditionalFormatting sqref="U214">
    <cfRule type="expression" dxfId="465" priority="953" stopIfTrue="1">
      <formula>VLOOKUP(U214,CheckList,3,FALSE)=TRUE</formula>
    </cfRule>
    <cfRule type="expression" dxfId="464" priority="954" stopIfTrue="1">
      <formula>VLOOKUP(U214&amp; "_1mM",CheckList,3,FALSE)=TRUE</formula>
    </cfRule>
    <cfRule type="expression" dxfId="463" priority="955" stopIfTrue="1">
      <formula>$BM$118=TRUE</formula>
    </cfRule>
  </conditionalFormatting>
  <conditionalFormatting sqref="U216">
    <cfRule type="expression" dxfId="462" priority="971" stopIfTrue="1">
      <formula>VLOOKUP(U216,CheckList,3,FALSE)=TRUE</formula>
    </cfRule>
    <cfRule type="expression" dxfId="461" priority="973" stopIfTrue="1">
      <formula>$BM$118=TRUE</formula>
    </cfRule>
    <cfRule type="expression" dxfId="460" priority="972" stopIfTrue="1">
      <formula>VLOOKUP(U216&amp; "_1mM",CheckList,3,FALSE)=TRUE</formula>
    </cfRule>
  </conditionalFormatting>
  <conditionalFormatting sqref="U218">
    <cfRule type="expression" dxfId="459" priority="990" stopIfTrue="1">
      <formula>VLOOKUP(U218&amp; "_1mM",CheckList,3,FALSE)=TRUE</formula>
    </cfRule>
    <cfRule type="expression" dxfId="458" priority="989" stopIfTrue="1">
      <formula>VLOOKUP(U218,CheckList,3,FALSE)=TRUE</formula>
    </cfRule>
    <cfRule type="expression" dxfId="457" priority="991" stopIfTrue="1">
      <formula>$BM$118=TRUE</formula>
    </cfRule>
  </conditionalFormatting>
  <conditionalFormatting sqref="U220">
    <cfRule type="expression" dxfId="456" priority="1008" stopIfTrue="1">
      <formula>$BM$118=TRUE</formula>
    </cfRule>
    <cfRule type="expression" dxfId="455" priority="1007" stopIfTrue="1">
      <formula>VLOOKUP(U220&amp; "_1mM",CheckList,3,FALSE)=TRUE</formula>
    </cfRule>
    <cfRule type="expression" dxfId="454" priority="1006" stopIfTrue="1">
      <formula>VLOOKUP(U220,CheckList,3,FALSE)=TRUE</formula>
    </cfRule>
  </conditionalFormatting>
  <conditionalFormatting sqref="U222">
    <cfRule type="expression" dxfId="453" priority="1024" stopIfTrue="1">
      <formula>VLOOKUP(U222,CheckList,3,FALSE)=TRUE</formula>
    </cfRule>
    <cfRule type="expression" dxfId="452" priority="1026" stopIfTrue="1">
      <formula>$BM$118=TRUE</formula>
    </cfRule>
    <cfRule type="expression" dxfId="451" priority="1025" stopIfTrue="1">
      <formula>VLOOKUP(U222&amp; "_1mM",CheckList,3,FALSE)=TRUE</formula>
    </cfRule>
  </conditionalFormatting>
  <conditionalFormatting sqref="U224">
    <cfRule type="expression" dxfId="450" priority="1043" stopIfTrue="1">
      <formula>$BM$118=TRUE</formula>
    </cfRule>
    <cfRule type="expression" dxfId="449" priority="1041" stopIfTrue="1">
      <formula>VLOOKUP(U224,CheckList,3,FALSE)=TRUE</formula>
    </cfRule>
    <cfRule type="expression" dxfId="448" priority="1042" stopIfTrue="1">
      <formula>VLOOKUP(U224&amp; "_1mM",CheckList,3,FALSE)=TRUE</formula>
    </cfRule>
  </conditionalFormatting>
  <conditionalFormatting sqref="U226">
    <cfRule type="expression" dxfId="447" priority="1059" stopIfTrue="1">
      <formula>VLOOKUP(U226,CheckList,3,FALSE)=TRUE</formula>
    </cfRule>
    <cfRule type="expression" dxfId="446" priority="1060" stopIfTrue="1">
      <formula>VLOOKUP(U226&amp; "_1mM",CheckList,3,FALSE)=TRUE</formula>
    </cfRule>
    <cfRule type="expression" dxfId="445" priority="1061" stopIfTrue="1">
      <formula>$BM$118=TRUE</formula>
    </cfRule>
  </conditionalFormatting>
  <conditionalFormatting sqref="U228">
    <cfRule type="expression" dxfId="444" priority="1076" stopIfTrue="1">
      <formula>VLOOKUP(U228,CheckList,3,FALSE)=TRUE</formula>
    </cfRule>
    <cfRule type="expression" dxfId="443" priority="1077" stopIfTrue="1">
      <formula>VLOOKUP(U228&amp; "_1mM",CheckList,3,FALSE)=TRUE</formula>
    </cfRule>
    <cfRule type="expression" dxfId="442" priority="1078" stopIfTrue="1">
      <formula>$BM$118=TRUE</formula>
    </cfRule>
  </conditionalFormatting>
  <conditionalFormatting sqref="U230">
    <cfRule type="expression" dxfId="441" priority="1092" stopIfTrue="1">
      <formula>VLOOKUP(U230,CheckList,3,FALSE)=TRUE</formula>
    </cfRule>
    <cfRule type="expression" dxfId="440" priority="1094" stopIfTrue="1">
      <formula>$BM$118=TRUE</formula>
    </cfRule>
    <cfRule type="expression" dxfId="439" priority="1093" stopIfTrue="1">
      <formula>VLOOKUP(U230&amp; "_1mM",CheckList,3,FALSE)=TRUE</formula>
    </cfRule>
  </conditionalFormatting>
  <conditionalFormatting sqref="U232">
    <cfRule type="expression" dxfId="438" priority="1109" stopIfTrue="1">
      <formula>VLOOKUP(U232,CheckList,3,FALSE)=TRUE</formula>
    </cfRule>
    <cfRule type="expression" dxfId="437" priority="1110" stopIfTrue="1">
      <formula>VLOOKUP(U232&amp; "_1mM",CheckList,3,FALSE)=TRUE</formula>
    </cfRule>
    <cfRule type="expression" dxfId="436" priority="1111" stopIfTrue="1">
      <formula>$BM$118=TRUE</formula>
    </cfRule>
  </conditionalFormatting>
  <conditionalFormatting sqref="U234">
    <cfRule type="expression" dxfId="435" priority="1125" stopIfTrue="1">
      <formula>VLOOKUP(U234,CheckList,3,FALSE)=TRUE</formula>
    </cfRule>
    <cfRule type="expression" dxfId="434" priority="1127" stopIfTrue="1">
      <formula>$BM$118=TRUE</formula>
    </cfRule>
    <cfRule type="expression" dxfId="433" priority="1126" stopIfTrue="1">
      <formula>VLOOKUP(U234&amp; "_1mM",CheckList,3,FALSE)=TRUE</formula>
    </cfRule>
  </conditionalFormatting>
  <conditionalFormatting sqref="U236">
    <cfRule type="expression" dxfId="432" priority="1144" stopIfTrue="1">
      <formula>$BM$118=TRUE</formula>
    </cfRule>
    <cfRule type="expression" dxfId="431" priority="1142" stopIfTrue="1">
      <formula>VLOOKUP(U236,CheckList,3,FALSE)=TRUE</formula>
    </cfRule>
    <cfRule type="expression" dxfId="430" priority="1143" stopIfTrue="1">
      <formula>VLOOKUP(U236&amp; "_1mM",CheckList,3,FALSE)=TRUE</formula>
    </cfRule>
  </conditionalFormatting>
  <conditionalFormatting sqref="U238">
    <cfRule type="expression" dxfId="429" priority="1159" stopIfTrue="1">
      <formula>VLOOKUP(U238,CheckList,3,FALSE)=TRUE</formula>
    </cfRule>
    <cfRule type="expression" dxfId="428" priority="1161" stopIfTrue="1">
      <formula>$BM$118=TRUE</formula>
    </cfRule>
    <cfRule type="expression" dxfId="427" priority="1160" stopIfTrue="1">
      <formula>VLOOKUP(U238&amp; "_1mM",CheckList,3,FALSE)=TRUE</formula>
    </cfRule>
  </conditionalFormatting>
  <conditionalFormatting sqref="U240">
    <cfRule type="expression" dxfId="426" priority="1178" stopIfTrue="1">
      <formula>VLOOKUP(U240,CheckList,3,FALSE)=TRUE</formula>
    </cfRule>
    <cfRule type="expression" dxfId="425" priority="1180" stopIfTrue="1">
      <formula>$BM$118=TRUE</formula>
    </cfRule>
    <cfRule type="expression" dxfId="424" priority="1179" stopIfTrue="1">
      <formula>VLOOKUP(U240&amp; "_1mM",CheckList,3,FALSE)=TRUE</formula>
    </cfRule>
  </conditionalFormatting>
  <conditionalFormatting sqref="U242">
    <cfRule type="expression" dxfId="423" priority="1197" stopIfTrue="1">
      <formula>$BM$118=TRUE</formula>
    </cfRule>
    <cfRule type="expression" dxfId="422" priority="1196" stopIfTrue="1">
      <formula>VLOOKUP(U242&amp; "_1mM",CheckList,3,FALSE)=TRUE</formula>
    </cfRule>
    <cfRule type="expression" dxfId="421" priority="1195" stopIfTrue="1">
      <formula>VLOOKUP(U242,CheckList,3,FALSE)=TRUE</formula>
    </cfRule>
  </conditionalFormatting>
  <conditionalFormatting sqref="U244">
    <cfRule type="expression" dxfId="420" priority="1215" stopIfTrue="1">
      <formula>VLOOKUP(U244,CheckList,3,FALSE)=TRUE</formula>
    </cfRule>
    <cfRule type="expression" dxfId="419" priority="1216" stopIfTrue="1">
      <formula>VLOOKUP(U244&amp; "_1mM",CheckList,3,FALSE)=TRUE</formula>
    </cfRule>
    <cfRule type="expression" dxfId="418" priority="1217" stopIfTrue="1">
      <formula>$BM$118=TRUE</formula>
    </cfRule>
  </conditionalFormatting>
  <conditionalFormatting sqref="U246">
    <cfRule type="expression" dxfId="417" priority="1234" stopIfTrue="1">
      <formula>VLOOKUP(U246&amp; "_1mM",CheckList,3,FALSE)=TRUE</formula>
    </cfRule>
    <cfRule type="expression" dxfId="416" priority="1233" stopIfTrue="1">
      <formula>VLOOKUP(U246,CheckList,3,FALSE)=TRUE</formula>
    </cfRule>
    <cfRule type="expression" dxfId="415" priority="1235" stopIfTrue="1">
      <formula>$BM$118=TRUE</formula>
    </cfRule>
  </conditionalFormatting>
  <conditionalFormatting sqref="U248">
    <cfRule type="expression" dxfId="414" priority="1250" stopIfTrue="1">
      <formula>VLOOKUP(U248&amp; "_1mM",CheckList,3,FALSE)=TRUE</formula>
    </cfRule>
    <cfRule type="expression" dxfId="413" priority="1249" stopIfTrue="1">
      <formula>VLOOKUP(U248,CheckList,3,FALSE)=TRUE</formula>
    </cfRule>
    <cfRule type="expression" dxfId="412" priority="1251" stopIfTrue="1">
      <formula>$BM$118=TRUE</formula>
    </cfRule>
  </conditionalFormatting>
  <conditionalFormatting sqref="U250">
    <cfRule type="expression" dxfId="411" priority="1267" stopIfTrue="1">
      <formula>VLOOKUP(U250,CheckList,3,FALSE)=TRUE</formula>
    </cfRule>
    <cfRule type="expression" dxfId="410" priority="1269" stopIfTrue="1">
      <formula>$BM$118=TRUE</formula>
    </cfRule>
    <cfRule type="expression" dxfId="409" priority="1268" stopIfTrue="1">
      <formula>VLOOKUP(U250&amp; "_1mM",CheckList,3,FALSE)=TRUE</formula>
    </cfRule>
  </conditionalFormatting>
  <conditionalFormatting sqref="U252">
    <cfRule type="expression" dxfId="408" priority="1283" stopIfTrue="1">
      <formula>VLOOKUP(U252,CheckList,3,FALSE)=TRUE</formula>
    </cfRule>
    <cfRule type="expression" dxfId="407" priority="1284" stopIfTrue="1">
      <formula>VLOOKUP(U252&amp; "_1mM",CheckList,3,FALSE)=TRUE</formula>
    </cfRule>
    <cfRule type="expression" dxfId="406" priority="1285" stopIfTrue="1">
      <formula>$BM$118=TRUE</formula>
    </cfRule>
  </conditionalFormatting>
  <conditionalFormatting sqref="U254">
    <cfRule type="expression" dxfId="405" priority="1302" stopIfTrue="1">
      <formula>VLOOKUP(U254,CheckList,3,FALSE)=TRUE</formula>
    </cfRule>
    <cfRule type="expression" dxfId="404" priority="1303" stopIfTrue="1">
      <formula>VLOOKUP(U254&amp; "_1mM",CheckList,3,FALSE)=TRUE</formula>
    </cfRule>
    <cfRule type="expression" dxfId="403" priority="1304" stopIfTrue="1">
      <formula>$BM$118=TRUE</formula>
    </cfRule>
  </conditionalFormatting>
  <conditionalFormatting sqref="U256">
    <cfRule type="expression" dxfId="402" priority="1319" stopIfTrue="1">
      <formula>VLOOKUP(U256,CheckList,3,FALSE)=TRUE</formula>
    </cfRule>
    <cfRule type="expression" dxfId="401" priority="1320" stopIfTrue="1">
      <formula>VLOOKUP(U256&amp; "_1mM",CheckList,3,FALSE)=TRUE</formula>
    </cfRule>
    <cfRule type="expression" dxfId="400" priority="1321" stopIfTrue="1">
      <formula>$BM$118=TRUE</formula>
    </cfRule>
  </conditionalFormatting>
  <conditionalFormatting sqref="U258">
    <cfRule type="expression" dxfId="399" priority="1337" stopIfTrue="1">
      <formula>VLOOKUP(U258&amp; "_1mM",CheckList,3,FALSE)=TRUE</formula>
    </cfRule>
    <cfRule type="expression" dxfId="398" priority="1336" stopIfTrue="1">
      <formula>VLOOKUP(U258,CheckList,3,FALSE)=TRUE</formula>
    </cfRule>
    <cfRule type="expression" dxfId="397" priority="1338" stopIfTrue="1">
      <formula>$BM$118=TRUE</formula>
    </cfRule>
  </conditionalFormatting>
  <conditionalFormatting sqref="U260">
    <cfRule type="expression" dxfId="396" priority="1354" stopIfTrue="1">
      <formula>$BM$118=TRUE</formula>
    </cfRule>
    <cfRule type="expression" dxfId="395" priority="1353" stopIfTrue="1">
      <formula>VLOOKUP(U260&amp; "_1mM",CheckList,3,FALSE)=TRUE</formula>
    </cfRule>
    <cfRule type="expression" dxfId="394" priority="1352" stopIfTrue="1">
      <formula>VLOOKUP(U260,CheckList,3,FALSE)=TRUE</formula>
    </cfRule>
  </conditionalFormatting>
  <conditionalFormatting sqref="U262">
    <cfRule type="expression" dxfId="393" priority="1369" stopIfTrue="1">
      <formula>VLOOKUP(U262,CheckList,3,FALSE)=TRUE</formula>
    </cfRule>
    <cfRule type="expression" dxfId="392" priority="1371" stopIfTrue="1">
      <formula>$BM$118=TRUE</formula>
    </cfRule>
    <cfRule type="expression" dxfId="391" priority="1370" stopIfTrue="1">
      <formula>VLOOKUP(U262&amp; "_1mM",CheckList,3,FALSE)=TRUE</formula>
    </cfRule>
  </conditionalFormatting>
  <conditionalFormatting sqref="U264">
    <cfRule type="expression" dxfId="390" priority="1389" stopIfTrue="1">
      <formula>$BM$118=TRUE</formula>
    </cfRule>
    <cfRule type="expression" dxfId="389" priority="1387" stopIfTrue="1">
      <formula>VLOOKUP(U264,CheckList,3,FALSE)=TRUE</formula>
    </cfRule>
    <cfRule type="expression" dxfId="388" priority="1388" stopIfTrue="1">
      <formula>VLOOKUP(U264&amp; "_1mM",CheckList,3,FALSE)=TRUE</formula>
    </cfRule>
  </conditionalFormatting>
  <conditionalFormatting sqref="U266">
    <cfRule type="expression" dxfId="387" priority="1407" stopIfTrue="1">
      <formula>$BM$118=TRUE</formula>
    </cfRule>
    <cfRule type="expression" dxfId="386" priority="1406" stopIfTrue="1">
      <formula>VLOOKUP(U266&amp; "_1mM",CheckList,3,FALSE)=TRUE</formula>
    </cfRule>
    <cfRule type="expression" dxfId="385" priority="1405" stopIfTrue="1">
      <formula>VLOOKUP(U266,CheckList,3,FALSE)=TRUE</formula>
    </cfRule>
  </conditionalFormatting>
  <conditionalFormatting sqref="U268">
    <cfRule type="expression" dxfId="384" priority="1424" stopIfTrue="1">
      <formula>VLOOKUP(U268,CheckList,3,FALSE)=TRUE</formula>
    </cfRule>
    <cfRule type="expression" dxfId="383" priority="1426" stopIfTrue="1">
      <formula>$BM$118=TRUE</formula>
    </cfRule>
    <cfRule type="expression" dxfId="382" priority="1425" stopIfTrue="1">
      <formula>VLOOKUP(U268&amp; "_1mM",CheckList,3,FALSE)=TRUE</formula>
    </cfRule>
  </conditionalFormatting>
  <conditionalFormatting sqref="U270">
    <cfRule type="expression" dxfId="381" priority="1444" stopIfTrue="1">
      <formula>$BM$118=TRUE</formula>
    </cfRule>
    <cfRule type="expression" dxfId="380" priority="1443" stopIfTrue="1">
      <formula>VLOOKUP(U270&amp; "_1mM",CheckList,3,FALSE)=TRUE</formula>
    </cfRule>
    <cfRule type="expression" dxfId="379" priority="1442" stopIfTrue="1">
      <formula>VLOOKUP(U270,CheckList,3,FALSE)=TRUE</formula>
    </cfRule>
  </conditionalFormatting>
  <conditionalFormatting sqref="U272">
    <cfRule type="expression" dxfId="378" priority="1459" stopIfTrue="1">
      <formula>VLOOKUP(U272&amp; "_1mM",CheckList,3,FALSE)=TRUE</formula>
    </cfRule>
    <cfRule type="expression" dxfId="377" priority="1460" stopIfTrue="1">
      <formula>$BM$118=TRUE</formula>
    </cfRule>
    <cfRule type="expression" dxfId="376" priority="1458" stopIfTrue="1">
      <formula>VLOOKUP(U272,CheckList,3,FALSE)=TRUE</formula>
    </cfRule>
  </conditionalFormatting>
  <conditionalFormatting sqref="U274">
    <cfRule type="expression" dxfId="375" priority="21" stopIfTrue="1">
      <formula>$BM$118=TRUE</formula>
    </cfRule>
    <cfRule type="expression" dxfId="374" priority="20" stopIfTrue="1">
      <formula>VLOOKUP(U274&amp; "_1mM",CheckList,3,FALSE)=TRUE</formula>
    </cfRule>
    <cfRule type="expression" dxfId="373" priority="19" stopIfTrue="1">
      <formula>VLOOKUP(U274,CheckList,3,FALSE)=TRUE</formula>
    </cfRule>
  </conditionalFormatting>
  <conditionalFormatting sqref="U276">
    <cfRule type="expression" dxfId="372" priority="32" stopIfTrue="1">
      <formula>VLOOKUP(U276&amp; "_1mM",CheckList,3,FALSE)=TRUE</formula>
    </cfRule>
    <cfRule type="expression" dxfId="371" priority="33" stopIfTrue="1">
      <formula>$BM$118=TRUE</formula>
    </cfRule>
    <cfRule type="expression" dxfId="370" priority="31" stopIfTrue="1">
      <formula>VLOOKUP(U276,CheckList,3,FALSE)=TRUE</formula>
    </cfRule>
  </conditionalFormatting>
  <conditionalFormatting sqref="U280">
    <cfRule type="expression" dxfId="369" priority="1500" stopIfTrue="1">
      <formula>VLOOKUP(U280,CheckList,3,FALSE)=TRUE</formula>
    </cfRule>
    <cfRule type="expression" dxfId="368" priority="1501" stopIfTrue="1">
      <formula>VLOOKUP(U280&amp; "_1mM",CheckList,3,FALSE)=TRUE</formula>
    </cfRule>
    <cfRule type="expression" dxfId="367" priority="1502" stopIfTrue="1">
      <formula>$BM$118=TRUE</formula>
    </cfRule>
  </conditionalFormatting>
  <conditionalFormatting sqref="U286">
    <cfRule type="expression" dxfId="366" priority="1507" stopIfTrue="1">
      <formula>VLOOKUP(U286&amp; "_Cascade",CheckList,3,FALSE)=TRUE</formula>
    </cfRule>
    <cfRule type="expression" dxfId="365" priority="1508" stopIfTrue="1">
      <formula>$BM$118=TRUE</formula>
    </cfRule>
  </conditionalFormatting>
  <conditionalFormatting sqref="U288">
    <cfRule type="expression" dxfId="364" priority="1520" stopIfTrue="1">
      <formula>$BM$118=TRUE</formula>
    </cfRule>
    <cfRule type="expression" dxfId="363" priority="1519" stopIfTrue="1">
      <formula>VLOOKUP(U288&amp; "_Cascade",CheckList,3,FALSE)=TRUE</formula>
    </cfRule>
  </conditionalFormatting>
  <conditionalFormatting sqref="U290">
    <cfRule type="expression" dxfId="362" priority="1532" stopIfTrue="1">
      <formula>$BM$118=TRUE</formula>
    </cfRule>
    <cfRule type="expression" dxfId="361" priority="1531" stopIfTrue="1">
      <formula>VLOOKUP(U290&amp; "_Cascade",CheckList,3,FALSE)=TRUE</formula>
    </cfRule>
  </conditionalFormatting>
  <conditionalFormatting sqref="U292">
    <cfRule type="expression" dxfId="360" priority="1544" stopIfTrue="1">
      <formula>$BM$118=TRUE</formula>
    </cfRule>
    <cfRule type="expression" dxfId="359" priority="1543" stopIfTrue="1">
      <formula>VLOOKUP(U292&amp; "_Cascade",CheckList,3,FALSE)=TRUE</formula>
    </cfRule>
  </conditionalFormatting>
  <conditionalFormatting sqref="U296">
    <cfRule type="expression" dxfId="358" priority="1552" stopIfTrue="1">
      <formula>VLOOKUP(U296&amp; "_Cascade",CheckList,3,FALSE)=TRUE</formula>
    </cfRule>
    <cfRule type="expression" dxfId="357" priority="1553" stopIfTrue="1">
      <formula>$BM$118=TRUE</formula>
    </cfRule>
  </conditionalFormatting>
  <conditionalFormatting sqref="U298">
    <cfRule type="expression" dxfId="356" priority="1564" stopIfTrue="1">
      <formula>VLOOKUP(U298&amp; "_Cascade",CheckList,3,FALSE)=TRUE</formula>
    </cfRule>
    <cfRule type="expression" dxfId="355" priority="1565" stopIfTrue="1">
      <formula>$BM$118=TRUE</formula>
    </cfRule>
  </conditionalFormatting>
  <conditionalFormatting sqref="U136:Y136">
    <cfRule type="expression" dxfId="354" priority="64">
      <formula>$BM$118=TRUE</formula>
    </cfRule>
    <cfRule type="expression" dxfId="353" priority="42" stopIfTrue="1">
      <formula>VLOOKUP(U135&amp;"_1mM",CheckList,3,FALSE)=TRUE</formula>
    </cfRule>
    <cfRule type="expression" dxfId="352" priority="41" stopIfTrue="1">
      <formula>VLOOKUP(U135,CheckList,3,FALSE)=TRUE</formula>
    </cfRule>
  </conditionalFormatting>
  <conditionalFormatting sqref="U138:Y138">
    <cfRule type="expression" dxfId="351" priority="40" stopIfTrue="1">
      <formula>VLOOKUP(U137&amp;"_1mM",CheckList,3,FALSE)=TRUE</formula>
    </cfRule>
    <cfRule type="expression" dxfId="350" priority="39" stopIfTrue="1">
      <formula>VLOOKUP(U137,CheckList,3,FALSE)=TRUE</formula>
    </cfRule>
    <cfRule type="expression" dxfId="349" priority="70">
      <formula>$BM$118=TRUE</formula>
    </cfRule>
  </conditionalFormatting>
  <conditionalFormatting sqref="V80:Y81">
    <cfRule type="expression" dxfId="348" priority="1" stopIfTrue="1">
      <formula>AND($H81&lt;&gt;""=TRUE,$V80=""=TRUE)</formula>
    </cfRule>
  </conditionalFormatting>
  <conditionalFormatting sqref="AB123:AB138">
    <cfRule type="expression" dxfId="347" priority="59" stopIfTrue="1">
      <formula>VLOOKUP(U123,CheckList,3,FALSE)=TRUE</formula>
    </cfRule>
  </conditionalFormatting>
  <conditionalFormatting sqref="AB280">
    <cfRule type="expression" dxfId="346" priority="1503" stopIfTrue="1">
      <formula>VLOOKUP(U280,CheckList,3,FALSE)=TRUE</formula>
    </cfRule>
  </conditionalFormatting>
  <conditionalFormatting sqref="AB136:AD136 P138:Q138 AB138:AD138 AX140:BD140">
    <cfRule type="expression" dxfId="345" priority="47" stopIfTrue="1">
      <formula>VLOOKUP(P135,CheckList,3,FALSE)=TRUE</formula>
    </cfRule>
    <cfRule type="expression" dxfId="344" priority="48" stopIfTrue="1">
      <formula>VLOOKUP(P135&amp;"_1mM",CheckList,3,FALSE)=TRUE</formula>
    </cfRule>
  </conditionalFormatting>
  <conditionalFormatting sqref="AD123:AD138">
    <cfRule type="expression" dxfId="343" priority="58" stopIfTrue="1">
      <formula>VLOOKUP(U123&amp; "_1mM",CheckList,3,FALSE)=TRUE</formula>
    </cfRule>
  </conditionalFormatting>
  <conditionalFormatting sqref="AD150:AD276">
    <cfRule type="expression" dxfId="342" priority="5" stopIfTrue="1">
      <formula>VLOOKUP(U150&amp; "_1mM",CheckList,3,FALSE)=TRUE</formula>
    </cfRule>
  </conditionalFormatting>
  <conditionalFormatting sqref="AD286">
    <cfRule type="expression" dxfId="341" priority="1509" stopIfTrue="1">
      <formula>VLOOKUP(U286&amp; "_Cascade",CheckList,3,FALSE)=TRUE</formula>
    </cfRule>
  </conditionalFormatting>
  <conditionalFormatting sqref="AD288">
    <cfRule type="expression" dxfId="340" priority="1521" stopIfTrue="1">
      <formula>VLOOKUP(U288&amp; "_Cascade",CheckList,3,FALSE)=TRUE</formula>
    </cfRule>
  </conditionalFormatting>
  <conditionalFormatting sqref="AD290">
    <cfRule type="expression" dxfId="339" priority="1533" stopIfTrue="1">
      <formula>VLOOKUP(U290&amp; "_Cascade",CheckList,3,FALSE)=TRUE</formula>
    </cfRule>
  </conditionalFormatting>
  <conditionalFormatting sqref="AD292">
    <cfRule type="expression" dxfId="338" priority="1545" stopIfTrue="1">
      <formula>VLOOKUP(U292&amp; "_Cascade",CheckList,3,FALSE)=TRUE</formula>
    </cfRule>
  </conditionalFormatting>
  <conditionalFormatting sqref="AD296">
    <cfRule type="expression" dxfId="337" priority="1554" stopIfTrue="1">
      <formula>VLOOKUP(U296&amp; "_Cascade",CheckList,3,FALSE)=TRUE</formula>
    </cfRule>
  </conditionalFormatting>
  <conditionalFormatting sqref="AD298">
    <cfRule type="expression" dxfId="336" priority="1566" stopIfTrue="1">
      <formula>VLOOKUP(U298&amp; "_Cascade",CheckList,3,FALSE)=TRUE</formula>
    </cfRule>
  </conditionalFormatting>
  <conditionalFormatting sqref="AH123:AH137">
    <cfRule type="expression" dxfId="335" priority="94">
      <formula>$BM$118=TRUE</formula>
    </cfRule>
    <cfRule type="expression" dxfId="334" priority="92" stopIfTrue="1">
      <formula>VLOOKUP(AH123,CheckList,3,FALSE)=TRUE</formula>
    </cfRule>
    <cfRule type="expression" dxfId="333" priority="93" stopIfTrue="1">
      <formula>VLOOKUP(AH123&amp; "_1mM",CheckList,3,FALSE)=TRUE</formula>
    </cfRule>
  </conditionalFormatting>
  <conditionalFormatting sqref="AH190">
    <cfRule type="expression" dxfId="332" priority="742" stopIfTrue="1">
      <formula>$BM$118=TRUE</formula>
    </cfRule>
    <cfRule type="expression" dxfId="331" priority="740" stopIfTrue="1">
      <formula>VLOOKUP(AH190,CheckList,3,FALSE)=TRUE</formula>
    </cfRule>
    <cfRule type="expression" dxfId="330" priority="741" stopIfTrue="1">
      <formula>VLOOKUP(AH190&amp; "_1mM",CheckList,3,FALSE)=TRUE</formula>
    </cfRule>
  </conditionalFormatting>
  <conditionalFormatting sqref="AH192">
    <cfRule type="expression" dxfId="329" priority="760" stopIfTrue="1">
      <formula>$BM$118=TRUE</formula>
    </cfRule>
    <cfRule type="expression" dxfId="328" priority="759" stopIfTrue="1">
      <formula>VLOOKUP(AH192&amp; "_1mM",CheckList,3,FALSE)=TRUE</formula>
    </cfRule>
    <cfRule type="expression" dxfId="327" priority="758" stopIfTrue="1">
      <formula>VLOOKUP(AH192,CheckList,3,FALSE)=TRUE</formula>
    </cfRule>
  </conditionalFormatting>
  <conditionalFormatting sqref="AH194">
    <cfRule type="expression" dxfId="326" priority="778" stopIfTrue="1">
      <formula>VLOOKUP(AH194&amp; "_1mM",CheckList,3,FALSE)=TRUE</formula>
    </cfRule>
    <cfRule type="expression" dxfId="325" priority="779" stopIfTrue="1">
      <formula>$BM$118=TRUE</formula>
    </cfRule>
    <cfRule type="expression" dxfId="324" priority="777" stopIfTrue="1">
      <formula>VLOOKUP(AH194,CheckList,3,FALSE)=TRUE</formula>
    </cfRule>
  </conditionalFormatting>
  <conditionalFormatting sqref="AH196">
    <cfRule type="expression" dxfId="323" priority="795" stopIfTrue="1">
      <formula>$BM$118=TRUE</formula>
    </cfRule>
    <cfRule type="expression" dxfId="322" priority="794" stopIfTrue="1">
      <formula>VLOOKUP(AH196&amp; "_1mM",CheckList,3,FALSE)=TRUE</formula>
    </cfRule>
    <cfRule type="expression" dxfId="321" priority="793" stopIfTrue="1">
      <formula>VLOOKUP(AH196,CheckList,3,FALSE)=TRUE</formula>
    </cfRule>
  </conditionalFormatting>
  <conditionalFormatting sqref="AH198">
    <cfRule type="expression" dxfId="320" priority="809" stopIfTrue="1">
      <formula>VLOOKUP(AH198,CheckList,3,FALSE)=TRUE</formula>
    </cfRule>
    <cfRule type="expression" dxfId="319" priority="810" stopIfTrue="1">
      <formula>VLOOKUP(AH198&amp; "_1mM",CheckList,3,FALSE)=TRUE</formula>
    </cfRule>
    <cfRule type="expression" dxfId="318" priority="811" stopIfTrue="1">
      <formula>$BM$118=TRUE</formula>
    </cfRule>
  </conditionalFormatting>
  <conditionalFormatting sqref="AH200">
    <cfRule type="expression" dxfId="317" priority="829" stopIfTrue="1">
      <formula>VLOOKUP(AH200,CheckList,3,FALSE)=TRUE</formula>
    </cfRule>
    <cfRule type="expression" dxfId="316" priority="830" stopIfTrue="1">
      <formula>VLOOKUP(AH200&amp; "_1mM",CheckList,3,FALSE)=TRUE</formula>
    </cfRule>
    <cfRule type="expression" dxfId="315" priority="831" stopIfTrue="1">
      <formula>$BM$118=TRUE</formula>
    </cfRule>
  </conditionalFormatting>
  <conditionalFormatting sqref="AH202">
    <cfRule type="expression" dxfId="314" priority="850" stopIfTrue="1">
      <formula>$BM$118=TRUE</formula>
    </cfRule>
    <cfRule type="expression" dxfId="313" priority="849" stopIfTrue="1">
      <formula>VLOOKUP(AH202&amp; "_1mM",CheckList,3,FALSE)=TRUE</formula>
    </cfRule>
    <cfRule type="expression" dxfId="312" priority="848" stopIfTrue="1">
      <formula>VLOOKUP(AH202,CheckList,3,FALSE)=TRUE</formula>
    </cfRule>
  </conditionalFormatting>
  <conditionalFormatting sqref="AH204">
    <cfRule type="expression" dxfId="311" priority="869" stopIfTrue="1">
      <formula>$BM$118=TRUE</formula>
    </cfRule>
    <cfRule type="expression" dxfId="310" priority="868" stopIfTrue="1">
      <formula>VLOOKUP(AH204&amp; "_1mM",CheckList,3,FALSE)=TRUE</formula>
    </cfRule>
    <cfRule type="expression" dxfId="309" priority="867" stopIfTrue="1">
      <formula>VLOOKUP(AH204,CheckList,3,FALSE)=TRUE</formula>
    </cfRule>
  </conditionalFormatting>
  <conditionalFormatting sqref="AH206">
    <cfRule type="expression" dxfId="308" priority="887" stopIfTrue="1">
      <formula>VLOOKUP(AH206&amp; "_1mM",CheckList,3,FALSE)=TRUE</formula>
    </cfRule>
    <cfRule type="expression" dxfId="307" priority="888" stopIfTrue="1">
      <formula>$BM$118=TRUE</formula>
    </cfRule>
    <cfRule type="expression" dxfId="306" priority="886" stopIfTrue="1">
      <formula>VLOOKUP(AH206,CheckList,3,FALSE)=TRUE</formula>
    </cfRule>
  </conditionalFormatting>
  <conditionalFormatting sqref="AH208">
    <cfRule type="expression" dxfId="305" priority="904" stopIfTrue="1">
      <formula>VLOOKUP(AH208&amp; "_1mM",CheckList,3,FALSE)=TRUE</formula>
    </cfRule>
    <cfRule type="expression" dxfId="304" priority="905" stopIfTrue="1">
      <formula>$BM$118=TRUE</formula>
    </cfRule>
    <cfRule type="expression" dxfId="303" priority="903" stopIfTrue="1">
      <formula>VLOOKUP(AH208,CheckList,3,FALSE)=TRUE</formula>
    </cfRule>
  </conditionalFormatting>
  <conditionalFormatting sqref="AH210">
    <cfRule type="expression" dxfId="302" priority="924" stopIfTrue="1">
      <formula>$BM$118=TRUE</formula>
    </cfRule>
    <cfRule type="expression" dxfId="301" priority="922" stopIfTrue="1">
      <formula>VLOOKUP(AH210,CheckList,3,FALSE)=TRUE</formula>
    </cfRule>
    <cfRule type="expression" dxfId="300" priority="923" stopIfTrue="1">
      <formula>VLOOKUP(AH210&amp; "_1mM",CheckList,3,FALSE)=TRUE</formula>
    </cfRule>
  </conditionalFormatting>
  <conditionalFormatting sqref="AH212">
    <cfRule type="expression" dxfId="299" priority="940" stopIfTrue="1">
      <formula>VLOOKUP(AH212&amp; "_1mM",CheckList,3,FALSE)=TRUE</formula>
    </cfRule>
    <cfRule type="expression" dxfId="298" priority="939" stopIfTrue="1">
      <formula>VLOOKUP(AH212,CheckList,3,FALSE)=TRUE</formula>
    </cfRule>
    <cfRule type="expression" dxfId="297" priority="941" stopIfTrue="1">
      <formula>$BM$118=TRUE</formula>
    </cfRule>
  </conditionalFormatting>
  <conditionalFormatting sqref="AH214">
    <cfRule type="expression" dxfId="296" priority="958" stopIfTrue="1">
      <formula>VLOOKUP(AH214&amp; "_1mM",CheckList,3,FALSE)=TRUE</formula>
    </cfRule>
    <cfRule type="expression" dxfId="295" priority="959" stopIfTrue="1">
      <formula>$BM$118=TRUE</formula>
    </cfRule>
    <cfRule type="expression" dxfId="294" priority="957" stopIfTrue="1">
      <formula>VLOOKUP(AH214,CheckList,3,FALSE)=TRUE</formula>
    </cfRule>
  </conditionalFormatting>
  <conditionalFormatting sqref="AH216">
    <cfRule type="expression" dxfId="293" priority="975" stopIfTrue="1">
      <formula>VLOOKUP(AH216,CheckList,3,FALSE)=TRUE</formula>
    </cfRule>
    <cfRule type="expression" dxfId="292" priority="976" stopIfTrue="1">
      <formula>VLOOKUP(AH216&amp; "_1mM",CheckList,3,FALSE)=TRUE</formula>
    </cfRule>
    <cfRule type="expression" dxfId="291" priority="977" stopIfTrue="1">
      <formula>$BM$118=TRUE</formula>
    </cfRule>
  </conditionalFormatting>
  <conditionalFormatting sqref="AH218">
    <cfRule type="expression" dxfId="290" priority="994" stopIfTrue="1">
      <formula>VLOOKUP(AH218,CheckList,3,FALSE)=TRUE</formula>
    </cfRule>
    <cfRule type="expression" dxfId="289" priority="995" stopIfTrue="1">
      <formula>VLOOKUP(AH218&amp; "_1mM",CheckList,3,FALSE)=TRUE</formula>
    </cfRule>
    <cfRule type="expression" dxfId="288" priority="996" stopIfTrue="1">
      <formula>$BM$118=TRUE</formula>
    </cfRule>
  </conditionalFormatting>
  <conditionalFormatting sqref="AH220">
    <cfRule type="expression" dxfId="287" priority="1013" stopIfTrue="1">
      <formula>$BM$118=TRUE</formula>
    </cfRule>
    <cfRule type="expression" dxfId="286" priority="1012" stopIfTrue="1">
      <formula>VLOOKUP(AH220&amp; "_1mM",CheckList,3,FALSE)=TRUE</formula>
    </cfRule>
    <cfRule type="expression" dxfId="285" priority="1011" stopIfTrue="1">
      <formula>VLOOKUP(AH220,CheckList,3,FALSE)=TRUE</formula>
    </cfRule>
  </conditionalFormatting>
  <conditionalFormatting sqref="AH222">
    <cfRule type="expression" dxfId="284" priority="1028" stopIfTrue="1">
      <formula>VLOOKUP(AH222,CheckList,3,FALSE)=TRUE</formula>
    </cfRule>
    <cfRule type="expression" dxfId="283" priority="1029" stopIfTrue="1">
      <formula>VLOOKUP(AH222&amp; "_1mM",CheckList,3,FALSE)=TRUE</formula>
    </cfRule>
    <cfRule type="expression" dxfId="282" priority="1030" stopIfTrue="1">
      <formula>$BM$118=TRUE</formula>
    </cfRule>
  </conditionalFormatting>
  <conditionalFormatting sqref="AH224">
    <cfRule type="expression" dxfId="281" priority="1047" stopIfTrue="1">
      <formula>VLOOKUP(AH224&amp; "_1mM",CheckList,3,FALSE)=TRUE</formula>
    </cfRule>
    <cfRule type="expression" dxfId="280" priority="1048" stopIfTrue="1">
      <formula>$BM$118=TRUE</formula>
    </cfRule>
    <cfRule type="expression" dxfId="279" priority="1046" stopIfTrue="1">
      <formula>VLOOKUP(AH224,CheckList,3,FALSE)=TRUE</formula>
    </cfRule>
  </conditionalFormatting>
  <conditionalFormatting sqref="AH226">
    <cfRule type="expression" dxfId="278" priority="1064" stopIfTrue="1">
      <formula>VLOOKUP(AH226&amp; "_1mM",CheckList,3,FALSE)=TRUE</formula>
    </cfRule>
    <cfRule type="expression" dxfId="277" priority="1065" stopIfTrue="1">
      <formula>$BM$118=TRUE</formula>
    </cfRule>
    <cfRule type="expression" dxfId="276" priority="1063" stopIfTrue="1">
      <formula>VLOOKUP(AH226,CheckList,3,FALSE)=TRUE</formula>
    </cfRule>
  </conditionalFormatting>
  <conditionalFormatting sqref="AH228">
    <cfRule type="expression" dxfId="275" priority="1081" stopIfTrue="1">
      <formula>VLOOKUP(AH228&amp; "_1mM",CheckList,3,FALSE)=TRUE</formula>
    </cfRule>
    <cfRule type="expression" dxfId="274" priority="1082" stopIfTrue="1">
      <formula>$BM$118=TRUE</formula>
    </cfRule>
    <cfRule type="expression" dxfId="273" priority="1080" stopIfTrue="1">
      <formula>VLOOKUP(AH228,CheckList,3,FALSE)=TRUE</formula>
    </cfRule>
  </conditionalFormatting>
  <conditionalFormatting sqref="AH230">
    <cfRule type="expression" dxfId="272" priority="1096" stopIfTrue="1">
      <formula>VLOOKUP(AH230,CheckList,3,FALSE)=TRUE</formula>
    </cfRule>
    <cfRule type="expression" dxfId="271" priority="1098" stopIfTrue="1">
      <formula>$BM$118=TRUE</formula>
    </cfRule>
    <cfRule type="expression" dxfId="270" priority="1097" stopIfTrue="1">
      <formula>VLOOKUP(AH230&amp; "_1mM",CheckList,3,FALSE)=TRUE</formula>
    </cfRule>
  </conditionalFormatting>
  <conditionalFormatting sqref="AH232">
    <cfRule type="expression" dxfId="269" priority="1115" stopIfTrue="1">
      <formula>$BM$118=TRUE</formula>
    </cfRule>
    <cfRule type="expression" dxfId="268" priority="1114" stopIfTrue="1">
      <formula>VLOOKUP(AH232&amp; "_1mM",CheckList,3,FALSE)=TRUE</formula>
    </cfRule>
    <cfRule type="expression" dxfId="267" priority="1113" stopIfTrue="1">
      <formula>VLOOKUP(AH232,CheckList,3,FALSE)=TRUE</formula>
    </cfRule>
  </conditionalFormatting>
  <conditionalFormatting sqref="AH234">
    <cfRule type="expression" dxfId="266" priority="1130" stopIfTrue="1">
      <formula>VLOOKUP(AH234&amp; "_1mM",CheckList,3,FALSE)=TRUE</formula>
    </cfRule>
    <cfRule type="expression" dxfId="265" priority="1129" stopIfTrue="1">
      <formula>VLOOKUP(AH234,CheckList,3,FALSE)=TRUE</formula>
    </cfRule>
    <cfRule type="expression" dxfId="264" priority="1131" stopIfTrue="1">
      <formula>$BM$118=TRUE</formula>
    </cfRule>
  </conditionalFormatting>
  <conditionalFormatting sqref="AH236">
    <cfRule type="expression" dxfId="263" priority="1146" stopIfTrue="1">
      <formula>VLOOKUP(AH236,CheckList,3,FALSE)=TRUE</formula>
    </cfRule>
    <cfRule type="expression" dxfId="262" priority="1148" stopIfTrue="1">
      <formula>$BM$118=TRUE</formula>
    </cfRule>
    <cfRule type="expression" dxfId="261" priority="1147" stopIfTrue="1">
      <formula>VLOOKUP(AH236&amp; "_1mM",CheckList,3,FALSE)=TRUE</formula>
    </cfRule>
  </conditionalFormatting>
  <conditionalFormatting sqref="AH238">
    <cfRule type="expression" dxfId="260" priority="1165" stopIfTrue="1">
      <formula>VLOOKUP(AH238&amp; "_1mM",CheckList,3,FALSE)=TRUE</formula>
    </cfRule>
    <cfRule type="expression" dxfId="259" priority="1164" stopIfTrue="1">
      <formula>VLOOKUP(AH238,CheckList,3,FALSE)=TRUE</formula>
    </cfRule>
    <cfRule type="expression" dxfId="258" priority="1166" stopIfTrue="1">
      <formula>$BM$118=TRUE</formula>
    </cfRule>
  </conditionalFormatting>
  <conditionalFormatting sqref="AH240">
    <cfRule type="expression" dxfId="257" priority="1184" stopIfTrue="1">
      <formula>VLOOKUP(AH240&amp; "_1mM",CheckList,3,FALSE)=TRUE</formula>
    </cfRule>
    <cfRule type="expression" dxfId="256" priority="1185" stopIfTrue="1">
      <formula>$BM$118=TRUE</formula>
    </cfRule>
    <cfRule type="expression" dxfId="255" priority="1183" stopIfTrue="1">
      <formula>VLOOKUP(AH240,CheckList,3,FALSE)=TRUE</formula>
    </cfRule>
  </conditionalFormatting>
  <conditionalFormatting sqref="AH242">
    <cfRule type="expression" dxfId="254" priority="1202" stopIfTrue="1">
      <formula>$BM$118=TRUE</formula>
    </cfRule>
    <cfRule type="expression" dxfId="253" priority="1201" stopIfTrue="1">
      <formula>VLOOKUP(AH242&amp; "_1mM",CheckList,3,FALSE)=TRUE</formula>
    </cfRule>
    <cfRule type="expression" dxfId="252" priority="1200" stopIfTrue="1">
      <formula>VLOOKUP(AH242,CheckList,3,FALSE)=TRUE</formula>
    </cfRule>
  </conditionalFormatting>
  <conditionalFormatting sqref="AH244">
    <cfRule type="expression" dxfId="251" priority="1221" stopIfTrue="1">
      <formula>VLOOKUP(AH244&amp; "_1mM",CheckList,3,FALSE)=TRUE</formula>
    </cfRule>
    <cfRule type="expression" dxfId="250" priority="1220" stopIfTrue="1">
      <formula>VLOOKUP(AH244,CheckList,3,FALSE)=TRUE</formula>
    </cfRule>
    <cfRule type="expression" dxfId="249" priority="1222" stopIfTrue="1">
      <formula>$BM$118=TRUE</formula>
    </cfRule>
  </conditionalFormatting>
  <conditionalFormatting sqref="AH246">
    <cfRule type="expression" dxfId="248" priority="1239" stopIfTrue="1">
      <formula>$BM$118=TRUE</formula>
    </cfRule>
    <cfRule type="expression" dxfId="247" priority="1238" stopIfTrue="1">
      <formula>VLOOKUP(AH246&amp; "_1mM",CheckList,3,FALSE)=TRUE</formula>
    </cfRule>
    <cfRule type="expression" dxfId="246" priority="1237" stopIfTrue="1">
      <formula>VLOOKUP(AH246,CheckList,3,FALSE)=TRUE</formula>
    </cfRule>
  </conditionalFormatting>
  <conditionalFormatting sqref="AH248">
    <cfRule type="expression" dxfId="245" priority="1256" stopIfTrue="1">
      <formula>$BM$118=TRUE</formula>
    </cfRule>
    <cfRule type="expression" dxfId="244" priority="1255" stopIfTrue="1">
      <formula>VLOOKUP(AH248&amp; "_1mM",CheckList,3,FALSE)=TRUE</formula>
    </cfRule>
    <cfRule type="expression" dxfId="243" priority="1254" stopIfTrue="1">
      <formula>VLOOKUP(AH248,CheckList,3,FALSE)=TRUE</formula>
    </cfRule>
  </conditionalFormatting>
  <conditionalFormatting sqref="AH250">
    <cfRule type="expression" dxfId="242" priority="1271" stopIfTrue="1">
      <formula>VLOOKUP(AH250,CheckList,3,FALSE)=TRUE</formula>
    </cfRule>
    <cfRule type="expression" dxfId="241" priority="1272" stopIfTrue="1">
      <formula>VLOOKUP(AH250&amp; "_1mM",CheckList,3,FALSE)=TRUE</formula>
    </cfRule>
    <cfRule type="expression" dxfId="240" priority="1273" stopIfTrue="1">
      <formula>$BM$118=TRUE</formula>
    </cfRule>
  </conditionalFormatting>
  <conditionalFormatting sqref="AH252">
    <cfRule type="expression" dxfId="239" priority="1290" stopIfTrue="1">
      <formula>$BM$118=TRUE</formula>
    </cfRule>
    <cfRule type="expression" dxfId="238" priority="1289" stopIfTrue="1">
      <formula>VLOOKUP(AH252&amp; "_1mM",CheckList,3,FALSE)=TRUE</formula>
    </cfRule>
    <cfRule type="expression" dxfId="237" priority="1288" stopIfTrue="1">
      <formula>VLOOKUP(AH252,CheckList,3,FALSE)=TRUE</formula>
    </cfRule>
  </conditionalFormatting>
  <conditionalFormatting sqref="AH254">
    <cfRule type="expression" dxfId="236" priority="1308" stopIfTrue="1">
      <formula>$BM$118=TRUE</formula>
    </cfRule>
    <cfRule type="expression" dxfId="235" priority="1306" stopIfTrue="1">
      <formula>VLOOKUP(AH254,CheckList,3,FALSE)=TRUE</formula>
    </cfRule>
    <cfRule type="expression" dxfId="234" priority="1307" stopIfTrue="1">
      <formula>VLOOKUP(AH254&amp; "_1mM",CheckList,3,FALSE)=TRUE</formula>
    </cfRule>
  </conditionalFormatting>
  <conditionalFormatting sqref="AH256">
    <cfRule type="expression" dxfId="233" priority="1324" stopIfTrue="1">
      <formula>VLOOKUP(AH256&amp; "_1mM",CheckList,3,FALSE)=TRUE</formula>
    </cfRule>
    <cfRule type="expression" dxfId="232" priority="1325" stopIfTrue="1">
      <formula>$BM$118=TRUE</formula>
    </cfRule>
    <cfRule type="expression" dxfId="231" priority="1323" stopIfTrue="1">
      <formula>VLOOKUP(AH256,CheckList,3,FALSE)=TRUE</formula>
    </cfRule>
  </conditionalFormatting>
  <conditionalFormatting sqref="AH258">
    <cfRule type="expression" dxfId="230" priority="1341" stopIfTrue="1">
      <formula>VLOOKUP(AH258&amp; "_1mM",CheckList,3,FALSE)=TRUE</formula>
    </cfRule>
    <cfRule type="expression" dxfId="229" priority="1342" stopIfTrue="1">
      <formula>$BM$118=TRUE</formula>
    </cfRule>
    <cfRule type="expression" dxfId="228" priority="1340" stopIfTrue="1">
      <formula>VLOOKUP(AH258,CheckList,3,FALSE)=TRUE</formula>
    </cfRule>
  </conditionalFormatting>
  <conditionalFormatting sqref="AH260">
    <cfRule type="expression" dxfId="227" priority="1358" stopIfTrue="1">
      <formula>$BM$118=TRUE</formula>
    </cfRule>
    <cfRule type="expression" dxfId="226" priority="1357" stopIfTrue="1">
      <formula>VLOOKUP(AH260&amp; "_1mM",CheckList,3,FALSE)=TRUE</formula>
    </cfRule>
    <cfRule type="expression" dxfId="225" priority="1356" stopIfTrue="1">
      <formula>VLOOKUP(AH260,CheckList,3,FALSE)=TRUE</formula>
    </cfRule>
  </conditionalFormatting>
  <conditionalFormatting sqref="AH262">
    <cfRule type="expression" dxfId="224" priority="1375" stopIfTrue="1">
      <formula>$BM$118=TRUE</formula>
    </cfRule>
    <cfRule type="expression" dxfId="223" priority="1374" stopIfTrue="1">
      <formula>VLOOKUP(AH262&amp; "_1mM",CheckList,3,FALSE)=TRUE</formula>
    </cfRule>
    <cfRule type="expression" dxfId="222" priority="1373" stopIfTrue="1">
      <formula>VLOOKUP(AH262,CheckList,3,FALSE)=TRUE</formula>
    </cfRule>
  </conditionalFormatting>
  <conditionalFormatting sqref="AH264">
    <cfRule type="expression" dxfId="221" priority="1392" stopIfTrue="1">
      <formula>VLOOKUP(AH264&amp; "_1mM",CheckList,3,FALSE)=TRUE</formula>
    </cfRule>
    <cfRule type="expression" dxfId="220" priority="1391" stopIfTrue="1">
      <formula>VLOOKUP(AH264,CheckList,3,FALSE)=TRUE</formula>
    </cfRule>
    <cfRule type="expression" dxfId="219" priority="1393" stopIfTrue="1">
      <formula>$BM$118=TRUE</formula>
    </cfRule>
  </conditionalFormatting>
  <conditionalFormatting sqref="AH266">
    <cfRule type="expression" dxfId="218" priority="1410" stopIfTrue="1">
      <formula>VLOOKUP(AH266,CheckList,3,FALSE)=TRUE</formula>
    </cfRule>
    <cfRule type="expression" dxfId="217" priority="1411" stopIfTrue="1">
      <formula>VLOOKUP(AH266&amp; "_1mM",CheckList,3,FALSE)=TRUE</formula>
    </cfRule>
    <cfRule type="expression" dxfId="216" priority="1412" stopIfTrue="1">
      <formula>$BM$118=TRUE</formula>
    </cfRule>
  </conditionalFormatting>
  <conditionalFormatting sqref="AH268">
    <cfRule type="expression" dxfId="215" priority="1430" stopIfTrue="1">
      <formula>VLOOKUP(AH268&amp; "_1mM",CheckList,3,FALSE)=TRUE</formula>
    </cfRule>
    <cfRule type="expression" dxfId="214" priority="1429" stopIfTrue="1">
      <formula>VLOOKUP(AH268,CheckList,3,FALSE)=TRUE</formula>
    </cfRule>
    <cfRule type="expression" dxfId="213" priority="1431" stopIfTrue="1">
      <formula>$BM$118=TRUE</formula>
    </cfRule>
  </conditionalFormatting>
  <conditionalFormatting sqref="AH270">
    <cfRule type="expression" dxfId="212" priority="1448" stopIfTrue="1">
      <formula>$BM$118=TRUE</formula>
    </cfRule>
    <cfRule type="expression" dxfId="211" priority="1446" stopIfTrue="1">
      <formula>VLOOKUP(AH270,CheckList,3,FALSE)=TRUE</formula>
    </cfRule>
    <cfRule type="expression" dxfId="210" priority="1447" stopIfTrue="1">
      <formula>VLOOKUP(AH270&amp; "_1mM",CheckList,3,FALSE)=TRUE</formula>
    </cfRule>
  </conditionalFormatting>
  <conditionalFormatting sqref="AH272">
    <cfRule type="expression" dxfId="209" priority="12" stopIfTrue="1">
      <formula>$BM$118=TRUE</formula>
    </cfRule>
    <cfRule type="expression" dxfId="208" priority="11" stopIfTrue="1">
      <formula>VLOOKUP(AH272&amp; "_1mM",CheckList,3,FALSE)=TRUE</formula>
    </cfRule>
    <cfRule type="expression" dxfId="207" priority="10" stopIfTrue="1">
      <formula>VLOOKUP(AH272,CheckList,3,FALSE)=TRUE</formula>
    </cfRule>
  </conditionalFormatting>
  <conditionalFormatting sqref="AH274">
    <cfRule type="expression" dxfId="206" priority="23" stopIfTrue="1">
      <formula>VLOOKUP(AH274&amp; "_1mM",CheckList,3,FALSE)=TRUE</formula>
    </cfRule>
    <cfRule type="expression" dxfId="205" priority="24" stopIfTrue="1">
      <formula>$BM$118=TRUE</formula>
    </cfRule>
    <cfRule type="expression" dxfId="204" priority="22" stopIfTrue="1">
      <formula>VLOOKUP(AH274,CheckList,3,FALSE)=TRUE</formula>
    </cfRule>
  </conditionalFormatting>
  <conditionalFormatting sqref="AH276">
    <cfRule type="expression" dxfId="203" priority="34" stopIfTrue="1">
      <formula>VLOOKUP(AH276,CheckList,3,FALSE)=TRUE</formula>
    </cfRule>
    <cfRule type="expression" dxfId="202" priority="35" stopIfTrue="1">
      <formula>VLOOKUP(AH276&amp; "_1mM",CheckList,3,FALSE)=TRUE</formula>
    </cfRule>
    <cfRule type="expression" dxfId="201" priority="36" stopIfTrue="1">
      <formula>$BM$118=TRUE</formula>
    </cfRule>
  </conditionalFormatting>
  <conditionalFormatting sqref="AH286">
    <cfRule type="expression" dxfId="200" priority="1510" stopIfTrue="1">
      <formula>VLOOKUP(AH286&amp; "_Cascade",CheckList,3,FALSE)=TRUE</formula>
    </cfRule>
    <cfRule type="expression" dxfId="199" priority="1511" stopIfTrue="1">
      <formula>$BM$118=TRUE</formula>
    </cfRule>
  </conditionalFormatting>
  <conditionalFormatting sqref="AH288">
    <cfRule type="expression" dxfId="198" priority="1522" stopIfTrue="1">
      <formula>VLOOKUP(AH288&amp; "_Cascade",CheckList,3,FALSE)=TRUE</formula>
    </cfRule>
    <cfRule type="expression" dxfId="197" priority="1523" stopIfTrue="1">
      <formula>$BM$118=TRUE</formula>
    </cfRule>
  </conditionalFormatting>
  <conditionalFormatting sqref="AH290">
    <cfRule type="expression" dxfId="196" priority="1534" stopIfTrue="1">
      <formula>VLOOKUP(AH290&amp; "_Cascade",CheckList,3,FALSE)=TRUE</formula>
    </cfRule>
    <cfRule type="expression" dxfId="195" priority="1535" stopIfTrue="1">
      <formula>$BM$118=TRUE</formula>
    </cfRule>
  </conditionalFormatting>
  <conditionalFormatting sqref="AH292">
    <cfRule type="expression" dxfId="194" priority="1547" stopIfTrue="1">
      <formula>$BM$118=TRUE</formula>
    </cfRule>
    <cfRule type="expression" dxfId="193" priority="1546" stopIfTrue="1">
      <formula>VLOOKUP(AH292&amp; "_Cascade",CheckList,3,FALSE)=TRUE</formula>
    </cfRule>
  </conditionalFormatting>
  <conditionalFormatting sqref="AH296">
    <cfRule type="expression" dxfId="192" priority="1556" stopIfTrue="1">
      <formula>$BM$118=TRUE</formula>
    </cfRule>
    <cfRule type="expression" dxfId="191" priority="1555" stopIfTrue="1">
      <formula>VLOOKUP(AH296&amp; "_Cascade",CheckList,3,FALSE)=TRUE</formula>
    </cfRule>
  </conditionalFormatting>
  <conditionalFormatting sqref="AH298">
    <cfRule type="expression" dxfId="190" priority="1568" stopIfTrue="1">
      <formula>$BM$118=TRUE</formula>
    </cfRule>
    <cfRule type="expression" dxfId="189" priority="1567" stopIfTrue="1">
      <formula>VLOOKUP(AH298&amp; "_Cascade",CheckList,3,FALSE)=TRUE</formula>
    </cfRule>
  </conditionalFormatting>
  <conditionalFormatting sqref="AH140:AI140">
    <cfRule type="expression" dxfId="188" priority="1652" stopIfTrue="1">
      <formula>VLOOKUP(AL149,CheckList,3,FALSE)=TRUE</formula>
    </cfRule>
    <cfRule type="expression" dxfId="187" priority="1653" stopIfTrue="1">
      <formula>VLOOKUP(AL149&amp;"_1mM",CheckList,3,FALSE)=TRUE</formula>
    </cfRule>
    <cfRule type="expression" dxfId="186" priority="1654">
      <formula>$BM$118=TRUE</formula>
    </cfRule>
  </conditionalFormatting>
  <conditionalFormatting sqref="AH138:AQ138">
    <cfRule type="expression" dxfId="185" priority="73">
      <formula>$BM$118=TRUE</formula>
    </cfRule>
    <cfRule type="expression" dxfId="184" priority="45" stopIfTrue="1">
      <formula>VLOOKUP(AH137,CheckList,3,FALSE)=TRUE</formula>
    </cfRule>
    <cfRule type="expression" dxfId="183" priority="46" stopIfTrue="1">
      <formula>VLOOKUP(AH137&amp;"_1mM",CheckList,3,FALSE)=TRUE</formula>
    </cfRule>
  </conditionalFormatting>
  <conditionalFormatting sqref="AJ140:AQ140 AU140:AW140">
    <cfRule type="expression" dxfId="182" priority="1657">
      <formula>$BM$118=TRUE</formula>
    </cfRule>
    <cfRule type="expression" dxfId="181" priority="1655" stopIfTrue="1">
      <formula>VLOOKUP(AR149,CheckList,3,FALSE)=TRUE</formula>
    </cfRule>
    <cfRule type="expression" dxfId="180" priority="1656" stopIfTrue="1">
      <formula>VLOOKUP(AR149&amp;"_1mM",CheckList,3,FALSE)=TRUE</formula>
    </cfRule>
  </conditionalFormatting>
  <conditionalFormatting sqref="AO123:AO138">
    <cfRule type="expression" dxfId="179" priority="57" stopIfTrue="1">
      <formula>VLOOKUP(AH123,CheckList,3,FALSE)=TRUE</formula>
    </cfRule>
  </conditionalFormatting>
  <conditionalFormatting sqref="AQ123:AQ138">
    <cfRule type="expression" dxfId="178" priority="56" stopIfTrue="1">
      <formula>VLOOKUP(AH123&amp; "_1mM",CheckList,3,FALSE)=TRUE</formula>
    </cfRule>
  </conditionalFormatting>
  <conditionalFormatting sqref="AQ150:AQ276">
    <cfRule type="expression" dxfId="177" priority="4" stopIfTrue="1">
      <formula>VLOOKUP(AH150&amp; "_1mM",CheckList,3,FALSE)=TRUE</formula>
    </cfRule>
  </conditionalFormatting>
  <conditionalFormatting sqref="AQ286">
    <cfRule type="expression" dxfId="176" priority="1512" stopIfTrue="1">
      <formula>VLOOKUP(AH286&amp; "_Cascade",CheckList,3,FALSE)=TRUE</formula>
    </cfRule>
  </conditionalFormatting>
  <conditionalFormatting sqref="AQ288">
    <cfRule type="expression" dxfId="175" priority="1524" stopIfTrue="1">
      <formula>VLOOKUP(AH288&amp; "_Cascade",CheckList,3,FALSE)=TRUE</formula>
    </cfRule>
  </conditionalFormatting>
  <conditionalFormatting sqref="AQ290">
    <cfRule type="expression" dxfId="174" priority="1536" stopIfTrue="1">
      <formula>VLOOKUP(AH290&amp; "_Cascade",CheckList,3,FALSE)=TRUE</formula>
    </cfRule>
  </conditionalFormatting>
  <conditionalFormatting sqref="AQ292">
    <cfRule type="expression" dxfId="173" priority="1548" stopIfTrue="1">
      <formula>VLOOKUP(AH292&amp; "_Cascade",CheckList,3,FALSE)=TRUE</formula>
    </cfRule>
  </conditionalFormatting>
  <conditionalFormatting sqref="AQ296">
    <cfRule type="expression" dxfId="172" priority="1557" stopIfTrue="1">
      <formula>VLOOKUP(AH296&amp; "_Cascade",CheckList,3,FALSE)=TRUE</formula>
    </cfRule>
  </conditionalFormatting>
  <conditionalFormatting sqref="AQ298">
    <cfRule type="expression" dxfId="171" priority="1569" stopIfTrue="1">
      <formula>VLOOKUP(AH298&amp; "_Cascade",CheckList,3,FALSE)=TRUE</formula>
    </cfRule>
  </conditionalFormatting>
  <conditionalFormatting sqref="AU123:AU127">
    <cfRule type="expression" dxfId="170" priority="89" stopIfTrue="1">
      <formula>VLOOKUP(AU123,CheckList,3,FALSE)=TRUE</formula>
    </cfRule>
    <cfRule type="expression" dxfId="169" priority="91">
      <formula>$BM$118=TRUE</formula>
    </cfRule>
    <cfRule type="expression" dxfId="168" priority="90" stopIfTrue="1">
      <formula>VLOOKUP(AU123&amp; "_1mM",CheckList,3,FALSE)=TRUE</formula>
    </cfRule>
  </conditionalFormatting>
  <conditionalFormatting sqref="AU129:AU135 U137 AU137:AU138 U140:U142 AH141:AH142 AU141:AU142 U144:U185 AH144:AH185 AU144:AU185 H148:H185 I149:BE149">
    <cfRule type="expression" dxfId="167" priority="86" stopIfTrue="1">
      <formula>VLOOKUP(H129,CheckList,3,FALSE)=TRUE</formula>
    </cfRule>
    <cfRule type="expression" dxfId="166" priority="87" stopIfTrue="1">
      <formula>VLOOKUP(H129&amp; "_1mM",CheckList,3,FALSE)=TRUE</formula>
    </cfRule>
    <cfRule type="expression" dxfId="165" priority="88">
      <formula>$BM$118=TRUE</formula>
    </cfRule>
  </conditionalFormatting>
  <conditionalFormatting sqref="AU190">
    <cfRule type="expression" dxfId="164" priority="746" stopIfTrue="1">
      <formula>$BM$118=TRUE</formula>
    </cfRule>
    <cfRule type="expression" dxfId="163" priority="745" stopIfTrue="1">
      <formula>VLOOKUP(AU190&amp; "_1mM",CheckList,3,FALSE)=TRUE</formula>
    </cfRule>
    <cfRule type="expression" dxfId="162" priority="744" stopIfTrue="1">
      <formula>VLOOKUP(AU190,CheckList,3,FALSE)=TRUE</formula>
    </cfRule>
  </conditionalFormatting>
  <conditionalFormatting sqref="AU192">
    <cfRule type="expression" dxfId="161" priority="762" stopIfTrue="1">
      <formula>VLOOKUP(AU192,CheckList,3,FALSE)=TRUE</formula>
    </cfRule>
    <cfRule type="expression" dxfId="160" priority="763" stopIfTrue="1">
      <formula>VLOOKUP(AU192&amp; "_1mM",CheckList,3,FALSE)=TRUE</formula>
    </cfRule>
    <cfRule type="expression" dxfId="159" priority="764" stopIfTrue="1">
      <formula>$BM$118=TRUE</formula>
    </cfRule>
  </conditionalFormatting>
  <conditionalFormatting sqref="AU194">
    <cfRule type="expression" dxfId="158" priority="781" stopIfTrue="1">
      <formula>VLOOKUP(AU194,CheckList,3,FALSE)=TRUE</formula>
    </cfRule>
    <cfRule type="expression" dxfId="157" priority="783" stopIfTrue="1">
      <formula>$BM$118=TRUE</formula>
    </cfRule>
    <cfRule type="expression" dxfId="156" priority="782" stopIfTrue="1">
      <formula>VLOOKUP(AU194&amp; "_1mM",CheckList,3,FALSE)=TRUE</formula>
    </cfRule>
  </conditionalFormatting>
  <conditionalFormatting sqref="AU196">
    <cfRule type="expression" dxfId="155" priority="798" stopIfTrue="1">
      <formula>VLOOKUP(AU196&amp; "_1mM",CheckList,3,FALSE)=TRUE</formula>
    </cfRule>
    <cfRule type="expression" dxfId="154" priority="799" stopIfTrue="1">
      <formula>$BM$118=TRUE</formula>
    </cfRule>
    <cfRule type="expression" dxfId="153" priority="797" stopIfTrue="1">
      <formula>VLOOKUP(AU196,CheckList,3,FALSE)=TRUE</formula>
    </cfRule>
  </conditionalFormatting>
  <conditionalFormatting sqref="AU198">
    <cfRule type="expression" dxfId="152" priority="816" stopIfTrue="1">
      <formula>$BM$118=TRUE</formula>
    </cfRule>
    <cfRule type="expression" dxfId="151" priority="815" stopIfTrue="1">
      <formula>VLOOKUP(AU198&amp; "_1mM",CheckList,3,FALSE)=TRUE</formula>
    </cfRule>
    <cfRule type="expression" dxfId="150" priority="814" stopIfTrue="1">
      <formula>VLOOKUP(AU198,CheckList,3,FALSE)=TRUE</formula>
    </cfRule>
  </conditionalFormatting>
  <conditionalFormatting sqref="AU200">
    <cfRule type="expression" dxfId="149" priority="834" stopIfTrue="1">
      <formula>VLOOKUP(AU200,CheckList,3,FALSE)=TRUE</formula>
    </cfRule>
    <cfRule type="expression" dxfId="148" priority="836" stopIfTrue="1">
      <formula>$BM$118=TRUE</formula>
    </cfRule>
    <cfRule type="expression" dxfId="147" priority="835" stopIfTrue="1">
      <formula>VLOOKUP(AU200&amp; "_1mM",CheckList,3,FALSE)=TRUE</formula>
    </cfRule>
  </conditionalFormatting>
  <conditionalFormatting sqref="AU202">
    <cfRule type="expression" dxfId="146" priority="855" stopIfTrue="1">
      <formula>$BM$118=TRUE</formula>
    </cfRule>
    <cfRule type="expression" dxfId="145" priority="854" stopIfTrue="1">
      <formula>VLOOKUP(AU202&amp; "_1mM",CheckList,3,FALSE)=TRUE</formula>
    </cfRule>
    <cfRule type="expression" dxfId="144" priority="853" stopIfTrue="1">
      <formula>VLOOKUP(AU202,CheckList,3,FALSE)=TRUE</formula>
    </cfRule>
  </conditionalFormatting>
  <conditionalFormatting sqref="AU204">
    <cfRule type="expression" dxfId="143" priority="874" stopIfTrue="1">
      <formula>$BM$118=TRUE</formula>
    </cfRule>
    <cfRule type="expression" dxfId="142" priority="873" stopIfTrue="1">
      <formula>VLOOKUP(AU204&amp; "_1mM",CheckList,3,FALSE)=TRUE</formula>
    </cfRule>
    <cfRule type="expression" dxfId="141" priority="872" stopIfTrue="1">
      <formula>VLOOKUP(AU204,CheckList,3,FALSE)=TRUE</formula>
    </cfRule>
  </conditionalFormatting>
  <conditionalFormatting sqref="AU206">
    <cfRule type="expression" dxfId="140" priority="892" stopIfTrue="1">
      <formula>$BM$118=TRUE</formula>
    </cfRule>
    <cfRule type="expression" dxfId="139" priority="890" stopIfTrue="1">
      <formula>VLOOKUP(AU206,CheckList,3,FALSE)=TRUE</formula>
    </cfRule>
    <cfRule type="expression" dxfId="138" priority="891" stopIfTrue="1">
      <formula>VLOOKUP(AU206&amp; "_1mM",CheckList,3,FALSE)=TRUE</formula>
    </cfRule>
  </conditionalFormatting>
  <conditionalFormatting sqref="AU208">
    <cfRule type="expression" dxfId="137" priority="909" stopIfTrue="1">
      <formula>VLOOKUP(AU208&amp; "_1mM",CheckList,3,FALSE)=TRUE</formula>
    </cfRule>
    <cfRule type="expression" dxfId="136" priority="910" stopIfTrue="1">
      <formula>$BM$118=TRUE</formula>
    </cfRule>
    <cfRule type="expression" dxfId="135" priority="908" stopIfTrue="1">
      <formula>VLOOKUP(AU208,CheckList,3,FALSE)=TRUE</formula>
    </cfRule>
  </conditionalFormatting>
  <conditionalFormatting sqref="AU210">
    <cfRule type="expression" dxfId="134" priority="926" stopIfTrue="1">
      <formula>VLOOKUP(AU210,CheckList,3,FALSE)=TRUE</formula>
    </cfRule>
    <cfRule type="expression" dxfId="133" priority="928" stopIfTrue="1">
      <formula>$BM$118=TRUE</formula>
    </cfRule>
    <cfRule type="expression" dxfId="132" priority="927" stopIfTrue="1">
      <formula>VLOOKUP(AU210&amp; "_1mM",CheckList,3,FALSE)=TRUE</formula>
    </cfRule>
  </conditionalFormatting>
  <conditionalFormatting sqref="AU212">
    <cfRule type="expression" dxfId="131" priority="945" stopIfTrue="1">
      <formula>VLOOKUP(AU212&amp; "_1mM",CheckList,3,FALSE)=TRUE</formula>
    </cfRule>
    <cfRule type="expression" dxfId="130" priority="946" stopIfTrue="1">
      <formula>$BM$118=TRUE</formula>
    </cfRule>
    <cfRule type="expression" dxfId="129" priority="944" stopIfTrue="1">
      <formula>VLOOKUP(AU212,CheckList,3,FALSE)=TRUE</formula>
    </cfRule>
  </conditionalFormatting>
  <conditionalFormatting sqref="AU214">
    <cfRule type="expression" dxfId="128" priority="963" stopIfTrue="1">
      <formula>$BM$118=TRUE</formula>
    </cfRule>
    <cfRule type="expression" dxfId="127" priority="962" stopIfTrue="1">
      <formula>VLOOKUP(AU214&amp; "_1mM",CheckList,3,FALSE)=TRUE</formula>
    </cfRule>
    <cfRule type="expression" dxfId="126" priority="961" stopIfTrue="1">
      <formula>VLOOKUP(AU214,CheckList,3,FALSE)=TRUE</formula>
    </cfRule>
  </conditionalFormatting>
  <conditionalFormatting sqref="AU216">
    <cfRule type="expression" dxfId="125" priority="980" stopIfTrue="1">
      <formula>VLOOKUP(AU216,CheckList,3,FALSE)=TRUE</formula>
    </cfRule>
    <cfRule type="expression" dxfId="124" priority="981" stopIfTrue="1">
      <formula>VLOOKUP(AU216&amp; "_1mM",CheckList,3,FALSE)=TRUE</formula>
    </cfRule>
    <cfRule type="expression" dxfId="123" priority="982" stopIfTrue="1">
      <formula>$BM$118=TRUE</formula>
    </cfRule>
  </conditionalFormatting>
  <conditionalFormatting sqref="AU218">
    <cfRule type="expression" dxfId="122" priority="998" stopIfTrue="1">
      <formula>VLOOKUP(AU218,CheckList,3,FALSE)=TRUE</formula>
    </cfRule>
    <cfRule type="expression" dxfId="121" priority="999" stopIfTrue="1">
      <formula>VLOOKUP(AU218&amp; "_1mM",CheckList,3,FALSE)=TRUE</formula>
    </cfRule>
    <cfRule type="expression" dxfId="120" priority="1000" stopIfTrue="1">
      <formula>$BM$118=TRUE</formula>
    </cfRule>
  </conditionalFormatting>
  <conditionalFormatting sqref="AU220">
    <cfRule type="expression" dxfId="119" priority="1017" stopIfTrue="1">
      <formula>$BM$118=TRUE</formula>
    </cfRule>
    <cfRule type="expression" dxfId="118" priority="1015" stopIfTrue="1">
      <formula>VLOOKUP(AU220,CheckList,3,FALSE)=TRUE</formula>
    </cfRule>
    <cfRule type="expression" dxfId="117" priority="1016" stopIfTrue="1">
      <formula>VLOOKUP(AU220&amp; "_1mM",CheckList,3,FALSE)=TRUE</formula>
    </cfRule>
  </conditionalFormatting>
  <conditionalFormatting sqref="AU222">
    <cfRule type="expression" dxfId="116" priority="1032" stopIfTrue="1">
      <formula>VLOOKUP(AU222,CheckList,3,FALSE)=TRUE</formula>
    </cfRule>
    <cfRule type="expression" dxfId="115" priority="1033" stopIfTrue="1">
      <formula>VLOOKUP(AU222&amp; "_1mM",CheckList,3,FALSE)=TRUE</formula>
    </cfRule>
    <cfRule type="expression" dxfId="114" priority="1034" stopIfTrue="1">
      <formula>$BM$118=TRUE</formula>
    </cfRule>
  </conditionalFormatting>
  <conditionalFormatting sqref="AU224">
    <cfRule type="expression" dxfId="113" priority="1051" stopIfTrue="1">
      <formula>VLOOKUP(AU224,CheckList,3,FALSE)=TRUE</formula>
    </cfRule>
    <cfRule type="expression" dxfId="112" priority="1052" stopIfTrue="1">
      <formula>VLOOKUP(AU224&amp; "_1mM",CheckList,3,FALSE)=TRUE</formula>
    </cfRule>
    <cfRule type="expression" dxfId="111" priority="1053" stopIfTrue="1">
      <formula>$BM$118=TRUE</formula>
    </cfRule>
  </conditionalFormatting>
  <conditionalFormatting sqref="AU226">
    <cfRule type="expression" dxfId="110" priority="1070" stopIfTrue="1">
      <formula>$BM$118=TRUE</formula>
    </cfRule>
    <cfRule type="expression" dxfId="109" priority="1069" stopIfTrue="1">
      <formula>VLOOKUP(AU226&amp; "_1mM",CheckList,3,FALSE)=TRUE</formula>
    </cfRule>
    <cfRule type="expression" dxfId="108" priority="1068" stopIfTrue="1">
      <formula>VLOOKUP(AU226,CheckList,3,FALSE)=TRUE</formula>
    </cfRule>
  </conditionalFormatting>
  <conditionalFormatting sqref="AU228">
    <cfRule type="expression" dxfId="107" priority="1086" stopIfTrue="1">
      <formula>$BM$118=TRUE</formula>
    </cfRule>
    <cfRule type="expression" dxfId="106" priority="1085" stopIfTrue="1">
      <formula>VLOOKUP(AU228&amp; "_1mM",CheckList,3,FALSE)=TRUE</formula>
    </cfRule>
    <cfRule type="expression" dxfId="105" priority="1084" stopIfTrue="1">
      <formula>VLOOKUP(AU228,CheckList,3,FALSE)=TRUE</formula>
    </cfRule>
  </conditionalFormatting>
  <conditionalFormatting sqref="AU230">
    <cfRule type="expression" dxfId="104" priority="1102" stopIfTrue="1">
      <formula>VLOOKUP(AU230&amp; "_1mM",CheckList,3,FALSE)=TRUE</formula>
    </cfRule>
    <cfRule type="expression" dxfId="103" priority="1103" stopIfTrue="1">
      <formula>$BM$118=TRUE</formula>
    </cfRule>
    <cfRule type="expression" dxfId="102" priority="1101" stopIfTrue="1">
      <formula>VLOOKUP(AU230,CheckList,3,FALSE)=TRUE</formula>
    </cfRule>
  </conditionalFormatting>
  <conditionalFormatting sqref="AU232">
    <cfRule type="expression" dxfId="101" priority="1117" stopIfTrue="1">
      <formula>VLOOKUP(AU232,CheckList,3,FALSE)=TRUE</formula>
    </cfRule>
    <cfRule type="expression" dxfId="100" priority="1118" stopIfTrue="1">
      <formula>VLOOKUP(AU232&amp; "_1mM",CheckList,3,FALSE)=TRUE</formula>
    </cfRule>
    <cfRule type="expression" dxfId="99" priority="1119" stopIfTrue="1">
      <formula>$BM$118=TRUE</formula>
    </cfRule>
  </conditionalFormatting>
  <conditionalFormatting sqref="AU234">
    <cfRule type="expression" dxfId="98" priority="1134" stopIfTrue="1">
      <formula>VLOOKUP(AU234,CheckList,3,FALSE)=TRUE</formula>
    </cfRule>
    <cfRule type="expression" dxfId="97" priority="1136" stopIfTrue="1">
      <formula>$BM$118=TRUE</formula>
    </cfRule>
    <cfRule type="expression" dxfId="96" priority="1135" stopIfTrue="1">
      <formula>VLOOKUP(AU234&amp; "_1mM",CheckList,3,FALSE)=TRUE</formula>
    </cfRule>
  </conditionalFormatting>
  <conditionalFormatting sqref="AU236">
    <cfRule type="expression" dxfId="95" priority="1151" stopIfTrue="1">
      <formula>VLOOKUP(AU236&amp; "_1mM",CheckList,3,FALSE)=TRUE</formula>
    </cfRule>
    <cfRule type="expression" dxfId="94" priority="1150" stopIfTrue="1">
      <formula>VLOOKUP(AU236,CheckList,3,FALSE)=TRUE</formula>
    </cfRule>
    <cfRule type="expression" dxfId="93" priority="1152" stopIfTrue="1">
      <formula>$BM$118=TRUE</formula>
    </cfRule>
  </conditionalFormatting>
  <conditionalFormatting sqref="AU238">
    <cfRule type="expression" dxfId="92" priority="1168" stopIfTrue="1">
      <formula>VLOOKUP(AU238,CheckList,3,FALSE)=TRUE</formula>
    </cfRule>
    <cfRule type="expression" dxfId="91" priority="1169" stopIfTrue="1">
      <formula>VLOOKUP(AU238&amp; "_1mM",CheckList,3,FALSE)=TRUE</formula>
    </cfRule>
    <cfRule type="expression" dxfId="90" priority="1170" stopIfTrue="1">
      <formula>$BM$118=TRUE</formula>
    </cfRule>
  </conditionalFormatting>
  <conditionalFormatting sqref="AU240">
    <cfRule type="expression" dxfId="89" priority="1188" stopIfTrue="1">
      <formula>VLOOKUP(AU240&amp; "_1mM",CheckList,3,FALSE)=TRUE</formula>
    </cfRule>
    <cfRule type="expression" dxfId="88" priority="1187" stopIfTrue="1">
      <formula>VLOOKUP(AU240,CheckList,3,FALSE)=TRUE</formula>
    </cfRule>
    <cfRule type="expression" dxfId="87" priority="1189" stopIfTrue="1">
      <formula>$BM$118=TRUE</formula>
    </cfRule>
  </conditionalFormatting>
  <conditionalFormatting sqref="AU242">
    <cfRule type="expression" dxfId="86" priority="1205" stopIfTrue="1">
      <formula>VLOOKUP(AU242,CheckList,3,FALSE)=TRUE</formula>
    </cfRule>
    <cfRule type="expression" dxfId="85" priority="1206" stopIfTrue="1">
      <formula>VLOOKUP(AU242&amp; "_1mM",CheckList,3,FALSE)=TRUE</formula>
    </cfRule>
    <cfRule type="expression" dxfId="84" priority="1207" stopIfTrue="1">
      <formula>$BM$118=TRUE</formula>
    </cfRule>
  </conditionalFormatting>
  <conditionalFormatting sqref="AU244">
    <cfRule type="expression" dxfId="83" priority="1224" stopIfTrue="1">
      <formula>VLOOKUP(AU244,CheckList,3,FALSE)=TRUE</formula>
    </cfRule>
    <cfRule type="expression" dxfId="82" priority="1225" stopIfTrue="1">
      <formula>VLOOKUP(AU244&amp; "_1mM",CheckList,3,FALSE)=TRUE</formula>
    </cfRule>
    <cfRule type="expression" dxfId="81" priority="1226" stopIfTrue="1">
      <formula>$BM$118=TRUE</formula>
    </cfRule>
  </conditionalFormatting>
  <conditionalFormatting sqref="AU246">
    <cfRule type="expression" dxfId="80" priority="1243" stopIfTrue="1">
      <formula>$BM$118=TRUE</formula>
    </cfRule>
    <cfRule type="expression" dxfId="79" priority="1241" stopIfTrue="1">
      <formula>VLOOKUP(AU246,CheckList,3,FALSE)=TRUE</formula>
    </cfRule>
    <cfRule type="expression" dxfId="78" priority="1242" stopIfTrue="1">
      <formula>VLOOKUP(AU246&amp; "_1mM",CheckList,3,FALSE)=TRUE</formula>
    </cfRule>
  </conditionalFormatting>
  <conditionalFormatting sqref="AU248">
    <cfRule type="expression" dxfId="77" priority="1258" stopIfTrue="1">
      <formula>VLOOKUP(AU248,CheckList,3,FALSE)=TRUE</formula>
    </cfRule>
    <cfRule type="expression" dxfId="76" priority="1259" stopIfTrue="1">
      <formula>VLOOKUP(AU248&amp; "_1mM",CheckList,3,FALSE)=TRUE</formula>
    </cfRule>
    <cfRule type="expression" dxfId="75" priority="1260" stopIfTrue="1">
      <formula>$BM$118=TRUE</formula>
    </cfRule>
  </conditionalFormatting>
  <conditionalFormatting sqref="AU250">
    <cfRule type="expression" dxfId="74" priority="1276" stopIfTrue="1">
      <formula>VLOOKUP(AU250&amp; "_1mM",CheckList,3,FALSE)=TRUE</formula>
    </cfRule>
    <cfRule type="expression" dxfId="73" priority="1275" stopIfTrue="1">
      <formula>VLOOKUP(AU250,CheckList,3,FALSE)=TRUE</formula>
    </cfRule>
    <cfRule type="expression" dxfId="72" priority="1277" stopIfTrue="1">
      <formula>$BM$118=TRUE</formula>
    </cfRule>
  </conditionalFormatting>
  <conditionalFormatting sqref="AU252">
    <cfRule type="expression" dxfId="71" priority="1293" stopIfTrue="1">
      <formula>VLOOKUP(AU252,CheckList,3,FALSE)=TRUE</formula>
    </cfRule>
    <cfRule type="expression" dxfId="70" priority="1294" stopIfTrue="1">
      <formula>VLOOKUP(AU252&amp; "_1mM",CheckList,3,FALSE)=TRUE</formula>
    </cfRule>
    <cfRule type="expression" dxfId="69" priority="1295" stopIfTrue="1">
      <formula>$BM$118=TRUE</formula>
    </cfRule>
  </conditionalFormatting>
  <conditionalFormatting sqref="AU254">
    <cfRule type="expression" dxfId="68" priority="1310" stopIfTrue="1">
      <formula>VLOOKUP(AU254,CheckList,3,FALSE)=TRUE</formula>
    </cfRule>
    <cfRule type="expression" dxfId="67" priority="1312" stopIfTrue="1">
      <formula>$BM$118=TRUE</formula>
    </cfRule>
    <cfRule type="expression" dxfId="66" priority="1311" stopIfTrue="1">
      <formula>VLOOKUP(AU254&amp; "_1mM",CheckList,3,FALSE)=TRUE</formula>
    </cfRule>
  </conditionalFormatting>
  <conditionalFormatting sqref="AU256">
    <cfRule type="expression" dxfId="65" priority="1329" stopIfTrue="1">
      <formula>$BM$118=TRUE</formula>
    </cfRule>
    <cfRule type="expression" dxfId="64" priority="1328" stopIfTrue="1">
      <formula>VLOOKUP(AU256&amp; "_1mM",CheckList,3,FALSE)=TRUE</formula>
    </cfRule>
    <cfRule type="expression" dxfId="63" priority="1327" stopIfTrue="1">
      <formula>VLOOKUP(AU256,CheckList,3,FALSE)=TRUE</formula>
    </cfRule>
  </conditionalFormatting>
  <conditionalFormatting sqref="AU258">
    <cfRule type="expression" dxfId="62" priority="1344" stopIfTrue="1">
      <formula>VLOOKUP(AU258,CheckList,3,FALSE)=TRUE</formula>
    </cfRule>
    <cfRule type="expression" dxfId="61" priority="1345" stopIfTrue="1">
      <formula>VLOOKUP(AU258&amp; "_1mM",CheckList,3,FALSE)=TRUE</formula>
    </cfRule>
    <cfRule type="expression" dxfId="60" priority="1346" stopIfTrue="1">
      <formula>$BM$118=TRUE</formula>
    </cfRule>
  </conditionalFormatting>
  <conditionalFormatting sqref="AU260">
    <cfRule type="expression" dxfId="59" priority="1363" stopIfTrue="1">
      <formula>$BM$118=TRUE</formula>
    </cfRule>
    <cfRule type="expression" dxfId="58" priority="1362" stopIfTrue="1">
      <formula>VLOOKUP(AU260&amp; "_1mM",CheckList,3,FALSE)=TRUE</formula>
    </cfRule>
    <cfRule type="expression" dxfId="57" priority="1361" stopIfTrue="1">
      <formula>VLOOKUP(AU260,CheckList,3,FALSE)=TRUE</formula>
    </cfRule>
  </conditionalFormatting>
  <conditionalFormatting sqref="AU262">
    <cfRule type="expression" dxfId="56" priority="1380" stopIfTrue="1">
      <formula>$BM$118=TRUE</formula>
    </cfRule>
    <cfRule type="expression" dxfId="55" priority="1378" stopIfTrue="1">
      <formula>VLOOKUP(AU262,CheckList,3,FALSE)=TRUE</formula>
    </cfRule>
    <cfRule type="expression" dxfId="54" priority="1379" stopIfTrue="1">
      <formula>VLOOKUP(AU262&amp; "_1mM",CheckList,3,FALSE)=TRUE</formula>
    </cfRule>
  </conditionalFormatting>
  <conditionalFormatting sqref="AU264">
    <cfRule type="expression" dxfId="53" priority="1396" stopIfTrue="1">
      <formula>VLOOKUP(AU264,CheckList,3,FALSE)=TRUE</formula>
    </cfRule>
    <cfRule type="expression" dxfId="52" priority="1397" stopIfTrue="1">
      <formula>VLOOKUP(AU264&amp; "_1mM",CheckList,3,FALSE)=TRUE</formula>
    </cfRule>
    <cfRule type="expression" dxfId="51" priority="1398" stopIfTrue="1">
      <formula>$BM$118=TRUE</formula>
    </cfRule>
  </conditionalFormatting>
  <conditionalFormatting sqref="AU266">
    <cfRule type="expression" dxfId="50" priority="1415" stopIfTrue="1">
      <formula>VLOOKUP(AU266&amp; "_1mM",CheckList,3,FALSE)=TRUE</formula>
    </cfRule>
    <cfRule type="expression" dxfId="49" priority="1414" stopIfTrue="1">
      <formula>VLOOKUP(AU266,CheckList,3,FALSE)=TRUE</formula>
    </cfRule>
    <cfRule type="expression" dxfId="48" priority="1416" stopIfTrue="1">
      <formula>$BM$118=TRUE</formula>
    </cfRule>
  </conditionalFormatting>
  <conditionalFormatting sqref="AU268">
    <cfRule type="expression" dxfId="47" priority="1434" stopIfTrue="1">
      <formula>VLOOKUP(AU268&amp; "_1mM",CheckList,3,FALSE)=TRUE</formula>
    </cfRule>
    <cfRule type="expression" dxfId="46" priority="1433" stopIfTrue="1">
      <formula>VLOOKUP(AU268,CheckList,3,FALSE)=TRUE</formula>
    </cfRule>
    <cfRule type="expression" dxfId="45" priority="1435" stopIfTrue="1">
      <formula>$BM$118=TRUE</formula>
    </cfRule>
  </conditionalFormatting>
  <conditionalFormatting sqref="AU270">
    <cfRule type="expression" dxfId="44" priority="1452" stopIfTrue="1">
      <formula>$BM$118=TRUE</formula>
    </cfRule>
    <cfRule type="expression" dxfId="43" priority="1450" stopIfTrue="1">
      <formula>VLOOKUP(AU270,CheckList,3,FALSE)=TRUE</formula>
    </cfRule>
    <cfRule type="expression" dxfId="42" priority="1451" stopIfTrue="1">
      <formula>VLOOKUP(AU270&amp; "_1mM",CheckList,3,FALSE)=TRUE</formula>
    </cfRule>
  </conditionalFormatting>
  <conditionalFormatting sqref="AU272">
    <cfRule type="expression" dxfId="41" priority="14" stopIfTrue="1">
      <formula>VLOOKUP(AU272&amp; "_1mM",CheckList,3,FALSE)=TRUE</formula>
    </cfRule>
    <cfRule type="expression" dxfId="40" priority="15" stopIfTrue="1">
      <formula>$BM$118=TRUE</formula>
    </cfRule>
    <cfRule type="expression" dxfId="39" priority="13" stopIfTrue="1">
      <formula>VLOOKUP(AU272,CheckList,3,FALSE)=TRUE</formula>
    </cfRule>
  </conditionalFormatting>
  <conditionalFormatting sqref="AU274">
    <cfRule type="expression" dxfId="38" priority="27" stopIfTrue="1">
      <formula>$BM$118=TRUE</formula>
    </cfRule>
    <cfRule type="expression" dxfId="37" priority="26" stopIfTrue="1">
      <formula>VLOOKUP(AU274&amp; "_1mM",CheckList,3,FALSE)=TRUE</formula>
    </cfRule>
    <cfRule type="expression" dxfId="36" priority="25" stopIfTrue="1">
      <formula>VLOOKUP(AU274,CheckList,3,FALSE)=TRUE</formula>
    </cfRule>
  </conditionalFormatting>
  <conditionalFormatting sqref="AU286">
    <cfRule type="expression" dxfId="35" priority="1513" stopIfTrue="1">
      <formula>VLOOKUP(AU286&amp; "_Cascade",CheckList,3,FALSE)=TRUE</formula>
    </cfRule>
    <cfRule type="expression" dxfId="34" priority="1514" stopIfTrue="1">
      <formula>$BM$118=TRUE</formula>
    </cfRule>
  </conditionalFormatting>
  <conditionalFormatting sqref="AU288">
    <cfRule type="expression" dxfId="33" priority="1526" stopIfTrue="1">
      <formula>$BM$118=TRUE</formula>
    </cfRule>
    <cfRule type="expression" dxfId="32" priority="1525" stopIfTrue="1">
      <formula>VLOOKUP(AU288&amp; "_Cascade",CheckList,3,FALSE)=TRUE</formula>
    </cfRule>
  </conditionalFormatting>
  <conditionalFormatting sqref="AU290">
    <cfRule type="expression" dxfId="31" priority="1538" stopIfTrue="1">
      <formula>$BM$118=TRUE</formula>
    </cfRule>
    <cfRule type="expression" dxfId="30" priority="1537" stopIfTrue="1">
      <formula>VLOOKUP(AU290&amp; "_Cascade",CheckList,3,FALSE)=TRUE</formula>
    </cfRule>
  </conditionalFormatting>
  <conditionalFormatting sqref="AU296">
    <cfRule type="expression" dxfId="29" priority="1558" stopIfTrue="1">
      <formula>VLOOKUP(AU296&amp; "_Cascade",CheckList,3,FALSE)=TRUE</formula>
    </cfRule>
    <cfRule type="expression" dxfId="28" priority="1559" stopIfTrue="1">
      <formula>$BM$118=TRUE</formula>
    </cfRule>
  </conditionalFormatting>
  <conditionalFormatting sqref="AU128:BD128">
    <cfRule type="expression" dxfId="27" priority="52" stopIfTrue="1">
      <formula>VLOOKUP(AU127&amp;"_1mM",CheckList,3,FALSE)=TRUE</formula>
    </cfRule>
    <cfRule type="expression" dxfId="26" priority="53" stopIfTrue="1">
      <formula>VLOOKUP(AU127,CheckList,3,FALSE)=TRUE</formula>
    </cfRule>
    <cfRule type="expression" dxfId="25" priority="79">
      <formula>$BM$118=TRUE</formula>
    </cfRule>
  </conditionalFormatting>
  <conditionalFormatting sqref="AU136:BD136">
    <cfRule type="expression" dxfId="24" priority="51" stopIfTrue="1">
      <formula>VLOOKUP(AU135&amp;"_1mM",CheckList,3,FALSE)=TRUE</formula>
    </cfRule>
    <cfRule type="expression" dxfId="23" priority="49" stopIfTrue="1">
      <formula>VLOOKUP(AU135,CheckList,3,FALSE)=TRUE</formula>
    </cfRule>
    <cfRule type="expression" dxfId="22" priority="82">
      <formula>$BM$118=TRUE</formula>
    </cfRule>
  </conditionalFormatting>
  <conditionalFormatting sqref="BB123:BB142 AB140:AB142 AO140:AO142 AB144:AB148 AO144:AO148 BB144:BB148 O148 O150:O276 AB150:AB276 AO150:AO276 BB150:BB276">
    <cfRule type="expression" dxfId="21" priority="734" stopIfTrue="1">
      <formula>VLOOKUP(H123,CheckList,3,FALSE)=TRUE</formula>
    </cfRule>
  </conditionalFormatting>
  <conditionalFormatting sqref="BD123:BD142 Q140:Q142 AD140:AD142 AQ140:AQ142 Q144:Q148 AD144:AD148 AQ144:AQ148 BD144:BD148">
    <cfRule type="expression" dxfId="20" priority="735" stopIfTrue="1">
      <formula>VLOOKUP(H123&amp; "_1mM",CheckList,3,FALSE)=TRUE</formula>
    </cfRule>
  </conditionalFormatting>
  <conditionalFormatting sqref="BD150:BD276">
    <cfRule type="expression" dxfId="19" priority="3" stopIfTrue="1">
      <formula>VLOOKUP(AU150&amp; "_1mM",CheckList,3,FALSE)=TRUE</formula>
    </cfRule>
  </conditionalFormatting>
  <conditionalFormatting sqref="BD286">
    <cfRule type="expression" dxfId="18" priority="1515" stopIfTrue="1">
      <formula>VLOOKUP(AU286&amp; "_Cascade",CheckList,3,FALSE)=TRUE</formula>
    </cfRule>
  </conditionalFormatting>
  <conditionalFormatting sqref="BD288">
    <cfRule type="expression" dxfId="17" priority="1527" stopIfTrue="1">
      <formula>VLOOKUP(AU288&amp; "_Cascade",CheckList,3,FALSE)=TRUE</formula>
    </cfRule>
  </conditionalFormatting>
  <conditionalFormatting sqref="BD290">
    <cfRule type="expression" dxfId="16" priority="1539" stopIfTrue="1">
      <formula>VLOOKUP(AU290&amp; "_Cascade",CheckList,3,FALSE)=TRUE</formula>
    </cfRule>
  </conditionalFormatting>
  <conditionalFormatting sqref="BD296">
    <cfRule type="expression" dxfId="15" priority="1560" stopIfTrue="1">
      <formula>VLOOKUP(AU296&amp; "_Cascade",CheckList,3,FALSE)=TRUE</formula>
    </cfRule>
  </conditionalFormatting>
  <conditionalFormatting sqref="CR106:CR108 CS109 CT110 CU111 CV112 CW113 CX114 CY115 CZ116 DA117 DB118">
    <cfRule type="cellIs" dxfId="14" priority="110" stopIfTrue="1" operator="equal">
      <formula>TRUE</formula>
    </cfRule>
  </conditionalFormatting>
  <dataValidations count="4">
    <dataValidation type="list" allowBlank="1" showDropDown="1" showInputMessage="1" showErrorMessage="1" error="Kinase Listシートに表示されている名前を入力してください。" sqref="DJ123:DJ635" xr:uid="{00000000-0002-0000-0000-000000000000}">
      <formula1>KinaseList</formula1>
    </dataValidation>
    <dataValidation type="list" allowBlank="1" showInputMessage="1" showErrorMessage="1" sqref="AG95:AK100" xr:uid="{00000000-0002-0000-0000-000001000000}">
      <formula1>"Freeze"</formula1>
    </dataValidation>
    <dataValidation type="list" allowBlank="1" showInputMessage="1" showErrorMessage="1" sqref="AD80:AD94" xr:uid="{DAD771D2-7F24-4690-9595-05C79BDBC2A3}">
      <formula1>$DJ$80:$DJ$81</formula1>
    </dataValidation>
    <dataValidation type="list" allowBlank="1" showInputMessage="1" showErrorMessage="1" sqref="BA80:BG93 BA94:BG94" xr:uid="{1A3CA43B-6CCA-4161-8A5C-1F7344590308}">
      <formula1>$DJ$85:$DJ$87</formula1>
    </dataValidation>
  </dataValidations>
  <hyperlinks>
    <hyperlink ref="AE45" r:id="rId1" xr:uid="{00000000-0004-0000-0000-000000000000}"/>
    <hyperlink ref="AC63:AI63" r:id="rId2" display="info@carnabio.com " xr:uid="{00000000-0004-0000-0000-000001000000}"/>
  </hyperlinks>
  <printOptions horizontalCentered="1"/>
  <pageMargins left="0.23622047244094491" right="0.23622047244094491" top="0.39370078740157483" bottom="0.39370078740157483" header="0.23622047244094491" footer="0.23622047244094491"/>
  <pageSetup paperSize="9" scale="77" fitToHeight="0" orientation="portrait" r:id="rId3"/>
  <headerFooter alignWithMargins="0"/>
  <rowBreaks count="1" manualBreakCount="1">
    <brk id="148"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2053" r:id="rId6" name="Group Box 5">
              <controlPr defaultSize="0" autoFill="0" autoPict="0">
                <anchor moveWithCells="1">
                  <from>
                    <xdr:col>19</xdr:col>
                    <xdr:colOff>66675</xdr:colOff>
                    <xdr:row>22</xdr:row>
                    <xdr:rowOff>19050</xdr:rowOff>
                  </from>
                  <to>
                    <xdr:col>58</xdr:col>
                    <xdr:colOff>104775</xdr:colOff>
                    <xdr:row>23</xdr:row>
                    <xdr:rowOff>104775</xdr:rowOff>
                  </to>
                </anchor>
              </controlPr>
            </control>
          </mc:Choice>
        </mc:AlternateContent>
        <mc:AlternateContent xmlns:mc="http://schemas.openxmlformats.org/markup-compatibility/2006">
          <mc:Choice Requires="x14">
            <control shapeId="2054" r:id="rId7" name="Group Box 6">
              <controlPr defaultSize="0" autoFill="0" autoPict="0">
                <anchor moveWithCells="1">
                  <from>
                    <xdr:col>19</xdr:col>
                    <xdr:colOff>57150</xdr:colOff>
                    <xdr:row>27</xdr:row>
                    <xdr:rowOff>38100</xdr:rowOff>
                  </from>
                  <to>
                    <xdr:col>58</xdr:col>
                    <xdr:colOff>85725</xdr:colOff>
                    <xdr:row>27</xdr:row>
                    <xdr:rowOff>295275</xdr:rowOff>
                  </to>
                </anchor>
              </controlPr>
            </control>
          </mc:Choice>
        </mc:AlternateContent>
        <mc:AlternateContent xmlns:mc="http://schemas.openxmlformats.org/markup-compatibility/2006">
          <mc:Choice Requires="x14">
            <control shapeId="2057" r:id="rId8" name="Group Box 9">
              <controlPr defaultSize="0" autoFill="0" autoPict="0">
                <anchor moveWithCells="1">
                  <from>
                    <xdr:col>19</xdr:col>
                    <xdr:colOff>66675</xdr:colOff>
                    <xdr:row>28</xdr:row>
                    <xdr:rowOff>0</xdr:rowOff>
                  </from>
                  <to>
                    <xdr:col>58</xdr:col>
                    <xdr:colOff>76200</xdr:colOff>
                    <xdr:row>28</xdr:row>
                    <xdr:rowOff>276225</xdr:rowOff>
                  </to>
                </anchor>
              </controlPr>
            </control>
          </mc:Choice>
        </mc:AlternateContent>
        <mc:AlternateContent xmlns:mc="http://schemas.openxmlformats.org/markup-compatibility/2006">
          <mc:Choice Requires="x14">
            <control shapeId="2058" r:id="rId9" name="Option Button 10">
              <controlPr defaultSize="0" autoFill="0" autoLine="0" autoPict="0">
                <anchor moveWithCells="1" sizeWithCells="1">
                  <from>
                    <xdr:col>19</xdr:col>
                    <xdr:colOff>104775</xdr:colOff>
                    <xdr:row>28</xdr:row>
                    <xdr:rowOff>76200</xdr:rowOff>
                  </from>
                  <to>
                    <xdr:col>25</xdr:col>
                    <xdr:colOff>9525</xdr:colOff>
                    <xdr:row>28</xdr:row>
                    <xdr:rowOff>285750</xdr:rowOff>
                  </to>
                </anchor>
              </controlPr>
            </control>
          </mc:Choice>
        </mc:AlternateContent>
        <mc:AlternateContent xmlns:mc="http://schemas.openxmlformats.org/markup-compatibility/2006">
          <mc:Choice Requires="x14">
            <control shapeId="2059" r:id="rId10" name="Option Button 11">
              <controlPr defaultSize="0" autoFill="0" autoLine="0" autoPict="0">
                <anchor moveWithCells="1" sizeWithCells="1">
                  <from>
                    <xdr:col>25</xdr:col>
                    <xdr:colOff>57150</xdr:colOff>
                    <xdr:row>28</xdr:row>
                    <xdr:rowOff>76200</xdr:rowOff>
                  </from>
                  <to>
                    <xdr:col>32</xdr:col>
                    <xdr:colOff>123825</xdr:colOff>
                    <xdr:row>28</xdr:row>
                    <xdr:rowOff>295275</xdr:rowOff>
                  </to>
                </anchor>
              </controlPr>
            </control>
          </mc:Choice>
        </mc:AlternateContent>
        <mc:AlternateContent xmlns:mc="http://schemas.openxmlformats.org/markup-compatibility/2006">
          <mc:Choice Requires="x14">
            <control shapeId="2060" r:id="rId11" name="Group Box 12">
              <controlPr defaultSize="0" autoFill="0" autoPict="0">
                <anchor moveWithCells="1">
                  <from>
                    <xdr:col>19</xdr:col>
                    <xdr:colOff>76200</xdr:colOff>
                    <xdr:row>28</xdr:row>
                    <xdr:rowOff>57150</xdr:rowOff>
                  </from>
                  <to>
                    <xdr:col>58</xdr:col>
                    <xdr:colOff>76200</xdr:colOff>
                    <xdr:row>28</xdr:row>
                    <xdr:rowOff>314325</xdr:rowOff>
                  </to>
                </anchor>
              </controlPr>
            </control>
          </mc:Choice>
        </mc:AlternateContent>
        <mc:AlternateContent xmlns:mc="http://schemas.openxmlformats.org/markup-compatibility/2006">
          <mc:Choice Requires="x14">
            <control shapeId="2061" r:id="rId12" name="Group Box 13">
              <controlPr defaultSize="0" autoFill="0" autoPict="0">
                <anchor moveWithCells="1">
                  <from>
                    <xdr:col>19</xdr:col>
                    <xdr:colOff>28575</xdr:colOff>
                    <xdr:row>30</xdr:row>
                    <xdr:rowOff>38100</xdr:rowOff>
                  </from>
                  <to>
                    <xdr:col>58</xdr:col>
                    <xdr:colOff>76200</xdr:colOff>
                    <xdr:row>32</xdr:row>
                    <xdr:rowOff>95250</xdr:rowOff>
                  </to>
                </anchor>
              </controlPr>
            </control>
          </mc:Choice>
        </mc:AlternateContent>
        <mc:AlternateContent xmlns:mc="http://schemas.openxmlformats.org/markup-compatibility/2006">
          <mc:Choice Requires="x14">
            <control shapeId="2634" r:id="rId13" name="Check Box 586">
              <controlPr defaultSize="0" autoFill="0" autoLine="0" autoPict="0">
                <anchor moveWithCells="1">
                  <from>
                    <xdr:col>35</xdr:col>
                    <xdr:colOff>57150</xdr:colOff>
                    <xdr:row>21</xdr:row>
                    <xdr:rowOff>295275</xdr:rowOff>
                  </from>
                  <to>
                    <xdr:col>37</xdr:col>
                    <xdr:colOff>38100</xdr:colOff>
                    <xdr:row>23</xdr:row>
                    <xdr:rowOff>9525</xdr:rowOff>
                  </to>
                </anchor>
              </controlPr>
            </control>
          </mc:Choice>
        </mc:AlternateContent>
        <mc:AlternateContent xmlns:mc="http://schemas.openxmlformats.org/markup-compatibility/2006">
          <mc:Choice Requires="x14">
            <control shapeId="2639" r:id="rId14" name="Check Box 591">
              <controlPr defaultSize="0" autoFill="0" autoLine="0" autoPict="0">
                <anchor moveWithCells="1">
                  <from>
                    <xdr:col>35</xdr:col>
                    <xdr:colOff>57150</xdr:colOff>
                    <xdr:row>24</xdr:row>
                    <xdr:rowOff>190500</xdr:rowOff>
                  </from>
                  <to>
                    <xdr:col>37</xdr:col>
                    <xdr:colOff>28575</xdr:colOff>
                    <xdr:row>26</xdr:row>
                    <xdr:rowOff>28575</xdr:rowOff>
                  </to>
                </anchor>
              </controlPr>
            </control>
          </mc:Choice>
        </mc:AlternateContent>
        <mc:AlternateContent xmlns:mc="http://schemas.openxmlformats.org/markup-compatibility/2006">
          <mc:Choice Requires="x14">
            <control shapeId="2640" r:id="rId15" name="Check Box 592">
              <controlPr defaultSize="0" autoFill="0" autoLine="0" autoPict="0">
                <anchor moveWithCells="1">
                  <from>
                    <xdr:col>35</xdr:col>
                    <xdr:colOff>57150</xdr:colOff>
                    <xdr:row>25</xdr:row>
                    <xdr:rowOff>190500</xdr:rowOff>
                  </from>
                  <to>
                    <xdr:col>37</xdr:col>
                    <xdr:colOff>38100</xdr:colOff>
                    <xdr:row>27</xdr:row>
                    <xdr:rowOff>9525</xdr:rowOff>
                  </to>
                </anchor>
              </controlPr>
            </control>
          </mc:Choice>
        </mc:AlternateContent>
        <mc:AlternateContent xmlns:mc="http://schemas.openxmlformats.org/markup-compatibility/2006">
          <mc:Choice Requires="x14">
            <control shapeId="2644" r:id="rId16" name="Group Box 596">
              <controlPr defaultSize="0" autoFill="0" autoPict="0">
                <anchor moveWithCells="1">
                  <from>
                    <xdr:col>19</xdr:col>
                    <xdr:colOff>57150</xdr:colOff>
                    <xdr:row>27</xdr:row>
                    <xdr:rowOff>38100</xdr:rowOff>
                  </from>
                  <to>
                    <xdr:col>58</xdr:col>
                    <xdr:colOff>85725</xdr:colOff>
                    <xdr:row>27</xdr:row>
                    <xdr:rowOff>295275</xdr:rowOff>
                  </to>
                </anchor>
              </controlPr>
            </control>
          </mc:Choice>
        </mc:AlternateContent>
        <mc:AlternateContent xmlns:mc="http://schemas.openxmlformats.org/markup-compatibility/2006">
          <mc:Choice Requires="x14">
            <control shapeId="2647" r:id="rId17" name="Group Box 599">
              <controlPr defaultSize="0" autoFill="0" autoPict="0">
                <anchor moveWithCells="1">
                  <from>
                    <xdr:col>19</xdr:col>
                    <xdr:colOff>57150</xdr:colOff>
                    <xdr:row>27</xdr:row>
                    <xdr:rowOff>0</xdr:rowOff>
                  </from>
                  <to>
                    <xdr:col>58</xdr:col>
                    <xdr:colOff>85725</xdr:colOff>
                    <xdr:row>27</xdr:row>
                    <xdr:rowOff>257175</xdr:rowOff>
                  </to>
                </anchor>
              </controlPr>
            </control>
          </mc:Choice>
        </mc:AlternateContent>
        <mc:AlternateContent xmlns:mc="http://schemas.openxmlformats.org/markup-compatibility/2006">
          <mc:Choice Requires="x14">
            <control shapeId="2648" r:id="rId18" name="Option Button 600">
              <controlPr defaultSize="0" autoFill="0" autoLine="0" autoPict="0">
                <anchor moveWithCells="1">
                  <from>
                    <xdr:col>19</xdr:col>
                    <xdr:colOff>104775</xdr:colOff>
                    <xdr:row>27</xdr:row>
                    <xdr:rowOff>66675</xdr:rowOff>
                  </from>
                  <to>
                    <xdr:col>25</xdr:col>
                    <xdr:colOff>114300</xdr:colOff>
                    <xdr:row>27</xdr:row>
                    <xdr:rowOff>276225</xdr:rowOff>
                  </to>
                </anchor>
              </controlPr>
            </control>
          </mc:Choice>
        </mc:AlternateContent>
        <mc:AlternateContent xmlns:mc="http://schemas.openxmlformats.org/markup-compatibility/2006">
          <mc:Choice Requires="x14">
            <control shapeId="2649" r:id="rId19" name="Option Button 601">
              <controlPr defaultSize="0" autoFill="0" autoLine="0" autoPict="0">
                <anchor moveWithCells="1">
                  <from>
                    <xdr:col>25</xdr:col>
                    <xdr:colOff>57150</xdr:colOff>
                    <xdr:row>27</xdr:row>
                    <xdr:rowOff>66675</xdr:rowOff>
                  </from>
                  <to>
                    <xdr:col>31</xdr:col>
                    <xdr:colOff>0</xdr:colOff>
                    <xdr:row>27</xdr:row>
                    <xdr:rowOff>276225</xdr:rowOff>
                  </to>
                </anchor>
              </controlPr>
            </control>
          </mc:Choice>
        </mc:AlternateContent>
        <mc:AlternateContent xmlns:mc="http://schemas.openxmlformats.org/markup-compatibility/2006">
          <mc:Choice Requires="x14">
            <control shapeId="2747" r:id="rId20" name="Check Box 699">
              <controlPr defaultSize="0" autoFill="0" autoLine="0" autoPict="0">
                <anchor moveWithCells="1">
                  <from>
                    <xdr:col>6</xdr:col>
                    <xdr:colOff>66675</xdr:colOff>
                    <xdr:row>110</xdr:row>
                    <xdr:rowOff>161925</xdr:rowOff>
                  </from>
                  <to>
                    <xdr:col>7</xdr:col>
                    <xdr:colOff>152400</xdr:colOff>
                    <xdr:row>112</xdr:row>
                    <xdr:rowOff>95250</xdr:rowOff>
                  </to>
                </anchor>
              </controlPr>
            </control>
          </mc:Choice>
        </mc:AlternateContent>
        <mc:AlternateContent xmlns:mc="http://schemas.openxmlformats.org/markup-compatibility/2006">
          <mc:Choice Requires="x14">
            <control shapeId="2748" r:id="rId21" name="Check Box 700">
              <controlPr defaultSize="0" autoFill="0" autoLine="0" autoPict="0">
                <anchor moveWithCells="1">
                  <from>
                    <xdr:col>6</xdr:col>
                    <xdr:colOff>114300</xdr:colOff>
                    <xdr:row>118</xdr:row>
                    <xdr:rowOff>133350</xdr:rowOff>
                  </from>
                  <to>
                    <xdr:col>8</xdr:col>
                    <xdr:colOff>47625</xdr:colOff>
                    <xdr:row>120</xdr:row>
                    <xdr:rowOff>28575</xdr:rowOff>
                  </to>
                </anchor>
              </controlPr>
            </control>
          </mc:Choice>
        </mc:AlternateContent>
        <mc:AlternateContent xmlns:mc="http://schemas.openxmlformats.org/markup-compatibility/2006">
          <mc:Choice Requires="x14">
            <control shapeId="2778" r:id="rId22" name="Check Box 730">
              <controlPr defaultSize="0" autoFill="0" autoLine="0" autoPict="0">
                <anchor moveWithCells="1">
                  <from>
                    <xdr:col>6</xdr:col>
                    <xdr:colOff>114300</xdr:colOff>
                    <xdr:row>119</xdr:row>
                    <xdr:rowOff>133350</xdr:rowOff>
                  </from>
                  <to>
                    <xdr:col>8</xdr:col>
                    <xdr:colOff>47625</xdr:colOff>
                    <xdr:row>121</xdr:row>
                    <xdr:rowOff>28575</xdr:rowOff>
                  </to>
                </anchor>
              </controlPr>
            </control>
          </mc:Choice>
        </mc:AlternateContent>
        <mc:AlternateContent xmlns:mc="http://schemas.openxmlformats.org/markup-compatibility/2006">
          <mc:Choice Requires="x14">
            <control shapeId="2779" r:id="rId23" name="Check Box 731">
              <controlPr defaultSize="0" autoFill="0" autoLine="0" autoPict="0">
                <anchor moveWithCells="1">
                  <from>
                    <xdr:col>6</xdr:col>
                    <xdr:colOff>114300</xdr:colOff>
                    <xdr:row>120</xdr:row>
                    <xdr:rowOff>133350</xdr:rowOff>
                  </from>
                  <to>
                    <xdr:col>8</xdr:col>
                    <xdr:colOff>47625</xdr:colOff>
                    <xdr:row>122</xdr:row>
                    <xdr:rowOff>28575</xdr:rowOff>
                  </to>
                </anchor>
              </controlPr>
            </control>
          </mc:Choice>
        </mc:AlternateContent>
        <mc:AlternateContent xmlns:mc="http://schemas.openxmlformats.org/markup-compatibility/2006">
          <mc:Choice Requires="x14">
            <control shapeId="2780" r:id="rId24" name="Check Box 732">
              <controlPr defaultSize="0" autoFill="0" autoLine="0" autoPict="0">
                <anchor moveWithCells="1">
                  <from>
                    <xdr:col>6</xdr:col>
                    <xdr:colOff>114300</xdr:colOff>
                    <xdr:row>121</xdr:row>
                    <xdr:rowOff>133350</xdr:rowOff>
                  </from>
                  <to>
                    <xdr:col>8</xdr:col>
                    <xdr:colOff>47625</xdr:colOff>
                    <xdr:row>123</xdr:row>
                    <xdr:rowOff>28575</xdr:rowOff>
                  </to>
                </anchor>
              </controlPr>
            </control>
          </mc:Choice>
        </mc:AlternateContent>
        <mc:AlternateContent xmlns:mc="http://schemas.openxmlformats.org/markup-compatibility/2006">
          <mc:Choice Requires="x14">
            <control shapeId="2781" r:id="rId25" name="Check Box 733">
              <controlPr defaultSize="0" autoFill="0" autoLine="0" autoPict="0">
                <anchor moveWithCells="1">
                  <from>
                    <xdr:col>6</xdr:col>
                    <xdr:colOff>114300</xdr:colOff>
                    <xdr:row>122</xdr:row>
                    <xdr:rowOff>133350</xdr:rowOff>
                  </from>
                  <to>
                    <xdr:col>8</xdr:col>
                    <xdr:colOff>47625</xdr:colOff>
                    <xdr:row>124</xdr:row>
                    <xdr:rowOff>28575</xdr:rowOff>
                  </to>
                </anchor>
              </controlPr>
            </control>
          </mc:Choice>
        </mc:AlternateContent>
        <mc:AlternateContent xmlns:mc="http://schemas.openxmlformats.org/markup-compatibility/2006">
          <mc:Choice Requires="x14">
            <control shapeId="2782" r:id="rId26" name="Check Box 734">
              <controlPr defaultSize="0" autoFill="0" autoLine="0" autoPict="0">
                <anchor moveWithCells="1">
                  <from>
                    <xdr:col>6</xdr:col>
                    <xdr:colOff>114300</xdr:colOff>
                    <xdr:row>123</xdr:row>
                    <xdr:rowOff>133350</xdr:rowOff>
                  </from>
                  <to>
                    <xdr:col>8</xdr:col>
                    <xdr:colOff>47625</xdr:colOff>
                    <xdr:row>125</xdr:row>
                    <xdr:rowOff>28575</xdr:rowOff>
                  </to>
                </anchor>
              </controlPr>
            </control>
          </mc:Choice>
        </mc:AlternateContent>
        <mc:AlternateContent xmlns:mc="http://schemas.openxmlformats.org/markup-compatibility/2006">
          <mc:Choice Requires="x14">
            <control shapeId="2783" r:id="rId27" name="Check Box 735">
              <controlPr defaultSize="0" autoFill="0" autoLine="0" autoPict="0">
                <anchor moveWithCells="1">
                  <from>
                    <xdr:col>6</xdr:col>
                    <xdr:colOff>114300</xdr:colOff>
                    <xdr:row>124</xdr:row>
                    <xdr:rowOff>133350</xdr:rowOff>
                  </from>
                  <to>
                    <xdr:col>8</xdr:col>
                    <xdr:colOff>47625</xdr:colOff>
                    <xdr:row>126</xdr:row>
                    <xdr:rowOff>28575</xdr:rowOff>
                  </to>
                </anchor>
              </controlPr>
            </control>
          </mc:Choice>
        </mc:AlternateContent>
        <mc:AlternateContent xmlns:mc="http://schemas.openxmlformats.org/markup-compatibility/2006">
          <mc:Choice Requires="x14">
            <control shapeId="2784" r:id="rId28" name="Check Box 736">
              <controlPr defaultSize="0" autoFill="0" autoLine="0" autoPict="0">
                <anchor moveWithCells="1">
                  <from>
                    <xdr:col>6</xdr:col>
                    <xdr:colOff>114300</xdr:colOff>
                    <xdr:row>125</xdr:row>
                    <xdr:rowOff>133350</xdr:rowOff>
                  </from>
                  <to>
                    <xdr:col>8</xdr:col>
                    <xdr:colOff>47625</xdr:colOff>
                    <xdr:row>127</xdr:row>
                    <xdr:rowOff>28575</xdr:rowOff>
                  </to>
                </anchor>
              </controlPr>
            </control>
          </mc:Choice>
        </mc:AlternateContent>
        <mc:AlternateContent xmlns:mc="http://schemas.openxmlformats.org/markup-compatibility/2006">
          <mc:Choice Requires="x14">
            <control shapeId="2785" r:id="rId29" name="Check Box 737">
              <controlPr defaultSize="0" autoFill="0" autoLine="0" autoPict="0">
                <anchor moveWithCells="1">
                  <from>
                    <xdr:col>6</xdr:col>
                    <xdr:colOff>114300</xdr:colOff>
                    <xdr:row>126</xdr:row>
                    <xdr:rowOff>133350</xdr:rowOff>
                  </from>
                  <to>
                    <xdr:col>8</xdr:col>
                    <xdr:colOff>47625</xdr:colOff>
                    <xdr:row>128</xdr:row>
                    <xdr:rowOff>28575</xdr:rowOff>
                  </to>
                </anchor>
              </controlPr>
            </control>
          </mc:Choice>
        </mc:AlternateContent>
        <mc:AlternateContent xmlns:mc="http://schemas.openxmlformats.org/markup-compatibility/2006">
          <mc:Choice Requires="x14">
            <control shapeId="2786" r:id="rId30" name="Check Box 738">
              <controlPr defaultSize="0" autoFill="0" autoLine="0" autoPict="0">
                <anchor moveWithCells="1">
                  <from>
                    <xdr:col>6</xdr:col>
                    <xdr:colOff>114300</xdr:colOff>
                    <xdr:row>127</xdr:row>
                    <xdr:rowOff>133350</xdr:rowOff>
                  </from>
                  <to>
                    <xdr:col>8</xdr:col>
                    <xdr:colOff>47625</xdr:colOff>
                    <xdr:row>129</xdr:row>
                    <xdr:rowOff>28575</xdr:rowOff>
                  </to>
                </anchor>
              </controlPr>
            </control>
          </mc:Choice>
        </mc:AlternateContent>
        <mc:AlternateContent xmlns:mc="http://schemas.openxmlformats.org/markup-compatibility/2006">
          <mc:Choice Requires="x14">
            <control shapeId="2787" r:id="rId31" name="Check Box 739">
              <controlPr defaultSize="0" autoFill="0" autoLine="0" autoPict="0">
                <anchor moveWithCells="1">
                  <from>
                    <xdr:col>6</xdr:col>
                    <xdr:colOff>114300</xdr:colOff>
                    <xdr:row>128</xdr:row>
                    <xdr:rowOff>133350</xdr:rowOff>
                  </from>
                  <to>
                    <xdr:col>8</xdr:col>
                    <xdr:colOff>47625</xdr:colOff>
                    <xdr:row>130</xdr:row>
                    <xdr:rowOff>28575</xdr:rowOff>
                  </to>
                </anchor>
              </controlPr>
            </control>
          </mc:Choice>
        </mc:AlternateContent>
        <mc:AlternateContent xmlns:mc="http://schemas.openxmlformats.org/markup-compatibility/2006">
          <mc:Choice Requires="x14">
            <control shapeId="2788" r:id="rId32" name="Check Box 740">
              <controlPr defaultSize="0" autoFill="0" autoLine="0" autoPict="0">
                <anchor moveWithCells="1">
                  <from>
                    <xdr:col>6</xdr:col>
                    <xdr:colOff>114300</xdr:colOff>
                    <xdr:row>129</xdr:row>
                    <xdr:rowOff>133350</xdr:rowOff>
                  </from>
                  <to>
                    <xdr:col>8</xdr:col>
                    <xdr:colOff>47625</xdr:colOff>
                    <xdr:row>131</xdr:row>
                    <xdr:rowOff>28575</xdr:rowOff>
                  </to>
                </anchor>
              </controlPr>
            </control>
          </mc:Choice>
        </mc:AlternateContent>
        <mc:AlternateContent xmlns:mc="http://schemas.openxmlformats.org/markup-compatibility/2006">
          <mc:Choice Requires="x14">
            <control shapeId="2789" r:id="rId33" name="Check Box 741">
              <controlPr defaultSize="0" autoFill="0" autoLine="0" autoPict="0">
                <anchor moveWithCells="1">
                  <from>
                    <xdr:col>6</xdr:col>
                    <xdr:colOff>114300</xdr:colOff>
                    <xdr:row>130</xdr:row>
                    <xdr:rowOff>133350</xdr:rowOff>
                  </from>
                  <to>
                    <xdr:col>8</xdr:col>
                    <xdr:colOff>47625</xdr:colOff>
                    <xdr:row>132</xdr:row>
                    <xdr:rowOff>28575</xdr:rowOff>
                  </to>
                </anchor>
              </controlPr>
            </control>
          </mc:Choice>
        </mc:AlternateContent>
        <mc:AlternateContent xmlns:mc="http://schemas.openxmlformats.org/markup-compatibility/2006">
          <mc:Choice Requires="x14">
            <control shapeId="2790" r:id="rId34" name="Check Box 742">
              <controlPr defaultSize="0" autoFill="0" autoLine="0" autoPict="0">
                <anchor moveWithCells="1">
                  <from>
                    <xdr:col>6</xdr:col>
                    <xdr:colOff>114300</xdr:colOff>
                    <xdr:row>131</xdr:row>
                    <xdr:rowOff>133350</xdr:rowOff>
                  </from>
                  <to>
                    <xdr:col>8</xdr:col>
                    <xdr:colOff>47625</xdr:colOff>
                    <xdr:row>133</xdr:row>
                    <xdr:rowOff>28575</xdr:rowOff>
                  </to>
                </anchor>
              </controlPr>
            </control>
          </mc:Choice>
        </mc:AlternateContent>
        <mc:AlternateContent xmlns:mc="http://schemas.openxmlformats.org/markup-compatibility/2006">
          <mc:Choice Requires="x14">
            <control shapeId="2791" r:id="rId35" name="Check Box 743">
              <controlPr defaultSize="0" autoFill="0" autoLine="0" autoPict="0">
                <anchor moveWithCells="1">
                  <from>
                    <xdr:col>6</xdr:col>
                    <xdr:colOff>114300</xdr:colOff>
                    <xdr:row>132</xdr:row>
                    <xdr:rowOff>133350</xdr:rowOff>
                  </from>
                  <to>
                    <xdr:col>8</xdr:col>
                    <xdr:colOff>47625</xdr:colOff>
                    <xdr:row>134</xdr:row>
                    <xdr:rowOff>28575</xdr:rowOff>
                  </to>
                </anchor>
              </controlPr>
            </control>
          </mc:Choice>
        </mc:AlternateContent>
        <mc:AlternateContent xmlns:mc="http://schemas.openxmlformats.org/markup-compatibility/2006">
          <mc:Choice Requires="x14">
            <control shapeId="2792" r:id="rId36" name="Check Box 744">
              <controlPr defaultSize="0" autoFill="0" autoLine="0" autoPict="0">
                <anchor moveWithCells="1">
                  <from>
                    <xdr:col>6</xdr:col>
                    <xdr:colOff>114300</xdr:colOff>
                    <xdr:row>133</xdr:row>
                    <xdr:rowOff>133350</xdr:rowOff>
                  </from>
                  <to>
                    <xdr:col>8</xdr:col>
                    <xdr:colOff>47625</xdr:colOff>
                    <xdr:row>135</xdr:row>
                    <xdr:rowOff>28575</xdr:rowOff>
                  </to>
                </anchor>
              </controlPr>
            </control>
          </mc:Choice>
        </mc:AlternateContent>
        <mc:AlternateContent xmlns:mc="http://schemas.openxmlformats.org/markup-compatibility/2006">
          <mc:Choice Requires="x14">
            <control shapeId="2793" r:id="rId37" name="Check Box 745">
              <controlPr defaultSize="0" autoFill="0" autoLine="0" autoPict="0">
                <anchor moveWithCells="1">
                  <from>
                    <xdr:col>6</xdr:col>
                    <xdr:colOff>114300</xdr:colOff>
                    <xdr:row>134</xdr:row>
                    <xdr:rowOff>133350</xdr:rowOff>
                  </from>
                  <to>
                    <xdr:col>8</xdr:col>
                    <xdr:colOff>47625</xdr:colOff>
                    <xdr:row>136</xdr:row>
                    <xdr:rowOff>28575</xdr:rowOff>
                  </to>
                </anchor>
              </controlPr>
            </control>
          </mc:Choice>
        </mc:AlternateContent>
        <mc:AlternateContent xmlns:mc="http://schemas.openxmlformats.org/markup-compatibility/2006">
          <mc:Choice Requires="x14">
            <control shapeId="2794" r:id="rId38" name="Check Box 746">
              <controlPr defaultSize="0" autoFill="0" autoLine="0" autoPict="0">
                <anchor moveWithCells="1">
                  <from>
                    <xdr:col>6</xdr:col>
                    <xdr:colOff>114300</xdr:colOff>
                    <xdr:row>135</xdr:row>
                    <xdr:rowOff>133350</xdr:rowOff>
                  </from>
                  <to>
                    <xdr:col>8</xdr:col>
                    <xdr:colOff>47625</xdr:colOff>
                    <xdr:row>137</xdr:row>
                    <xdr:rowOff>28575</xdr:rowOff>
                  </to>
                </anchor>
              </controlPr>
            </control>
          </mc:Choice>
        </mc:AlternateContent>
        <mc:AlternateContent xmlns:mc="http://schemas.openxmlformats.org/markup-compatibility/2006">
          <mc:Choice Requires="x14">
            <control shapeId="2795" r:id="rId39" name="Check Box 747">
              <controlPr defaultSize="0" autoFill="0" autoLine="0" autoPict="0">
                <anchor moveWithCells="1">
                  <from>
                    <xdr:col>6</xdr:col>
                    <xdr:colOff>114300</xdr:colOff>
                    <xdr:row>136</xdr:row>
                    <xdr:rowOff>133350</xdr:rowOff>
                  </from>
                  <to>
                    <xdr:col>8</xdr:col>
                    <xdr:colOff>47625</xdr:colOff>
                    <xdr:row>138</xdr:row>
                    <xdr:rowOff>28575</xdr:rowOff>
                  </to>
                </anchor>
              </controlPr>
            </control>
          </mc:Choice>
        </mc:AlternateContent>
        <mc:AlternateContent xmlns:mc="http://schemas.openxmlformats.org/markup-compatibility/2006">
          <mc:Choice Requires="x14">
            <control shapeId="2796" r:id="rId40" name="Check Box 748">
              <controlPr defaultSize="0" autoFill="0" autoLine="0" autoPict="0">
                <anchor moveWithCells="1">
                  <from>
                    <xdr:col>6</xdr:col>
                    <xdr:colOff>114300</xdr:colOff>
                    <xdr:row>137</xdr:row>
                    <xdr:rowOff>133350</xdr:rowOff>
                  </from>
                  <to>
                    <xdr:col>8</xdr:col>
                    <xdr:colOff>47625</xdr:colOff>
                    <xdr:row>139</xdr:row>
                    <xdr:rowOff>28575</xdr:rowOff>
                  </to>
                </anchor>
              </controlPr>
            </control>
          </mc:Choice>
        </mc:AlternateContent>
        <mc:AlternateContent xmlns:mc="http://schemas.openxmlformats.org/markup-compatibility/2006">
          <mc:Choice Requires="x14">
            <control shapeId="2797" r:id="rId41" name="Check Box 749">
              <controlPr defaultSize="0" autoFill="0" autoLine="0" autoPict="0">
                <anchor moveWithCells="1">
                  <from>
                    <xdr:col>6</xdr:col>
                    <xdr:colOff>114300</xdr:colOff>
                    <xdr:row>138</xdr:row>
                    <xdr:rowOff>133350</xdr:rowOff>
                  </from>
                  <to>
                    <xdr:col>8</xdr:col>
                    <xdr:colOff>47625</xdr:colOff>
                    <xdr:row>140</xdr:row>
                    <xdr:rowOff>28575</xdr:rowOff>
                  </to>
                </anchor>
              </controlPr>
            </control>
          </mc:Choice>
        </mc:AlternateContent>
        <mc:AlternateContent xmlns:mc="http://schemas.openxmlformats.org/markup-compatibility/2006">
          <mc:Choice Requires="x14">
            <control shapeId="2798" r:id="rId42" name="Check Box 750">
              <controlPr defaultSize="0" autoFill="0" autoLine="0" autoPict="0">
                <anchor moveWithCells="1">
                  <from>
                    <xdr:col>6</xdr:col>
                    <xdr:colOff>114300</xdr:colOff>
                    <xdr:row>139</xdr:row>
                    <xdr:rowOff>133350</xdr:rowOff>
                  </from>
                  <to>
                    <xdr:col>8</xdr:col>
                    <xdr:colOff>47625</xdr:colOff>
                    <xdr:row>141</xdr:row>
                    <xdr:rowOff>38100</xdr:rowOff>
                  </to>
                </anchor>
              </controlPr>
            </control>
          </mc:Choice>
        </mc:AlternateContent>
        <mc:AlternateContent xmlns:mc="http://schemas.openxmlformats.org/markup-compatibility/2006">
          <mc:Choice Requires="x14">
            <control shapeId="2799" r:id="rId43" name="Check Box 751">
              <controlPr defaultSize="0" autoFill="0" autoLine="0" autoPict="0">
                <anchor moveWithCells="1">
                  <from>
                    <xdr:col>6</xdr:col>
                    <xdr:colOff>114300</xdr:colOff>
                    <xdr:row>140</xdr:row>
                    <xdr:rowOff>133350</xdr:rowOff>
                  </from>
                  <to>
                    <xdr:col>8</xdr:col>
                    <xdr:colOff>47625</xdr:colOff>
                    <xdr:row>142</xdr:row>
                    <xdr:rowOff>38100</xdr:rowOff>
                  </to>
                </anchor>
              </controlPr>
            </control>
          </mc:Choice>
        </mc:AlternateContent>
        <mc:AlternateContent xmlns:mc="http://schemas.openxmlformats.org/markup-compatibility/2006">
          <mc:Choice Requires="x14">
            <control shapeId="2800" r:id="rId44" name="Check Box 752">
              <controlPr defaultSize="0" autoFill="0" autoLine="0" autoPict="0">
                <anchor moveWithCells="1">
                  <from>
                    <xdr:col>6</xdr:col>
                    <xdr:colOff>114300</xdr:colOff>
                    <xdr:row>141</xdr:row>
                    <xdr:rowOff>133350</xdr:rowOff>
                  </from>
                  <to>
                    <xdr:col>8</xdr:col>
                    <xdr:colOff>47625</xdr:colOff>
                    <xdr:row>143</xdr:row>
                    <xdr:rowOff>38100</xdr:rowOff>
                  </to>
                </anchor>
              </controlPr>
            </control>
          </mc:Choice>
        </mc:AlternateContent>
        <mc:AlternateContent xmlns:mc="http://schemas.openxmlformats.org/markup-compatibility/2006">
          <mc:Choice Requires="x14">
            <control shapeId="2801" r:id="rId45" name="Check Box 753">
              <controlPr defaultSize="0" autoFill="0" autoLine="0" autoPict="0">
                <anchor moveWithCells="1">
                  <from>
                    <xdr:col>6</xdr:col>
                    <xdr:colOff>114300</xdr:colOff>
                    <xdr:row>142</xdr:row>
                    <xdr:rowOff>133350</xdr:rowOff>
                  </from>
                  <to>
                    <xdr:col>8</xdr:col>
                    <xdr:colOff>47625</xdr:colOff>
                    <xdr:row>144</xdr:row>
                    <xdr:rowOff>38100</xdr:rowOff>
                  </to>
                </anchor>
              </controlPr>
            </control>
          </mc:Choice>
        </mc:AlternateContent>
        <mc:AlternateContent xmlns:mc="http://schemas.openxmlformats.org/markup-compatibility/2006">
          <mc:Choice Requires="x14">
            <control shapeId="2802" r:id="rId46" name="Check Box 754">
              <controlPr defaultSize="0" autoFill="0" autoLine="0" autoPict="0">
                <anchor moveWithCells="1">
                  <from>
                    <xdr:col>6</xdr:col>
                    <xdr:colOff>114300</xdr:colOff>
                    <xdr:row>143</xdr:row>
                    <xdr:rowOff>133350</xdr:rowOff>
                  </from>
                  <to>
                    <xdr:col>8</xdr:col>
                    <xdr:colOff>47625</xdr:colOff>
                    <xdr:row>145</xdr:row>
                    <xdr:rowOff>38100</xdr:rowOff>
                  </to>
                </anchor>
              </controlPr>
            </control>
          </mc:Choice>
        </mc:AlternateContent>
        <mc:AlternateContent xmlns:mc="http://schemas.openxmlformats.org/markup-compatibility/2006">
          <mc:Choice Requires="x14">
            <control shapeId="2803" r:id="rId47" name="Check Box 755">
              <controlPr defaultSize="0" autoFill="0" autoLine="0" autoPict="0">
                <anchor moveWithCells="1">
                  <from>
                    <xdr:col>6</xdr:col>
                    <xdr:colOff>114300</xdr:colOff>
                    <xdr:row>144</xdr:row>
                    <xdr:rowOff>133350</xdr:rowOff>
                  </from>
                  <to>
                    <xdr:col>8</xdr:col>
                    <xdr:colOff>47625</xdr:colOff>
                    <xdr:row>146</xdr:row>
                    <xdr:rowOff>38100</xdr:rowOff>
                  </to>
                </anchor>
              </controlPr>
            </control>
          </mc:Choice>
        </mc:AlternateContent>
        <mc:AlternateContent xmlns:mc="http://schemas.openxmlformats.org/markup-compatibility/2006">
          <mc:Choice Requires="x14">
            <control shapeId="2804" r:id="rId48" name="Check Box 756">
              <controlPr defaultSize="0" autoFill="0" autoLine="0" autoPict="0">
                <anchor moveWithCells="1">
                  <from>
                    <xdr:col>6</xdr:col>
                    <xdr:colOff>114300</xdr:colOff>
                    <xdr:row>145</xdr:row>
                    <xdr:rowOff>133350</xdr:rowOff>
                  </from>
                  <to>
                    <xdr:col>8</xdr:col>
                    <xdr:colOff>47625</xdr:colOff>
                    <xdr:row>147</xdr:row>
                    <xdr:rowOff>38100</xdr:rowOff>
                  </to>
                </anchor>
              </controlPr>
            </control>
          </mc:Choice>
        </mc:AlternateContent>
        <mc:AlternateContent xmlns:mc="http://schemas.openxmlformats.org/markup-compatibility/2006">
          <mc:Choice Requires="x14">
            <control shapeId="2805" r:id="rId49" name="Check Box 757">
              <controlPr defaultSize="0" autoFill="0" autoLine="0" autoPict="0">
                <anchor moveWithCells="1">
                  <from>
                    <xdr:col>24</xdr:col>
                    <xdr:colOff>133350</xdr:colOff>
                    <xdr:row>109</xdr:row>
                    <xdr:rowOff>142875</xdr:rowOff>
                  </from>
                  <to>
                    <xdr:col>26</xdr:col>
                    <xdr:colOff>0</xdr:colOff>
                    <xdr:row>111</xdr:row>
                    <xdr:rowOff>38100</xdr:rowOff>
                  </to>
                </anchor>
              </controlPr>
            </control>
          </mc:Choice>
        </mc:AlternateContent>
        <mc:AlternateContent xmlns:mc="http://schemas.openxmlformats.org/markup-compatibility/2006">
          <mc:Choice Requires="x14">
            <control shapeId="2806" r:id="rId50" name="Check Box 758">
              <controlPr defaultSize="0" autoFill="0" autoLine="0" autoPict="0">
                <anchor moveWithCells="1">
                  <from>
                    <xdr:col>24</xdr:col>
                    <xdr:colOff>133350</xdr:colOff>
                    <xdr:row>110</xdr:row>
                    <xdr:rowOff>142875</xdr:rowOff>
                  </from>
                  <to>
                    <xdr:col>26</xdr:col>
                    <xdr:colOff>0</xdr:colOff>
                    <xdr:row>112</xdr:row>
                    <xdr:rowOff>38100</xdr:rowOff>
                  </to>
                </anchor>
              </controlPr>
            </control>
          </mc:Choice>
        </mc:AlternateContent>
        <mc:AlternateContent xmlns:mc="http://schemas.openxmlformats.org/markup-compatibility/2006">
          <mc:Choice Requires="x14">
            <control shapeId="2807" r:id="rId51" name="Check Box 759">
              <controlPr defaultSize="0" autoFill="0" autoLine="0" autoPict="0">
                <anchor moveWithCells="1">
                  <from>
                    <xdr:col>24</xdr:col>
                    <xdr:colOff>133350</xdr:colOff>
                    <xdr:row>111</xdr:row>
                    <xdr:rowOff>142875</xdr:rowOff>
                  </from>
                  <to>
                    <xdr:col>26</xdr:col>
                    <xdr:colOff>0</xdr:colOff>
                    <xdr:row>113</xdr:row>
                    <xdr:rowOff>38100</xdr:rowOff>
                  </to>
                </anchor>
              </controlPr>
            </control>
          </mc:Choice>
        </mc:AlternateContent>
        <mc:AlternateContent xmlns:mc="http://schemas.openxmlformats.org/markup-compatibility/2006">
          <mc:Choice Requires="x14">
            <control shapeId="2808" r:id="rId52" name="Check Box 760">
              <controlPr defaultSize="0" autoFill="0" autoLine="0" autoPict="0">
                <anchor moveWithCells="1">
                  <from>
                    <xdr:col>24</xdr:col>
                    <xdr:colOff>133350</xdr:colOff>
                    <xdr:row>112</xdr:row>
                    <xdr:rowOff>142875</xdr:rowOff>
                  </from>
                  <to>
                    <xdr:col>26</xdr:col>
                    <xdr:colOff>0</xdr:colOff>
                    <xdr:row>114</xdr:row>
                    <xdr:rowOff>38100</xdr:rowOff>
                  </to>
                </anchor>
              </controlPr>
            </control>
          </mc:Choice>
        </mc:AlternateContent>
        <mc:AlternateContent xmlns:mc="http://schemas.openxmlformats.org/markup-compatibility/2006">
          <mc:Choice Requires="x14">
            <control shapeId="2809" r:id="rId53" name="Check Box 761">
              <controlPr defaultSize="0" autoFill="0" autoLine="0" autoPict="0">
                <anchor moveWithCells="1">
                  <from>
                    <xdr:col>24</xdr:col>
                    <xdr:colOff>133350</xdr:colOff>
                    <xdr:row>113</xdr:row>
                    <xdr:rowOff>142875</xdr:rowOff>
                  </from>
                  <to>
                    <xdr:col>26</xdr:col>
                    <xdr:colOff>0</xdr:colOff>
                    <xdr:row>115</xdr:row>
                    <xdr:rowOff>38100</xdr:rowOff>
                  </to>
                </anchor>
              </controlPr>
            </control>
          </mc:Choice>
        </mc:AlternateContent>
        <mc:AlternateContent xmlns:mc="http://schemas.openxmlformats.org/markup-compatibility/2006">
          <mc:Choice Requires="x14">
            <control shapeId="2810" r:id="rId54" name="Check Box 762">
              <controlPr defaultSize="0" autoFill="0" autoLine="0" autoPict="0">
                <anchor moveWithCells="1">
                  <from>
                    <xdr:col>24</xdr:col>
                    <xdr:colOff>133350</xdr:colOff>
                    <xdr:row>114</xdr:row>
                    <xdr:rowOff>142875</xdr:rowOff>
                  </from>
                  <to>
                    <xdr:col>26</xdr:col>
                    <xdr:colOff>0</xdr:colOff>
                    <xdr:row>116</xdr:row>
                    <xdr:rowOff>38100</xdr:rowOff>
                  </to>
                </anchor>
              </controlPr>
            </control>
          </mc:Choice>
        </mc:AlternateContent>
        <mc:AlternateContent xmlns:mc="http://schemas.openxmlformats.org/markup-compatibility/2006">
          <mc:Choice Requires="x14">
            <control shapeId="2811" r:id="rId55" name="Check Box 763">
              <controlPr defaultSize="0" autoFill="0" autoLine="0" autoPict="0">
                <anchor moveWithCells="1">
                  <from>
                    <xdr:col>24</xdr:col>
                    <xdr:colOff>133350</xdr:colOff>
                    <xdr:row>115</xdr:row>
                    <xdr:rowOff>142875</xdr:rowOff>
                  </from>
                  <to>
                    <xdr:col>26</xdr:col>
                    <xdr:colOff>0</xdr:colOff>
                    <xdr:row>117</xdr:row>
                    <xdr:rowOff>38100</xdr:rowOff>
                  </to>
                </anchor>
              </controlPr>
            </control>
          </mc:Choice>
        </mc:AlternateContent>
        <mc:AlternateContent xmlns:mc="http://schemas.openxmlformats.org/markup-compatibility/2006">
          <mc:Choice Requires="x14">
            <control shapeId="2812" r:id="rId56" name="Check Box 764">
              <controlPr defaultSize="0" autoFill="0" autoLine="0" autoPict="0">
                <anchor moveWithCells="1">
                  <from>
                    <xdr:col>24</xdr:col>
                    <xdr:colOff>133350</xdr:colOff>
                    <xdr:row>116</xdr:row>
                    <xdr:rowOff>142875</xdr:rowOff>
                  </from>
                  <to>
                    <xdr:col>26</xdr:col>
                    <xdr:colOff>0</xdr:colOff>
                    <xdr:row>118</xdr:row>
                    <xdr:rowOff>38100</xdr:rowOff>
                  </to>
                </anchor>
              </controlPr>
            </control>
          </mc:Choice>
        </mc:AlternateContent>
        <mc:AlternateContent xmlns:mc="http://schemas.openxmlformats.org/markup-compatibility/2006">
          <mc:Choice Requires="x14">
            <control shapeId="2813" r:id="rId57" name="Check Box 765">
              <controlPr defaultSize="0" autoFill="0" autoLine="0" autoPict="0">
                <anchor moveWithCells="1">
                  <from>
                    <xdr:col>24</xdr:col>
                    <xdr:colOff>133350</xdr:colOff>
                    <xdr:row>117</xdr:row>
                    <xdr:rowOff>142875</xdr:rowOff>
                  </from>
                  <to>
                    <xdr:col>26</xdr:col>
                    <xdr:colOff>0</xdr:colOff>
                    <xdr:row>119</xdr:row>
                    <xdr:rowOff>38100</xdr:rowOff>
                  </to>
                </anchor>
              </controlPr>
            </control>
          </mc:Choice>
        </mc:AlternateContent>
        <mc:AlternateContent xmlns:mc="http://schemas.openxmlformats.org/markup-compatibility/2006">
          <mc:Choice Requires="x14">
            <control shapeId="2814" r:id="rId58" name="Check Box 766">
              <controlPr defaultSize="0" autoFill="0" autoLine="0" autoPict="0">
                <anchor moveWithCells="1">
                  <from>
                    <xdr:col>24</xdr:col>
                    <xdr:colOff>133350</xdr:colOff>
                    <xdr:row>118</xdr:row>
                    <xdr:rowOff>142875</xdr:rowOff>
                  </from>
                  <to>
                    <xdr:col>26</xdr:col>
                    <xdr:colOff>0</xdr:colOff>
                    <xdr:row>120</xdr:row>
                    <xdr:rowOff>38100</xdr:rowOff>
                  </to>
                </anchor>
              </controlPr>
            </control>
          </mc:Choice>
        </mc:AlternateContent>
        <mc:AlternateContent xmlns:mc="http://schemas.openxmlformats.org/markup-compatibility/2006">
          <mc:Choice Requires="x14">
            <control shapeId="2815" r:id="rId59" name="Check Box 767">
              <controlPr defaultSize="0" autoFill="0" autoLine="0" autoPict="0">
                <anchor moveWithCells="1">
                  <from>
                    <xdr:col>24</xdr:col>
                    <xdr:colOff>133350</xdr:colOff>
                    <xdr:row>119</xdr:row>
                    <xdr:rowOff>142875</xdr:rowOff>
                  </from>
                  <to>
                    <xdr:col>26</xdr:col>
                    <xdr:colOff>0</xdr:colOff>
                    <xdr:row>121</xdr:row>
                    <xdr:rowOff>38100</xdr:rowOff>
                  </to>
                </anchor>
              </controlPr>
            </control>
          </mc:Choice>
        </mc:AlternateContent>
        <mc:AlternateContent xmlns:mc="http://schemas.openxmlformats.org/markup-compatibility/2006">
          <mc:Choice Requires="x14">
            <control shapeId="2816" r:id="rId60" name="Check Box 768">
              <controlPr defaultSize="0" autoFill="0" autoLine="0" autoPict="0">
                <anchor moveWithCells="1">
                  <from>
                    <xdr:col>24</xdr:col>
                    <xdr:colOff>133350</xdr:colOff>
                    <xdr:row>120</xdr:row>
                    <xdr:rowOff>142875</xdr:rowOff>
                  </from>
                  <to>
                    <xdr:col>26</xdr:col>
                    <xdr:colOff>0</xdr:colOff>
                    <xdr:row>122</xdr:row>
                    <xdr:rowOff>38100</xdr:rowOff>
                  </to>
                </anchor>
              </controlPr>
            </control>
          </mc:Choice>
        </mc:AlternateContent>
        <mc:AlternateContent xmlns:mc="http://schemas.openxmlformats.org/markup-compatibility/2006">
          <mc:Choice Requires="x14">
            <control shapeId="2817" r:id="rId61" name="Check Box 769">
              <controlPr defaultSize="0" autoFill="0" autoLine="0" autoPict="0">
                <anchor moveWithCells="1">
                  <from>
                    <xdr:col>24</xdr:col>
                    <xdr:colOff>133350</xdr:colOff>
                    <xdr:row>121</xdr:row>
                    <xdr:rowOff>142875</xdr:rowOff>
                  </from>
                  <to>
                    <xdr:col>26</xdr:col>
                    <xdr:colOff>0</xdr:colOff>
                    <xdr:row>123</xdr:row>
                    <xdr:rowOff>38100</xdr:rowOff>
                  </to>
                </anchor>
              </controlPr>
            </control>
          </mc:Choice>
        </mc:AlternateContent>
        <mc:AlternateContent xmlns:mc="http://schemas.openxmlformats.org/markup-compatibility/2006">
          <mc:Choice Requires="x14">
            <control shapeId="2818" r:id="rId62" name="Check Box 770">
              <controlPr defaultSize="0" autoFill="0" autoLine="0" autoPict="0">
                <anchor moveWithCells="1">
                  <from>
                    <xdr:col>24</xdr:col>
                    <xdr:colOff>133350</xdr:colOff>
                    <xdr:row>122</xdr:row>
                    <xdr:rowOff>142875</xdr:rowOff>
                  </from>
                  <to>
                    <xdr:col>26</xdr:col>
                    <xdr:colOff>0</xdr:colOff>
                    <xdr:row>124</xdr:row>
                    <xdr:rowOff>38100</xdr:rowOff>
                  </to>
                </anchor>
              </controlPr>
            </control>
          </mc:Choice>
        </mc:AlternateContent>
        <mc:AlternateContent xmlns:mc="http://schemas.openxmlformats.org/markup-compatibility/2006">
          <mc:Choice Requires="x14">
            <control shapeId="2819" r:id="rId63" name="Check Box 771">
              <controlPr defaultSize="0" autoFill="0" autoLine="0" autoPict="0">
                <anchor moveWithCells="1">
                  <from>
                    <xdr:col>24</xdr:col>
                    <xdr:colOff>133350</xdr:colOff>
                    <xdr:row>123</xdr:row>
                    <xdr:rowOff>142875</xdr:rowOff>
                  </from>
                  <to>
                    <xdr:col>26</xdr:col>
                    <xdr:colOff>0</xdr:colOff>
                    <xdr:row>125</xdr:row>
                    <xdr:rowOff>38100</xdr:rowOff>
                  </to>
                </anchor>
              </controlPr>
            </control>
          </mc:Choice>
        </mc:AlternateContent>
        <mc:AlternateContent xmlns:mc="http://schemas.openxmlformats.org/markup-compatibility/2006">
          <mc:Choice Requires="x14">
            <control shapeId="2820" r:id="rId64" name="Check Box 772">
              <controlPr defaultSize="0" autoFill="0" autoLine="0" autoPict="0">
                <anchor moveWithCells="1">
                  <from>
                    <xdr:col>24</xdr:col>
                    <xdr:colOff>133350</xdr:colOff>
                    <xdr:row>124</xdr:row>
                    <xdr:rowOff>142875</xdr:rowOff>
                  </from>
                  <to>
                    <xdr:col>26</xdr:col>
                    <xdr:colOff>0</xdr:colOff>
                    <xdr:row>126</xdr:row>
                    <xdr:rowOff>38100</xdr:rowOff>
                  </to>
                </anchor>
              </controlPr>
            </control>
          </mc:Choice>
        </mc:AlternateContent>
        <mc:AlternateContent xmlns:mc="http://schemas.openxmlformats.org/markup-compatibility/2006">
          <mc:Choice Requires="x14">
            <control shapeId="2821" r:id="rId65" name="Check Box 773">
              <controlPr defaultSize="0" autoFill="0" autoLine="0" autoPict="0">
                <anchor moveWithCells="1">
                  <from>
                    <xdr:col>24</xdr:col>
                    <xdr:colOff>133350</xdr:colOff>
                    <xdr:row>125</xdr:row>
                    <xdr:rowOff>142875</xdr:rowOff>
                  </from>
                  <to>
                    <xdr:col>26</xdr:col>
                    <xdr:colOff>0</xdr:colOff>
                    <xdr:row>127</xdr:row>
                    <xdr:rowOff>38100</xdr:rowOff>
                  </to>
                </anchor>
              </controlPr>
            </control>
          </mc:Choice>
        </mc:AlternateContent>
        <mc:AlternateContent xmlns:mc="http://schemas.openxmlformats.org/markup-compatibility/2006">
          <mc:Choice Requires="x14">
            <control shapeId="2822" r:id="rId66" name="Check Box 774">
              <controlPr defaultSize="0" autoFill="0" autoLine="0" autoPict="0">
                <anchor moveWithCells="1">
                  <from>
                    <xdr:col>24</xdr:col>
                    <xdr:colOff>133350</xdr:colOff>
                    <xdr:row>126</xdr:row>
                    <xdr:rowOff>142875</xdr:rowOff>
                  </from>
                  <to>
                    <xdr:col>26</xdr:col>
                    <xdr:colOff>0</xdr:colOff>
                    <xdr:row>128</xdr:row>
                    <xdr:rowOff>38100</xdr:rowOff>
                  </to>
                </anchor>
              </controlPr>
            </control>
          </mc:Choice>
        </mc:AlternateContent>
        <mc:AlternateContent xmlns:mc="http://schemas.openxmlformats.org/markup-compatibility/2006">
          <mc:Choice Requires="x14">
            <control shapeId="2823" r:id="rId67" name="Check Box 775">
              <controlPr defaultSize="0" autoFill="0" autoLine="0" autoPict="0">
                <anchor moveWithCells="1">
                  <from>
                    <xdr:col>24</xdr:col>
                    <xdr:colOff>133350</xdr:colOff>
                    <xdr:row>127</xdr:row>
                    <xdr:rowOff>142875</xdr:rowOff>
                  </from>
                  <to>
                    <xdr:col>26</xdr:col>
                    <xdr:colOff>0</xdr:colOff>
                    <xdr:row>129</xdr:row>
                    <xdr:rowOff>38100</xdr:rowOff>
                  </to>
                </anchor>
              </controlPr>
            </control>
          </mc:Choice>
        </mc:AlternateContent>
        <mc:AlternateContent xmlns:mc="http://schemas.openxmlformats.org/markup-compatibility/2006">
          <mc:Choice Requires="x14">
            <control shapeId="2824" r:id="rId68" name="Check Box 776">
              <controlPr defaultSize="0" autoFill="0" autoLine="0" autoPict="0">
                <anchor moveWithCells="1">
                  <from>
                    <xdr:col>24</xdr:col>
                    <xdr:colOff>133350</xdr:colOff>
                    <xdr:row>128</xdr:row>
                    <xdr:rowOff>142875</xdr:rowOff>
                  </from>
                  <to>
                    <xdr:col>26</xdr:col>
                    <xdr:colOff>0</xdr:colOff>
                    <xdr:row>130</xdr:row>
                    <xdr:rowOff>38100</xdr:rowOff>
                  </to>
                </anchor>
              </controlPr>
            </control>
          </mc:Choice>
        </mc:AlternateContent>
        <mc:AlternateContent xmlns:mc="http://schemas.openxmlformats.org/markup-compatibility/2006">
          <mc:Choice Requires="x14">
            <control shapeId="2825" r:id="rId69" name="Check Box 777">
              <controlPr defaultSize="0" autoFill="0" autoLine="0" autoPict="0">
                <anchor moveWithCells="1">
                  <from>
                    <xdr:col>24</xdr:col>
                    <xdr:colOff>133350</xdr:colOff>
                    <xdr:row>129</xdr:row>
                    <xdr:rowOff>142875</xdr:rowOff>
                  </from>
                  <to>
                    <xdr:col>26</xdr:col>
                    <xdr:colOff>0</xdr:colOff>
                    <xdr:row>131</xdr:row>
                    <xdr:rowOff>38100</xdr:rowOff>
                  </to>
                </anchor>
              </controlPr>
            </control>
          </mc:Choice>
        </mc:AlternateContent>
        <mc:AlternateContent xmlns:mc="http://schemas.openxmlformats.org/markup-compatibility/2006">
          <mc:Choice Requires="x14">
            <control shapeId="2826" r:id="rId70" name="Check Box 778">
              <controlPr defaultSize="0" autoFill="0" autoLine="0" autoPict="0">
                <anchor moveWithCells="1">
                  <from>
                    <xdr:col>24</xdr:col>
                    <xdr:colOff>133350</xdr:colOff>
                    <xdr:row>130</xdr:row>
                    <xdr:rowOff>142875</xdr:rowOff>
                  </from>
                  <to>
                    <xdr:col>26</xdr:col>
                    <xdr:colOff>0</xdr:colOff>
                    <xdr:row>132</xdr:row>
                    <xdr:rowOff>38100</xdr:rowOff>
                  </to>
                </anchor>
              </controlPr>
            </control>
          </mc:Choice>
        </mc:AlternateContent>
        <mc:AlternateContent xmlns:mc="http://schemas.openxmlformats.org/markup-compatibility/2006">
          <mc:Choice Requires="x14">
            <control shapeId="2827" r:id="rId71" name="Check Box 779">
              <controlPr defaultSize="0" autoFill="0" autoLine="0" autoPict="0">
                <anchor moveWithCells="1">
                  <from>
                    <xdr:col>24</xdr:col>
                    <xdr:colOff>133350</xdr:colOff>
                    <xdr:row>131</xdr:row>
                    <xdr:rowOff>142875</xdr:rowOff>
                  </from>
                  <to>
                    <xdr:col>26</xdr:col>
                    <xdr:colOff>0</xdr:colOff>
                    <xdr:row>133</xdr:row>
                    <xdr:rowOff>38100</xdr:rowOff>
                  </to>
                </anchor>
              </controlPr>
            </control>
          </mc:Choice>
        </mc:AlternateContent>
        <mc:AlternateContent xmlns:mc="http://schemas.openxmlformats.org/markup-compatibility/2006">
          <mc:Choice Requires="x14">
            <control shapeId="2828" r:id="rId72" name="Check Box 780">
              <controlPr defaultSize="0" autoFill="0" autoLine="0" autoPict="0">
                <anchor moveWithCells="1">
                  <from>
                    <xdr:col>24</xdr:col>
                    <xdr:colOff>133350</xdr:colOff>
                    <xdr:row>132</xdr:row>
                    <xdr:rowOff>142875</xdr:rowOff>
                  </from>
                  <to>
                    <xdr:col>26</xdr:col>
                    <xdr:colOff>0</xdr:colOff>
                    <xdr:row>134</xdr:row>
                    <xdr:rowOff>38100</xdr:rowOff>
                  </to>
                </anchor>
              </controlPr>
            </control>
          </mc:Choice>
        </mc:AlternateContent>
        <mc:AlternateContent xmlns:mc="http://schemas.openxmlformats.org/markup-compatibility/2006">
          <mc:Choice Requires="x14">
            <control shapeId="2829" r:id="rId73" name="Check Box 781">
              <controlPr defaultSize="0" autoFill="0" autoLine="0" autoPict="0">
                <anchor moveWithCells="1">
                  <from>
                    <xdr:col>24</xdr:col>
                    <xdr:colOff>133350</xdr:colOff>
                    <xdr:row>133</xdr:row>
                    <xdr:rowOff>142875</xdr:rowOff>
                  </from>
                  <to>
                    <xdr:col>26</xdr:col>
                    <xdr:colOff>0</xdr:colOff>
                    <xdr:row>135</xdr:row>
                    <xdr:rowOff>38100</xdr:rowOff>
                  </to>
                </anchor>
              </controlPr>
            </control>
          </mc:Choice>
        </mc:AlternateContent>
        <mc:AlternateContent xmlns:mc="http://schemas.openxmlformats.org/markup-compatibility/2006">
          <mc:Choice Requires="x14">
            <control shapeId="2830" r:id="rId74" name="Check Box 782">
              <controlPr defaultSize="0" autoFill="0" autoLine="0" autoPict="0">
                <anchor moveWithCells="1">
                  <from>
                    <xdr:col>24</xdr:col>
                    <xdr:colOff>133350</xdr:colOff>
                    <xdr:row>134</xdr:row>
                    <xdr:rowOff>142875</xdr:rowOff>
                  </from>
                  <to>
                    <xdr:col>26</xdr:col>
                    <xdr:colOff>0</xdr:colOff>
                    <xdr:row>136</xdr:row>
                    <xdr:rowOff>38100</xdr:rowOff>
                  </to>
                </anchor>
              </controlPr>
            </control>
          </mc:Choice>
        </mc:AlternateContent>
        <mc:AlternateContent xmlns:mc="http://schemas.openxmlformats.org/markup-compatibility/2006">
          <mc:Choice Requires="x14">
            <control shapeId="2831" r:id="rId75" name="Check Box 783">
              <controlPr defaultSize="0" autoFill="0" autoLine="0" autoPict="0">
                <anchor moveWithCells="1">
                  <from>
                    <xdr:col>24</xdr:col>
                    <xdr:colOff>133350</xdr:colOff>
                    <xdr:row>135</xdr:row>
                    <xdr:rowOff>142875</xdr:rowOff>
                  </from>
                  <to>
                    <xdr:col>26</xdr:col>
                    <xdr:colOff>0</xdr:colOff>
                    <xdr:row>137</xdr:row>
                    <xdr:rowOff>38100</xdr:rowOff>
                  </to>
                </anchor>
              </controlPr>
            </control>
          </mc:Choice>
        </mc:AlternateContent>
        <mc:AlternateContent xmlns:mc="http://schemas.openxmlformats.org/markup-compatibility/2006">
          <mc:Choice Requires="x14">
            <control shapeId="2832" r:id="rId76" name="Check Box 784">
              <controlPr defaultSize="0" autoFill="0" autoLine="0" autoPict="0">
                <anchor moveWithCells="1">
                  <from>
                    <xdr:col>24</xdr:col>
                    <xdr:colOff>133350</xdr:colOff>
                    <xdr:row>136</xdr:row>
                    <xdr:rowOff>142875</xdr:rowOff>
                  </from>
                  <to>
                    <xdr:col>26</xdr:col>
                    <xdr:colOff>0</xdr:colOff>
                    <xdr:row>138</xdr:row>
                    <xdr:rowOff>38100</xdr:rowOff>
                  </to>
                </anchor>
              </controlPr>
            </control>
          </mc:Choice>
        </mc:AlternateContent>
        <mc:AlternateContent xmlns:mc="http://schemas.openxmlformats.org/markup-compatibility/2006">
          <mc:Choice Requires="x14">
            <control shapeId="2833" r:id="rId77" name="Check Box 785">
              <controlPr defaultSize="0" autoFill="0" autoLine="0" autoPict="0">
                <anchor moveWithCells="1">
                  <from>
                    <xdr:col>24</xdr:col>
                    <xdr:colOff>133350</xdr:colOff>
                    <xdr:row>137</xdr:row>
                    <xdr:rowOff>142875</xdr:rowOff>
                  </from>
                  <to>
                    <xdr:col>26</xdr:col>
                    <xdr:colOff>0</xdr:colOff>
                    <xdr:row>139</xdr:row>
                    <xdr:rowOff>38100</xdr:rowOff>
                  </to>
                </anchor>
              </controlPr>
            </control>
          </mc:Choice>
        </mc:AlternateContent>
        <mc:AlternateContent xmlns:mc="http://schemas.openxmlformats.org/markup-compatibility/2006">
          <mc:Choice Requires="x14">
            <control shapeId="2834" r:id="rId78" name="Check Box 786">
              <controlPr defaultSize="0" autoFill="0" autoLine="0" autoPict="0">
                <anchor moveWithCells="1">
                  <from>
                    <xdr:col>24</xdr:col>
                    <xdr:colOff>133350</xdr:colOff>
                    <xdr:row>138</xdr:row>
                    <xdr:rowOff>142875</xdr:rowOff>
                  </from>
                  <to>
                    <xdr:col>26</xdr:col>
                    <xdr:colOff>0</xdr:colOff>
                    <xdr:row>140</xdr:row>
                    <xdr:rowOff>38100</xdr:rowOff>
                  </to>
                </anchor>
              </controlPr>
            </control>
          </mc:Choice>
        </mc:AlternateContent>
        <mc:AlternateContent xmlns:mc="http://schemas.openxmlformats.org/markup-compatibility/2006">
          <mc:Choice Requires="x14">
            <control shapeId="2835" r:id="rId79" name="Check Box 787">
              <controlPr defaultSize="0" autoFill="0" autoLine="0" autoPict="0">
                <anchor moveWithCells="1">
                  <from>
                    <xdr:col>24</xdr:col>
                    <xdr:colOff>133350</xdr:colOff>
                    <xdr:row>139</xdr:row>
                    <xdr:rowOff>142875</xdr:rowOff>
                  </from>
                  <to>
                    <xdr:col>26</xdr:col>
                    <xdr:colOff>0</xdr:colOff>
                    <xdr:row>141</xdr:row>
                    <xdr:rowOff>38100</xdr:rowOff>
                  </to>
                </anchor>
              </controlPr>
            </control>
          </mc:Choice>
        </mc:AlternateContent>
        <mc:AlternateContent xmlns:mc="http://schemas.openxmlformats.org/markup-compatibility/2006">
          <mc:Choice Requires="x14">
            <control shapeId="2836" r:id="rId80" name="Check Box 788">
              <controlPr defaultSize="0" autoFill="0" autoLine="0" autoPict="0">
                <anchor moveWithCells="1">
                  <from>
                    <xdr:col>24</xdr:col>
                    <xdr:colOff>133350</xdr:colOff>
                    <xdr:row>140</xdr:row>
                    <xdr:rowOff>142875</xdr:rowOff>
                  </from>
                  <to>
                    <xdr:col>26</xdr:col>
                    <xdr:colOff>0</xdr:colOff>
                    <xdr:row>142</xdr:row>
                    <xdr:rowOff>38100</xdr:rowOff>
                  </to>
                </anchor>
              </controlPr>
            </control>
          </mc:Choice>
        </mc:AlternateContent>
        <mc:AlternateContent xmlns:mc="http://schemas.openxmlformats.org/markup-compatibility/2006">
          <mc:Choice Requires="x14">
            <control shapeId="2837" r:id="rId81" name="Check Box 789">
              <controlPr defaultSize="0" autoFill="0" autoLine="0" autoPict="0">
                <anchor moveWithCells="1">
                  <from>
                    <xdr:col>24</xdr:col>
                    <xdr:colOff>133350</xdr:colOff>
                    <xdr:row>141</xdr:row>
                    <xdr:rowOff>142875</xdr:rowOff>
                  </from>
                  <to>
                    <xdr:col>26</xdr:col>
                    <xdr:colOff>0</xdr:colOff>
                    <xdr:row>143</xdr:row>
                    <xdr:rowOff>38100</xdr:rowOff>
                  </to>
                </anchor>
              </controlPr>
            </control>
          </mc:Choice>
        </mc:AlternateContent>
        <mc:AlternateContent xmlns:mc="http://schemas.openxmlformats.org/markup-compatibility/2006">
          <mc:Choice Requires="x14">
            <control shapeId="2838" r:id="rId82" name="Check Box 790">
              <controlPr defaultSize="0" autoFill="0" autoLine="0" autoPict="0">
                <anchor moveWithCells="1">
                  <from>
                    <xdr:col>24</xdr:col>
                    <xdr:colOff>133350</xdr:colOff>
                    <xdr:row>142</xdr:row>
                    <xdr:rowOff>142875</xdr:rowOff>
                  </from>
                  <to>
                    <xdr:col>26</xdr:col>
                    <xdr:colOff>0</xdr:colOff>
                    <xdr:row>144</xdr:row>
                    <xdr:rowOff>38100</xdr:rowOff>
                  </to>
                </anchor>
              </controlPr>
            </control>
          </mc:Choice>
        </mc:AlternateContent>
        <mc:AlternateContent xmlns:mc="http://schemas.openxmlformats.org/markup-compatibility/2006">
          <mc:Choice Requires="x14">
            <control shapeId="2839" r:id="rId83" name="Check Box 791">
              <controlPr defaultSize="0" autoFill="0" autoLine="0" autoPict="0">
                <anchor moveWithCells="1">
                  <from>
                    <xdr:col>24</xdr:col>
                    <xdr:colOff>133350</xdr:colOff>
                    <xdr:row>143</xdr:row>
                    <xdr:rowOff>142875</xdr:rowOff>
                  </from>
                  <to>
                    <xdr:col>26</xdr:col>
                    <xdr:colOff>0</xdr:colOff>
                    <xdr:row>145</xdr:row>
                    <xdr:rowOff>38100</xdr:rowOff>
                  </to>
                </anchor>
              </controlPr>
            </control>
          </mc:Choice>
        </mc:AlternateContent>
        <mc:AlternateContent xmlns:mc="http://schemas.openxmlformats.org/markup-compatibility/2006">
          <mc:Choice Requires="x14">
            <control shapeId="2840" r:id="rId84" name="Check Box 792">
              <controlPr defaultSize="0" autoFill="0" autoLine="0" autoPict="0">
                <anchor moveWithCells="1">
                  <from>
                    <xdr:col>24</xdr:col>
                    <xdr:colOff>133350</xdr:colOff>
                    <xdr:row>144</xdr:row>
                    <xdr:rowOff>142875</xdr:rowOff>
                  </from>
                  <to>
                    <xdr:col>26</xdr:col>
                    <xdr:colOff>0</xdr:colOff>
                    <xdr:row>146</xdr:row>
                    <xdr:rowOff>38100</xdr:rowOff>
                  </to>
                </anchor>
              </controlPr>
            </control>
          </mc:Choice>
        </mc:AlternateContent>
        <mc:AlternateContent xmlns:mc="http://schemas.openxmlformats.org/markup-compatibility/2006">
          <mc:Choice Requires="x14">
            <control shapeId="2841" r:id="rId85" name="Check Box 793">
              <controlPr defaultSize="0" autoFill="0" autoLine="0" autoPict="0">
                <anchor moveWithCells="1">
                  <from>
                    <xdr:col>24</xdr:col>
                    <xdr:colOff>133350</xdr:colOff>
                    <xdr:row>145</xdr:row>
                    <xdr:rowOff>142875</xdr:rowOff>
                  </from>
                  <to>
                    <xdr:col>26</xdr:col>
                    <xdr:colOff>0</xdr:colOff>
                    <xdr:row>147</xdr:row>
                    <xdr:rowOff>38100</xdr:rowOff>
                  </to>
                </anchor>
              </controlPr>
            </control>
          </mc:Choice>
        </mc:AlternateContent>
        <mc:AlternateContent xmlns:mc="http://schemas.openxmlformats.org/markup-compatibility/2006">
          <mc:Choice Requires="x14">
            <control shapeId="2842" r:id="rId86" name="Check Box 794">
              <controlPr defaultSize="0" autoFill="0" autoLine="0" autoPict="0">
                <anchor moveWithCells="1">
                  <from>
                    <xdr:col>42</xdr:col>
                    <xdr:colOff>133350</xdr:colOff>
                    <xdr:row>109</xdr:row>
                    <xdr:rowOff>142875</xdr:rowOff>
                  </from>
                  <to>
                    <xdr:col>44</xdr:col>
                    <xdr:colOff>9525</xdr:colOff>
                    <xdr:row>111</xdr:row>
                    <xdr:rowOff>38100</xdr:rowOff>
                  </to>
                </anchor>
              </controlPr>
            </control>
          </mc:Choice>
        </mc:AlternateContent>
        <mc:AlternateContent xmlns:mc="http://schemas.openxmlformats.org/markup-compatibility/2006">
          <mc:Choice Requires="x14">
            <control shapeId="2843" r:id="rId87" name="Check Box 795">
              <controlPr defaultSize="0" autoFill="0" autoLine="0" autoPict="0">
                <anchor moveWithCells="1">
                  <from>
                    <xdr:col>42</xdr:col>
                    <xdr:colOff>133350</xdr:colOff>
                    <xdr:row>110</xdr:row>
                    <xdr:rowOff>142875</xdr:rowOff>
                  </from>
                  <to>
                    <xdr:col>44</xdr:col>
                    <xdr:colOff>9525</xdr:colOff>
                    <xdr:row>112</xdr:row>
                    <xdr:rowOff>38100</xdr:rowOff>
                  </to>
                </anchor>
              </controlPr>
            </control>
          </mc:Choice>
        </mc:AlternateContent>
        <mc:AlternateContent xmlns:mc="http://schemas.openxmlformats.org/markup-compatibility/2006">
          <mc:Choice Requires="x14">
            <control shapeId="2844" r:id="rId88" name="Check Box 796">
              <controlPr defaultSize="0" autoFill="0" autoLine="0" autoPict="0">
                <anchor moveWithCells="1">
                  <from>
                    <xdr:col>42</xdr:col>
                    <xdr:colOff>133350</xdr:colOff>
                    <xdr:row>111</xdr:row>
                    <xdr:rowOff>142875</xdr:rowOff>
                  </from>
                  <to>
                    <xdr:col>44</xdr:col>
                    <xdr:colOff>9525</xdr:colOff>
                    <xdr:row>113</xdr:row>
                    <xdr:rowOff>38100</xdr:rowOff>
                  </to>
                </anchor>
              </controlPr>
            </control>
          </mc:Choice>
        </mc:AlternateContent>
        <mc:AlternateContent xmlns:mc="http://schemas.openxmlformats.org/markup-compatibility/2006">
          <mc:Choice Requires="x14">
            <control shapeId="2845" r:id="rId89" name="Check Box 797">
              <controlPr defaultSize="0" autoFill="0" autoLine="0" autoPict="0">
                <anchor moveWithCells="1">
                  <from>
                    <xdr:col>42</xdr:col>
                    <xdr:colOff>133350</xdr:colOff>
                    <xdr:row>112</xdr:row>
                    <xdr:rowOff>142875</xdr:rowOff>
                  </from>
                  <to>
                    <xdr:col>44</xdr:col>
                    <xdr:colOff>9525</xdr:colOff>
                    <xdr:row>114</xdr:row>
                    <xdr:rowOff>38100</xdr:rowOff>
                  </to>
                </anchor>
              </controlPr>
            </control>
          </mc:Choice>
        </mc:AlternateContent>
        <mc:AlternateContent xmlns:mc="http://schemas.openxmlformats.org/markup-compatibility/2006">
          <mc:Choice Requires="x14">
            <control shapeId="2846" r:id="rId90" name="Check Box 798">
              <controlPr defaultSize="0" autoFill="0" autoLine="0" autoPict="0">
                <anchor moveWithCells="1">
                  <from>
                    <xdr:col>42</xdr:col>
                    <xdr:colOff>133350</xdr:colOff>
                    <xdr:row>113</xdr:row>
                    <xdr:rowOff>142875</xdr:rowOff>
                  </from>
                  <to>
                    <xdr:col>44</xdr:col>
                    <xdr:colOff>9525</xdr:colOff>
                    <xdr:row>115</xdr:row>
                    <xdr:rowOff>38100</xdr:rowOff>
                  </to>
                </anchor>
              </controlPr>
            </control>
          </mc:Choice>
        </mc:AlternateContent>
        <mc:AlternateContent xmlns:mc="http://schemas.openxmlformats.org/markup-compatibility/2006">
          <mc:Choice Requires="x14">
            <control shapeId="2847" r:id="rId91" name="Check Box 799">
              <controlPr defaultSize="0" autoFill="0" autoLine="0" autoPict="0">
                <anchor moveWithCells="1">
                  <from>
                    <xdr:col>42</xdr:col>
                    <xdr:colOff>133350</xdr:colOff>
                    <xdr:row>114</xdr:row>
                    <xdr:rowOff>142875</xdr:rowOff>
                  </from>
                  <to>
                    <xdr:col>44</xdr:col>
                    <xdr:colOff>9525</xdr:colOff>
                    <xdr:row>116</xdr:row>
                    <xdr:rowOff>38100</xdr:rowOff>
                  </to>
                </anchor>
              </controlPr>
            </control>
          </mc:Choice>
        </mc:AlternateContent>
        <mc:AlternateContent xmlns:mc="http://schemas.openxmlformats.org/markup-compatibility/2006">
          <mc:Choice Requires="x14">
            <control shapeId="2848" r:id="rId92" name="Check Box 800">
              <controlPr defaultSize="0" autoFill="0" autoLine="0" autoPict="0">
                <anchor moveWithCells="1">
                  <from>
                    <xdr:col>42</xdr:col>
                    <xdr:colOff>133350</xdr:colOff>
                    <xdr:row>115</xdr:row>
                    <xdr:rowOff>142875</xdr:rowOff>
                  </from>
                  <to>
                    <xdr:col>44</xdr:col>
                    <xdr:colOff>9525</xdr:colOff>
                    <xdr:row>117</xdr:row>
                    <xdr:rowOff>38100</xdr:rowOff>
                  </to>
                </anchor>
              </controlPr>
            </control>
          </mc:Choice>
        </mc:AlternateContent>
        <mc:AlternateContent xmlns:mc="http://schemas.openxmlformats.org/markup-compatibility/2006">
          <mc:Choice Requires="x14">
            <control shapeId="2849" r:id="rId93" name="Check Box 801">
              <controlPr defaultSize="0" autoFill="0" autoLine="0" autoPict="0">
                <anchor moveWithCells="1">
                  <from>
                    <xdr:col>42</xdr:col>
                    <xdr:colOff>133350</xdr:colOff>
                    <xdr:row>116</xdr:row>
                    <xdr:rowOff>142875</xdr:rowOff>
                  </from>
                  <to>
                    <xdr:col>44</xdr:col>
                    <xdr:colOff>9525</xdr:colOff>
                    <xdr:row>118</xdr:row>
                    <xdr:rowOff>38100</xdr:rowOff>
                  </to>
                </anchor>
              </controlPr>
            </control>
          </mc:Choice>
        </mc:AlternateContent>
        <mc:AlternateContent xmlns:mc="http://schemas.openxmlformats.org/markup-compatibility/2006">
          <mc:Choice Requires="x14">
            <control shapeId="2850" r:id="rId94" name="Check Box 802">
              <controlPr defaultSize="0" autoFill="0" autoLine="0" autoPict="0">
                <anchor moveWithCells="1">
                  <from>
                    <xdr:col>42</xdr:col>
                    <xdr:colOff>133350</xdr:colOff>
                    <xdr:row>117</xdr:row>
                    <xdr:rowOff>142875</xdr:rowOff>
                  </from>
                  <to>
                    <xdr:col>44</xdr:col>
                    <xdr:colOff>9525</xdr:colOff>
                    <xdr:row>119</xdr:row>
                    <xdr:rowOff>38100</xdr:rowOff>
                  </to>
                </anchor>
              </controlPr>
            </control>
          </mc:Choice>
        </mc:AlternateContent>
        <mc:AlternateContent xmlns:mc="http://schemas.openxmlformats.org/markup-compatibility/2006">
          <mc:Choice Requires="x14">
            <control shapeId="2851" r:id="rId95" name="Check Box 803">
              <controlPr defaultSize="0" autoFill="0" autoLine="0" autoPict="0">
                <anchor moveWithCells="1">
                  <from>
                    <xdr:col>42</xdr:col>
                    <xdr:colOff>133350</xdr:colOff>
                    <xdr:row>118</xdr:row>
                    <xdr:rowOff>142875</xdr:rowOff>
                  </from>
                  <to>
                    <xdr:col>44</xdr:col>
                    <xdr:colOff>9525</xdr:colOff>
                    <xdr:row>120</xdr:row>
                    <xdr:rowOff>38100</xdr:rowOff>
                  </to>
                </anchor>
              </controlPr>
            </control>
          </mc:Choice>
        </mc:AlternateContent>
        <mc:AlternateContent xmlns:mc="http://schemas.openxmlformats.org/markup-compatibility/2006">
          <mc:Choice Requires="x14">
            <control shapeId="2852" r:id="rId96" name="Check Box 804">
              <controlPr defaultSize="0" autoFill="0" autoLine="0" autoPict="0">
                <anchor moveWithCells="1">
                  <from>
                    <xdr:col>42</xdr:col>
                    <xdr:colOff>133350</xdr:colOff>
                    <xdr:row>119</xdr:row>
                    <xdr:rowOff>142875</xdr:rowOff>
                  </from>
                  <to>
                    <xdr:col>44</xdr:col>
                    <xdr:colOff>9525</xdr:colOff>
                    <xdr:row>121</xdr:row>
                    <xdr:rowOff>38100</xdr:rowOff>
                  </to>
                </anchor>
              </controlPr>
            </control>
          </mc:Choice>
        </mc:AlternateContent>
        <mc:AlternateContent xmlns:mc="http://schemas.openxmlformats.org/markup-compatibility/2006">
          <mc:Choice Requires="x14">
            <control shapeId="2853" r:id="rId97" name="Check Box 805">
              <controlPr defaultSize="0" autoFill="0" autoLine="0" autoPict="0">
                <anchor moveWithCells="1">
                  <from>
                    <xdr:col>42</xdr:col>
                    <xdr:colOff>133350</xdr:colOff>
                    <xdr:row>120</xdr:row>
                    <xdr:rowOff>142875</xdr:rowOff>
                  </from>
                  <to>
                    <xdr:col>44</xdr:col>
                    <xdr:colOff>9525</xdr:colOff>
                    <xdr:row>122</xdr:row>
                    <xdr:rowOff>38100</xdr:rowOff>
                  </to>
                </anchor>
              </controlPr>
            </control>
          </mc:Choice>
        </mc:AlternateContent>
        <mc:AlternateContent xmlns:mc="http://schemas.openxmlformats.org/markup-compatibility/2006">
          <mc:Choice Requires="x14">
            <control shapeId="2854" r:id="rId98" name="Check Box 806">
              <controlPr defaultSize="0" autoFill="0" autoLine="0" autoPict="0">
                <anchor moveWithCells="1">
                  <from>
                    <xdr:col>42</xdr:col>
                    <xdr:colOff>133350</xdr:colOff>
                    <xdr:row>121</xdr:row>
                    <xdr:rowOff>142875</xdr:rowOff>
                  </from>
                  <to>
                    <xdr:col>44</xdr:col>
                    <xdr:colOff>9525</xdr:colOff>
                    <xdr:row>123</xdr:row>
                    <xdr:rowOff>38100</xdr:rowOff>
                  </to>
                </anchor>
              </controlPr>
            </control>
          </mc:Choice>
        </mc:AlternateContent>
        <mc:AlternateContent xmlns:mc="http://schemas.openxmlformats.org/markup-compatibility/2006">
          <mc:Choice Requires="x14">
            <control shapeId="2855" r:id="rId99" name="Check Box 807">
              <controlPr defaultSize="0" autoFill="0" autoLine="0" autoPict="0">
                <anchor moveWithCells="1">
                  <from>
                    <xdr:col>42</xdr:col>
                    <xdr:colOff>133350</xdr:colOff>
                    <xdr:row>122</xdr:row>
                    <xdr:rowOff>142875</xdr:rowOff>
                  </from>
                  <to>
                    <xdr:col>44</xdr:col>
                    <xdr:colOff>9525</xdr:colOff>
                    <xdr:row>124</xdr:row>
                    <xdr:rowOff>38100</xdr:rowOff>
                  </to>
                </anchor>
              </controlPr>
            </control>
          </mc:Choice>
        </mc:AlternateContent>
        <mc:AlternateContent xmlns:mc="http://schemas.openxmlformats.org/markup-compatibility/2006">
          <mc:Choice Requires="x14">
            <control shapeId="2856" r:id="rId100" name="Check Box 808">
              <controlPr defaultSize="0" autoFill="0" autoLine="0" autoPict="0">
                <anchor moveWithCells="1">
                  <from>
                    <xdr:col>42</xdr:col>
                    <xdr:colOff>133350</xdr:colOff>
                    <xdr:row>123</xdr:row>
                    <xdr:rowOff>142875</xdr:rowOff>
                  </from>
                  <to>
                    <xdr:col>44</xdr:col>
                    <xdr:colOff>9525</xdr:colOff>
                    <xdr:row>125</xdr:row>
                    <xdr:rowOff>38100</xdr:rowOff>
                  </to>
                </anchor>
              </controlPr>
            </control>
          </mc:Choice>
        </mc:AlternateContent>
        <mc:AlternateContent xmlns:mc="http://schemas.openxmlformats.org/markup-compatibility/2006">
          <mc:Choice Requires="x14">
            <control shapeId="2857" r:id="rId101" name="Check Box 809">
              <controlPr defaultSize="0" autoFill="0" autoLine="0" autoPict="0">
                <anchor moveWithCells="1">
                  <from>
                    <xdr:col>42</xdr:col>
                    <xdr:colOff>133350</xdr:colOff>
                    <xdr:row>124</xdr:row>
                    <xdr:rowOff>142875</xdr:rowOff>
                  </from>
                  <to>
                    <xdr:col>44</xdr:col>
                    <xdr:colOff>9525</xdr:colOff>
                    <xdr:row>126</xdr:row>
                    <xdr:rowOff>38100</xdr:rowOff>
                  </to>
                </anchor>
              </controlPr>
            </control>
          </mc:Choice>
        </mc:AlternateContent>
        <mc:AlternateContent xmlns:mc="http://schemas.openxmlformats.org/markup-compatibility/2006">
          <mc:Choice Requires="x14">
            <control shapeId="2858" r:id="rId102" name="Check Box 810">
              <controlPr defaultSize="0" autoFill="0" autoLine="0" autoPict="0">
                <anchor moveWithCells="1">
                  <from>
                    <xdr:col>42</xdr:col>
                    <xdr:colOff>133350</xdr:colOff>
                    <xdr:row>125</xdr:row>
                    <xdr:rowOff>142875</xdr:rowOff>
                  </from>
                  <to>
                    <xdr:col>44</xdr:col>
                    <xdr:colOff>9525</xdr:colOff>
                    <xdr:row>127</xdr:row>
                    <xdr:rowOff>38100</xdr:rowOff>
                  </to>
                </anchor>
              </controlPr>
            </control>
          </mc:Choice>
        </mc:AlternateContent>
        <mc:AlternateContent xmlns:mc="http://schemas.openxmlformats.org/markup-compatibility/2006">
          <mc:Choice Requires="x14">
            <control shapeId="2859" r:id="rId103" name="Check Box 811">
              <controlPr defaultSize="0" autoFill="0" autoLine="0" autoPict="0">
                <anchor moveWithCells="1">
                  <from>
                    <xdr:col>42</xdr:col>
                    <xdr:colOff>133350</xdr:colOff>
                    <xdr:row>126</xdr:row>
                    <xdr:rowOff>142875</xdr:rowOff>
                  </from>
                  <to>
                    <xdr:col>44</xdr:col>
                    <xdr:colOff>9525</xdr:colOff>
                    <xdr:row>128</xdr:row>
                    <xdr:rowOff>38100</xdr:rowOff>
                  </to>
                </anchor>
              </controlPr>
            </control>
          </mc:Choice>
        </mc:AlternateContent>
        <mc:AlternateContent xmlns:mc="http://schemas.openxmlformats.org/markup-compatibility/2006">
          <mc:Choice Requires="x14">
            <control shapeId="2860" r:id="rId104" name="Check Box 812">
              <controlPr defaultSize="0" autoFill="0" autoLine="0" autoPict="0">
                <anchor moveWithCells="1">
                  <from>
                    <xdr:col>42</xdr:col>
                    <xdr:colOff>133350</xdr:colOff>
                    <xdr:row>127</xdr:row>
                    <xdr:rowOff>142875</xdr:rowOff>
                  </from>
                  <to>
                    <xdr:col>44</xdr:col>
                    <xdr:colOff>9525</xdr:colOff>
                    <xdr:row>129</xdr:row>
                    <xdr:rowOff>38100</xdr:rowOff>
                  </to>
                </anchor>
              </controlPr>
            </control>
          </mc:Choice>
        </mc:AlternateContent>
        <mc:AlternateContent xmlns:mc="http://schemas.openxmlformats.org/markup-compatibility/2006">
          <mc:Choice Requires="x14">
            <control shapeId="2861" r:id="rId105" name="Check Box 813">
              <controlPr defaultSize="0" autoFill="0" autoLine="0" autoPict="0">
                <anchor moveWithCells="1">
                  <from>
                    <xdr:col>42</xdr:col>
                    <xdr:colOff>133350</xdr:colOff>
                    <xdr:row>128</xdr:row>
                    <xdr:rowOff>142875</xdr:rowOff>
                  </from>
                  <to>
                    <xdr:col>44</xdr:col>
                    <xdr:colOff>9525</xdr:colOff>
                    <xdr:row>130</xdr:row>
                    <xdr:rowOff>38100</xdr:rowOff>
                  </to>
                </anchor>
              </controlPr>
            </control>
          </mc:Choice>
        </mc:AlternateContent>
        <mc:AlternateContent xmlns:mc="http://schemas.openxmlformats.org/markup-compatibility/2006">
          <mc:Choice Requires="x14">
            <control shapeId="2862" r:id="rId106" name="Check Box 814">
              <controlPr defaultSize="0" autoFill="0" autoLine="0" autoPict="0">
                <anchor moveWithCells="1">
                  <from>
                    <xdr:col>42</xdr:col>
                    <xdr:colOff>133350</xdr:colOff>
                    <xdr:row>129</xdr:row>
                    <xdr:rowOff>142875</xdr:rowOff>
                  </from>
                  <to>
                    <xdr:col>44</xdr:col>
                    <xdr:colOff>9525</xdr:colOff>
                    <xdr:row>131</xdr:row>
                    <xdr:rowOff>38100</xdr:rowOff>
                  </to>
                </anchor>
              </controlPr>
            </control>
          </mc:Choice>
        </mc:AlternateContent>
        <mc:AlternateContent xmlns:mc="http://schemas.openxmlformats.org/markup-compatibility/2006">
          <mc:Choice Requires="x14">
            <control shapeId="2863" r:id="rId107" name="Check Box 815">
              <controlPr defaultSize="0" autoFill="0" autoLine="0" autoPict="0">
                <anchor moveWithCells="1">
                  <from>
                    <xdr:col>42</xdr:col>
                    <xdr:colOff>133350</xdr:colOff>
                    <xdr:row>130</xdr:row>
                    <xdr:rowOff>142875</xdr:rowOff>
                  </from>
                  <to>
                    <xdr:col>44</xdr:col>
                    <xdr:colOff>9525</xdr:colOff>
                    <xdr:row>132</xdr:row>
                    <xdr:rowOff>38100</xdr:rowOff>
                  </to>
                </anchor>
              </controlPr>
            </control>
          </mc:Choice>
        </mc:AlternateContent>
        <mc:AlternateContent xmlns:mc="http://schemas.openxmlformats.org/markup-compatibility/2006">
          <mc:Choice Requires="x14">
            <control shapeId="2864" r:id="rId108" name="Check Box 816">
              <controlPr defaultSize="0" autoFill="0" autoLine="0" autoPict="0">
                <anchor moveWithCells="1">
                  <from>
                    <xdr:col>42</xdr:col>
                    <xdr:colOff>133350</xdr:colOff>
                    <xdr:row>131</xdr:row>
                    <xdr:rowOff>142875</xdr:rowOff>
                  </from>
                  <to>
                    <xdr:col>44</xdr:col>
                    <xdr:colOff>9525</xdr:colOff>
                    <xdr:row>133</xdr:row>
                    <xdr:rowOff>38100</xdr:rowOff>
                  </to>
                </anchor>
              </controlPr>
            </control>
          </mc:Choice>
        </mc:AlternateContent>
        <mc:AlternateContent xmlns:mc="http://schemas.openxmlformats.org/markup-compatibility/2006">
          <mc:Choice Requires="x14">
            <control shapeId="2865" r:id="rId109" name="Check Box 817">
              <controlPr defaultSize="0" autoFill="0" autoLine="0" autoPict="0">
                <anchor moveWithCells="1">
                  <from>
                    <xdr:col>42</xdr:col>
                    <xdr:colOff>133350</xdr:colOff>
                    <xdr:row>132</xdr:row>
                    <xdr:rowOff>142875</xdr:rowOff>
                  </from>
                  <to>
                    <xdr:col>44</xdr:col>
                    <xdr:colOff>9525</xdr:colOff>
                    <xdr:row>134</xdr:row>
                    <xdr:rowOff>38100</xdr:rowOff>
                  </to>
                </anchor>
              </controlPr>
            </control>
          </mc:Choice>
        </mc:AlternateContent>
        <mc:AlternateContent xmlns:mc="http://schemas.openxmlformats.org/markup-compatibility/2006">
          <mc:Choice Requires="x14">
            <control shapeId="2866" r:id="rId110" name="Check Box 818">
              <controlPr defaultSize="0" autoFill="0" autoLine="0" autoPict="0">
                <anchor moveWithCells="1">
                  <from>
                    <xdr:col>42</xdr:col>
                    <xdr:colOff>133350</xdr:colOff>
                    <xdr:row>133</xdr:row>
                    <xdr:rowOff>142875</xdr:rowOff>
                  </from>
                  <to>
                    <xdr:col>44</xdr:col>
                    <xdr:colOff>9525</xdr:colOff>
                    <xdr:row>135</xdr:row>
                    <xdr:rowOff>38100</xdr:rowOff>
                  </to>
                </anchor>
              </controlPr>
            </control>
          </mc:Choice>
        </mc:AlternateContent>
        <mc:AlternateContent xmlns:mc="http://schemas.openxmlformats.org/markup-compatibility/2006">
          <mc:Choice Requires="x14">
            <control shapeId="2867" r:id="rId111" name="Check Box 819">
              <controlPr defaultSize="0" autoFill="0" autoLine="0" autoPict="0">
                <anchor moveWithCells="1">
                  <from>
                    <xdr:col>42</xdr:col>
                    <xdr:colOff>133350</xdr:colOff>
                    <xdr:row>134</xdr:row>
                    <xdr:rowOff>142875</xdr:rowOff>
                  </from>
                  <to>
                    <xdr:col>44</xdr:col>
                    <xdr:colOff>9525</xdr:colOff>
                    <xdr:row>136</xdr:row>
                    <xdr:rowOff>38100</xdr:rowOff>
                  </to>
                </anchor>
              </controlPr>
            </control>
          </mc:Choice>
        </mc:AlternateContent>
        <mc:AlternateContent xmlns:mc="http://schemas.openxmlformats.org/markup-compatibility/2006">
          <mc:Choice Requires="x14">
            <control shapeId="2868" r:id="rId112" name="Check Box 820">
              <controlPr defaultSize="0" autoFill="0" autoLine="0" autoPict="0">
                <anchor moveWithCells="1">
                  <from>
                    <xdr:col>42</xdr:col>
                    <xdr:colOff>133350</xdr:colOff>
                    <xdr:row>135</xdr:row>
                    <xdr:rowOff>142875</xdr:rowOff>
                  </from>
                  <to>
                    <xdr:col>44</xdr:col>
                    <xdr:colOff>9525</xdr:colOff>
                    <xdr:row>137</xdr:row>
                    <xdr:rowOff>38100</xdr:rowOff>
                  </to>
                </anchor>
              </controlPr>
            </control>
          </mc:Choice>
        </mc:AlternateContent>
        <mc:AlternateContent xmlns:mc="http://schemas.openxmlformats.org/markup-compatibility/2006">
          <mc:Choice Requires="x14">
            <control shapeId="2869" r:id="rId113" name="Check Box 821">
              <controlPr defaultSize="0" autoFill="0" autoLine="0" autoPict="0">
                <anchor moveWithCells="1">
                  <from>
                    <xdr:col>42</xdr:col>
                    <xdr:colOff>133350</xdr:colOff>
                    <xdr:row>136</xdr:row>
                    <xdr:rowOff>142875</xdr:rowOff>
                  </from>
                  <to>
                    <xdr:col>44</xdr:col>
                    <xdr:colOff>9525</xdr:colOff>
                    <xdr:row>138</xdr:row>
                    <xdr:rowOff>38100</xdr:rowOff>
                  </to>
                </anchor>
              </controlPr>
            </control>
          </mc:Choice>
        </mc:AlternateContent>
        <mc:AlternateContent xmlns:mc="http://schemas.openxmlformats.org/markup-compatibility/2006">
          <mc:Choice Requires="x14">
            <control shapeId="2870" r:id="rId114" name="Check Box 822">
              <controlPr defaultSize="0" autoFill="0" autoLine="0" autoPict="0">
                <anchor moveWithCells="1">
                  <from>
                    <xdr:col>42</xdr:col>
                    <xdr:colOff>133350</xdr:colOff>
                    <xdr:row>137</xdr:row>
                    <xdr:rowOff>142875</xdr:rowOff>
                  </from>
                  <to>
                    <xdr:col>44</xdr:col>
                    <xdr:colOff>9525</xdr:colOff>
                    <xdr:row>139</xdr:row>
                    <xdr:rowOff>38100</xdr:rowOff>
                  </to>
                </anchor>
              </controlPr>
            </control>
          </mc:Choice>
        </mc:AlternateContent>
        <mc:AlternateContent xmlns:mc="http://schemas.openxmlformats.org/markup-compatibility/2006">
          <mc:Choice Requires="x14">
            <control shapeId="2871" r:id="rId115" name="Check Box 823">
              <controlPr defaultSize="0" autoFill="0" autoLine="0" autoPict="0">
                <anchor moveWithCells="1">
                  <from>
                    <xdr:col>42</xdr:col>
                    <xdr:colOff>133350</xdr:colOff>
                    <xdr:row>138</xdr:row>
                    <xdr:rowOff>142875</xdr:rowOff>
                  </from>
                  <to>
                    <xdr:col>44</xdr:col>
                    <xdr:colOff>9525</xdr:colOff>
                    <xdr:row>140</xdr:row>
                    <xdr:rowOff>38100</xdr:rowOff>
                  </to>
                </anchor>
              </controlPr>
            </control>
          </mc:Choice>
        </mc:AlternateContent>
        <mc:AlternateContent xmlns:mc="http://schemas.openxmlformats.org/markup-compatibility/2006">
          <mc:Choice Requires="x14">
            <control shapeId="2872" r:id="rId116" name="Check Box 824">
              <controlPr defaultSize="0" autoFill="0" autoLine="0" autoPict="0">
                <anchor moveWithCells="1">
                  <from>
                    <xdr:col>42</xdr:col>
                    <xdr:colOff>133350</xdr:colOff>
                    <xdr:row>139</xdr:row>
                    <xdr:rowOff>142875</xdr:rowOff>
                  </from>
                  <to>
                    <xdr:col>44</xdr:col>
                    <xdr:colOff>9525</xdr:colOff>
                    <xdr:row>141</xdr:row>
                    <xdr:rowOff>38100</xdr:rowOff>
                  </to>
                </anchor>
              </controlPr>
            </control>
          </mc:Choice>
        </mc:AlternateContent>
        <mc:AlternateContent xmlns:mc="http://schemas.openxmlformats.org/markup-compatibility/2006">
          <mc:Choice Requires="x14">
            <control shapeId="2873" r:id="rId117" name="Check Box 825">
              <controlPr defaultSize="0" autoFill="0" autoLine="0" autoPict="0">
                <anchor moveWithCells="1">
                  <from>
                    <xdr:col>42</xdr:col>
                    <xdr:colOff>133350</xdr:colOff>
                    <xdr:row>140</xdr:row>
                    <xdr:rowOff>142875</xdr:rowOff>
                  </from>
                  <to>
                    <xdr:col>44</xdr:col>
                    <xdr:colOff>9525</xdr:colOff>
                    <xdr:row>142</xdr:row>
                    <xdr:rowOff>38100</xdr:rowOff>
                  </to>
                </anchor>
              </controlPr>
            </control>
          </mc:Choice>
        </mc:AlternateContent>
        <mc:AlternateContent xmlns:mc="http://schemas.openxmlformats.org/markup-compatibility/2006">
          <mc:Choice Requires="x14">
            <control shapeId="2874" r:id="rId118" name="Check Box 826">
              <controlPr defaultSize="0" autoFill="0" autoLine="0" autoPict="0">
                <anchor moveWithCells="1">
                  <from>
                    <xdr:col>42</xdr:col>
                    <xdr:colOff>133350</xdr:colOff>
                    <xdr:row>141</xdr:row>
                    <xdr:rowOff>142875</xdr:rowOff>
                  </from>
                  <to>
                    <xdr:col>44</xdr:col>
                    <xdr:colOff>9525</xdr:colOff>
                    <xdr:row>143</xdr:row>
                    <xdr:rowOff>38100</xdr:rowOff>
                  </to>
                </anchor>
              </controlPr>
            </control>
          </mc:Choice>
        </mc:AlternateContent>
        <mc:AlternateContent xmlns:mc="http://schemas.openxmlformats.org/markup-compatibility/2006">
          <mc:Choice Requires="x14">
            <control shapeId="2875" r:id="rId119" name="Check Box 827">
              <controlPr defaultSize="0" autoFill="0" autoLine="0" autoPict="0">
                <anchor moveWithCells="1">
                  <from>
                    <xdr:col>42</xdr:col>
                    <xdr:colOff>133350</xdr:colOff>
                    <xdr:row>142</xdr:row>
                    <xdr:rowOff>142875</xdr:rowOff>
                  </from>
                  <to>
                    <xdr:col>44</xdr:col>
                    <xdr:colOff>9525</xdr:colOff>
                    <xdr:row>144</xdr:row>
                    <xdr:rowOff>38100</xdr:rowOff>
                  </to>
                </anchor>
              </controlPr>
            </control>
          </mc:Choice>
        </mc:AlternateContent>
        <mc:AlternateContent xmlns:mc="http://schemas.openxmlformats.org/markup-compatibility/2006">
          <mc:Choice Requires="x14">
            <control shapeId="2876" r:id="rId120" name="Check Box 828">
              <controlPr defaultSize="0" autoFill="0" autoLine="0" autoPict="0">
                <anchor moveWithCells="1">
                  <from>
                    <xdr:col>42</xdr:col>
                    <xdr:colOff>133350</xdr:colOff>
                    <xdr:row>143</xdr:row>
                    <xdr:rowOff>142875</xdr:rowOff>
                  </from>
                  <to>
                    <xdr:col>44</xdr:col>
                    <xdr:colOff>9525</xdr:colOff>
                    <xdr:row>145</xdr:row>
                    <xdr:rowOff>38100</xdr:rowOff>
                  </to>
                </anchor>
              </controlPr>
            </control>
          </mc:Choice>
        </mc:AlternateContent>
        <mc:AlternateContent xmlns:mc="http://schemas.openxmlformats.org/markup-compatibility/2006">
          <mc:Choice Requires="x14">
            <control shapeId="2878" r:id="rId121" name="Check Box 830">
              <controlPr defaultSize="0" autoFill="0" autoLine="0" autoPict="0">
                <anchor moveWithCells="1">
                  <from>
                    <xdr:col>42</xdr:col>
                    <xdr:colOff>133350</xdr:colOff>
                    <xdr:row>145</xdr:row>
                    <xdr:rowOff>142875</xdr:rowOff>
                  </from>
                  <to>
                    <xdr:col>44</xdr:col>
                    <xdr:colOff>9525</xdr:colOff>
                    <xdr:row>147</xdr:row>
                    <xdr:rowOff>38100</xdr:rowOff>
                  </to>
                </anchor>
              </controlPr>
            </control>
          </mc:Choice>
        </mc:AlternateContent>
        <mc:AlternateContent xmlns:mc="http://schemas.openxmlformats.org/markup-compatibility/2006">
          <mc:Choice Requires="x14">
            <control shapeId="2879" r:id="rId122" name="Check Box 831">
              <controlPr defaultSize="0" autoFill="0" autoLine="0" autoPict="0">
                <anchor moveWithCells="1">
                  <from>
                    <xdr:col>42</xdr:col>
                    <xdr:colOff>133350</xdr:colOff>
                    <xdr:row>144</xdr:row>
                    <xdr:rowOff>142875</xdr:rowOff>
                  </from>
                  <to>
                    <xdr:col>44</xdr:col>
                    <xdr:colOff>9525</xdr:colOff>
                    <xdr:row>146</xdr:row>
                    <xdr:rowOff>38100</xdr:rowOff>
                  </to>
                </anchor>
              </controlPr>
            </control>
          </mc:Choice>
        </mc:AlternateContent>
        <mc:AlternateContent xmlns:mc="http://schemas.openxmlformats.org/markup-compatibility/2006">
          <mc:Choice Requires="x14">
            <control shapeId="2881" r:id="rId123" name="Check Box 833">
              <controlPr defaultSize="0" autoFill="0" autoLine="0" autoPict="0">
                <anchor moveWithCells="1">
                  <from>
                    <xdr:col>35</xdr:col>
                    <xdr:colOff>57150</xdr:colOff>
                    <xdr:row>22</xdr:row>
                    <xdr:rowOff>180975</xdr:rowOff>
                  </from>
                  <to>
                    <xdr:col>37</xdr:col>
                    <xdr:colOff>28575</xdr:colOff>
                    <xdr:row>24</xdr:row>
                    <xdr:rowOff>19050</xdr:rowOff>
                  </to>
                </anchor>
              </controlPr>
            </control>
          </mc:Choice>
        </mc:AlternateContent>
        <mc:AlternateContent xmlns:mc="http://schemas.openxmlformats.org/markup-compatibility/2006">
          <mc:Choice Requires="x14">
            <control shapeId="2882" r:id="rId124" name="Check Box 834">
              <controlPr defaultSize="0" autoFill="0" autoLine="0" autoPict="0">
                <anchor moveWithCells="1">
                  <from>
                    <xdr:col>35</xdr:col>
                    <xdr:colOff>57150</xdr:colOff>
                    <xdr:row>23</xdr:row>
                    <xdr:rowOff>180975</xdr:rowOff>
                  </from>
                  <to>
                    <xdr:col>37</xdr:col>
                    <xdr:colOff>28575</xdr:colOff>
                    <xdr:row>25</xdr:row>
                    <xdr:rowOff>19050</xdr:rowOff>
                  </to>
                </anchor>
              </controlPr>
            </control>
          </mc:Choice>
        </mc:AlternateContent>
        <mc:AlternateContent xmlns:mc="http://schemas.openxmlformats.org/markup-compatibility/2006">
          <mc:Choice Requires="x14">
            <control shapeId="2893" r:id="rId125" name="Option Button 845">
              <controlPr defaultSize="0" autoFill="0" autoLine="0" autoPict="0">
                <anchor moveWithCells="1">
                  <from>
                    <xdr:col>38</xdr:col>
                    <xdr:colOff>123825</xdr:colOff>
                    <xdr:row>79</xdr:row>
                    <xdr:rowOff>19050</xdr:rowOff>
                  </from>
                  <to>
                    <xdr:col>40</xdr:col>
                    <xdr:colOff>104775</xdr:colOff>
                    <xdr:row>79</xdr:row>
                    <xdr:rowOff>257175</xdr:rowOff>
                  </to>
                </anchor>
              </controlPr>
            </control>
          </mc:Choice>
        </mc:AlternateContent>
        <mc:AlternateContent xmlns:mc="http://schemas.openxmlformats.org/markup-compatibility/2006">
          <mc:Choice Requires="x14">
            <control shapeId="2894" r:id="rId126" name="Option Button 846">
              <controlPr defaultSize="0" autoFill="0" autoLine="0" autoPict="0">
                <anchor moveWithCells="1">
                  <from>
                    <xdr:col>43</xdr:col>
                    <xdr:colOff>114300</xdr:colOff>
                    <xdr:row>79</xdr:row>
                    <xdr:rowOff>19050</xdr:rowOff>
                  </from>
                  <to>
                    <xdr:col>45</xdr:col>
                    <xdr:colOff>114300</xdr:colOff>
                    <xdr:row>79</xdr:row>
                    <xdr:rowOff>257175</xdr:rowOff>
                  </to>
                </anchor>
              </controlPr>
            </control>
          </mc:Choice>
        </mc:AlternateContent>
        <mc:AlternateContent xmlns:mc="http://schemas.openxmlformats.org/markup-compatibility/2006">
          <mc:Choice Requires="x14">
            <control shapeId="2895" r:id="rId127" name="Option Button 847">
              <controlPr defaultSize="0" autoFill="0" autoLine="0" autoPict="0">
                <anchor moveWithCells="1">
                  <from>
                    <xdr:col>48</xdr:col>
                    <xdr:colOff>133350</xdr:colOff>
                    <xdr:row>79</xdr:row>
                    <xdr:rowOff>19050</xdr:rowOff>
                  </from>
                  <to>
                    <xdr:col>50</xdr:col>
                    <xdr:colOff>114300</xdr:colOff>
                    <xdr:row>79</xdr:row>
                    <xdr:rowOff>257175</xdr:rowOff>
                  </to>
                </anchor>
              </controlPr>
            </control>
          </mc:Choice>
        </mc:AlternateContent>
        <mc:AlternateContent xmlns:mc="http://schemas.openxmlformats.org/markup-compatibility/2006">
          <mc:Choice Requires="x14">
            <control shapeId="2940" r:id="rId128" name="Group Box 892">
              <controlPr defaultSize="0" autoFill="0" autoPict="0">
                <anchor moveWithCells="1">
                  <from>
                    <xdr:col>37</xdr:col>
                    <xdr:colOff>38100</xdr:colOff>
                    <xdr:row>78</xdr:row>
                    <xdr:rowOff>200025</xdr:rowOff>
                  </from>
                  <to>
                    <xdr:col>51</xdr:col>
                    <xdr:colOff>123825</xdr:colOff>
                    <xdr:row>80</xdr:row>
                    <xdr:rowOff>0</xdr:rowOff>
                  </to>
                </anchor>
              </controlPr>
            </control>
          </mc:Choice>
        </mc:AlternateContent>
        <mc:AlternateContent xmlns:mc="http://schemas.openxmlformats.org/markup-compatibility/2006">
          <mc:Choice Requires="x14">
            <control shapeId="2942" r:id="rId129" name="Option Button 894">
              <controlPr defaultSize="0" autoFill="0" autoLine="0" autoPict="0">
                <anchor moveWithCells="1">
                  <from>
                    <xdr:col>38</xdr:col>
                    <xdr:colOff>123825</xdr:colOff>
                    <xdr:row>80</xdr:row>
                    <xdr:rowOff>19050</xdr:rowOff>
                  </from>
                  <to>
                    <xdr:col>40</xdr:col>
                    <xdr:colOff>104775</xdr:colOff>
                    <xdr:row>80</xdr:row>
                    <xdr:rowOff>257175</xdr:rowOff>
                  </to>
                </anchor>
              </controlPr>
            </control>
          </mc:Choice>
        </mc:AlternateContent>
        <mc:AlternateContent xmlns:mc="http://schemas.openxmlformats.org/markup-compatibility/2006">
          <mc:Choice Requires="x14">
            <control shapeId="2943" r:id="rId130" name="Option Button 895">
              <controlPr defaultSize="0" autoFill="0" autoLine="0" autoPict="0">
                <anchor moveWithCells="1">
                  <from>
                    <xdr:col>43</xdr:col>
                    <xdr:colOff>114300</xdr:colOff>
                    <xdr:row>80</xdr:row>
                    <xdr:rowOff>19050</xdr:rowOff>
                  </from>
                  <to>
                    <xdr:col>45</xdr:col>
                    <xdr:colOff>114300</xdr:colOff>
                    <xdr:row>80</xdr:row>
                    <xdr:rowOff>257175</xdr:rowOff>
                  </to>
                </anchor>
              </controlPr>
            </control>
          </mc:Choice>
        </mc:AlternateContent>
        <mc:AlternateContent xmlns:mc="http://schemas.openxmlformats.org/markup-compatibility/2006">
          <mc:Choice Requires="x14">
            <control shapeId="2944" r:id="rId131" name="Option Button 896">
              <controlPr defaultSize="0" autoFill="0" autoLine="0" autoPict="0">
                <anchor moveWithCells="1">
                  <from>
                    <xdr:col>48</xdr:col>
                    <xdr:colOff>133350</xdr:colOff>
                    <xdr:row>80</xdr:row>
                    <xdr:rowOff>19050</xdr:rowOff>
                  </from>
                  <to>
                    <xdr:col>50</xdr:col>
                    <xdr:colOff>114300</xdr:colOff>
                    <xdr:row>80</xdr:row>
                    <xdr:rowOff>257175</xdr:rowOff>
                  </to>
                </anchor>
              </controlPr>
            </control>
          </mc:Choice>
        </mc:AlternateContent>
        <mc:AlternateContent xmlns:mc="http://schemas.openxmlformats.org/markup-compatibility/2006">
          <mc:Choice Requires="x14">
            <control shapeId="3056" r:id="rId132" name="Option Button 1008">
              <controlPr defaultSize="0" autoFill="0" autoLine="0" autoPict="0">
                <anchor moveWithCells="1">
                  <from>
                    <xdr:col>38</xdr:col>
                    <xdr:colOff>123825</xdr:colOff>
                    <xdr:row>81</xdr:row>
                    <xdr:rowOff>19050</xdr:rowOff>
                  </from>
                  <to>
                    <xdr:col>40</xdr:col>
                    <xdr:colOff>104775</xdr:colOff>
                    <xdr:row>81</xdr:row>
                    <xdr:rowOff>257175</xdr:rowOff>
                  </to>
                </anchor>
              </controlPr>
            </control>
          </mc:Choice>
        </mc:AlternateContent>
        <mc:AlternateContent xmlns:mc="http://schemas.openxmlformats.org/markup-compatibility/2006">
          <mc:Choice Requires="x14">
            <control shapeId="3057" r:id="rId133" name="Option Button 1009">
              <controlPr defaultSize="0" autoFill="0" autoLine="0" autoPict="0">
                <anchor moveWithCells="1">
                  <from>
                    <xdr:col>43</xdr:col>
                    <xdr:colOff>114300</xdr:colOff>
                    <xdr:row>81</xdr:row>
                    <xdr:rowOff>19050</xdr:rowOff>
                  </from>
                  <to>
                    <xdr:col>45</xdr:col>
                    <xdr:colOff>114300</xdr:colOff>
                    <xdr:row>81</xdr:row>
                    <xdr:rowOff>257175</xdr:rowOff>
                  </to>
                </anchor>
              </controlPr>
            </control>
          </mc:Choice>
        </mc:AlternateContent>
        <mc:AlternateContent xmlns:mc="http://schemas.openxmlformats.org/markup-compatibility/2006">
          <mc:Choice Requires="x14">
            <control shapeId="3058" r:id="rId134" name="Option Button 1010">
              <controlPr defaultSize="0" autoFill="0" autoLine="0" autoPict="0">
                <anchor moveWithCells="1">
                  <from>
                    <xdr:col>48</xdr:col>
                    <xdr:colOff>133350</xdr:colOff>
                    <xdr:row>81</xdr:row>
                    <xdr:rowOff>19050</xdr:rowOff>
                  </from>
                  <to>
                    <xdr:col>50</xdr:col>
                    <xdr:colOff>114300</xdr:colOff>
                    <xdr:row>81</xdr:row>
                    <xdr:rowOff>257175</xdr:rowOff>
                  </to>
                </anchor>
              </controlPr>
            </control>
          </mc:Choice>
        </mc:AlternateContent>
        <mc:AlternateContent xmlns:mc="http://schemas.openxmlformats.org/markup-compatibility/2006">
          <mc:Choice Requires="x14">
            <control shapeId="3062" r:id="rId135" name="Option Button 1014">
              <controlPr defaultSize="0" autoFill="0" autoLine="0" autoPict="0">
                <anchor moveWithCells="1">
                  <from>
                    <xdr:col>38</xdr:col>
                    <xdr:colOff>123825</xdr:colOff>
                    <xdr:row>82</xdr:row>
                    <xdr:rowOff>19050</xdr:rowOff>
                  </from>
                  <to>
                    <xdr:col>40</xdr:col>
                    <xdr:colOff>104775</xdr:colOff>
                    <xdr:row>82</xdr:row>
                    <xdr:rowOff>257175</xdr:rowOff>
                  </to>
                </anchor>
              </controlPr>
            </control>
          </mc:Choice>
        </mc:AlternateContent>
        <mc:AlternateContent xmlns:mc="http://schemas.openxmlformats.org/markup-compatibility/2006">
          <mc:Choice Requires="x14">
            <control shapeId="3063" r:id="rId136" name="Option Button 1015">
              <controlPr defaultSize="0" autoFill="0" autoLine="0" autoPict="0">
                <anchor moveWithCells="1">
                  <from>
                    <xdr:col>43</xdr:col>
                    <xdr:colOff>114300</xdr:colOff>
                    <xdr:row>82</xdr:row>
                    <xdr:rowOff>19050</xdr:rowOff>
                  </from>
                  <to>
                    <xdr:col>45</xdr:col>
                    <xdr:colOff>114300</xdr:colOff>
                    <xdr:row>82</xdr:row>
                    <xdr:rowOff>257175</xdr:rowOff>
                  </to>
                </anchor>
              </controlPr>
            </control>
          </mc:Choice>
        </mc:AlternateContent>
        <mc:AlternateContent xmlns:mc="http://schemas.openxmlformats.org/markup-compatibility/2006">
          <mc:Choice Requires="x14">
            <control shapeId="3064" r:id="rId137" name="Option Button 1016">
              <controlPr defaultSize="0" autoFill="0" autoLine="0" autoPict="0">
                <anchor moveWithCells="1">
                  <from>
                    <xdr:col>48</xdr:col>
                    <xdr:colOff>133350</xdr:colOff>
                    <xdr:row>82</xdr:row>
                    <xdr:rowOff>19050</xdr:rowOff>
                  </from>
                  <to>
                    <xdr:col>50</xdr:col>
                    <xdr:colOff>114300</xdr:colOff>
                    <xdr:row>82</xdr:row>
                    <xdr:rowOff>257175</xdr:rowOff>
                  </to>
                </anchor>
              </controlPr>
            </control>
          </mc:Choice>
        </mc:AlternateContent>
        <mc:AlternateContent xmlns:mc="http://schemas.openxmlformats.org/markup-compatibility/2006">
          <mc:Choice Requires="x14">
            <control shapeId="3070" r:id="rId138" name="Option Button 1022">
              <controlPr defaultSize="0" autoFill="0" autoLine="0" autoPict="0">
                <anchor moveWithCells="1">
                  <from>
                    <xdr:col>38</xdr:col>
                    <xdr:colOff>123825</xdr:colOff>
                    <xdr:row>83</xdr:row>
                    <xdr:rowOff>19050</xdr:rowOff>
                  </from>
                  <to>
                    <xdr:col>40</xdr:col>
                    <xdr:colOff>104775</xdr:colOff>
                    <xdr:row>83</xdr:row>
                    <xdr:rowOff>257175</xdr:rowOff>
                  </to>
                </anchor>
              </controlPr>
            </control>
          </mc:Choice>
        </mc:AlternateContent>
        <mc:AlternateContent xmlns:mc="http://schemas.openxmlformats.org/markup-compatibility/2006">
          <mc:Choice Requires="x14">
            <control shapeId="3071" r:id="rId139" name="Option Button 1023">
              <controlPr defaultSize="0" autoFill="0" autoLine="0" autoPict="0">
                <anchor moveWithCells="1">
                  <from>
                    <xdr:col>43</xdr:col>
                    <xdr:colOff>114300</xdr:colOff>
                    <xdr:row>83</xdr:row>
                    <xdr:rowOff>19050</xdr:rowOff>
                  </from>
                  <to>
                    <xdr:col>45</xdr:col>
                    <xdr:colOff>114300</xdr:colOff>
                    <xdr:row>83</xdr:row>
                    <xdr:rowOff>257175</xdr:rowOff>
                  </to>
                </anchor>
              </controlPr>
            </control>
          </mc:Choice>
        </mc:AlternateContent>
        <mc:AlternateContent xmlns:mc="http://schemas.openxmlformats.org/markup-compatibility/2006">
          <mc:Choice Requires="x14">
            <control shapeId="6144" r:id="rId140" name="Option Button 1024">
              <controlPr defaultSize="0" autoFill="0" autoLine="0" autoPict="0">
                <anchor moveWithCells="1">
                  <from>
                    <xdr:col>48</xdr:col>
                    <xdr:colOff>133350</xdr:colOff>
                    <xdr:row>83</xdr:row>
                    <xdr:rowOff>19050</xdr:rowOff>
                  </from>
                  <to>
                    <xdr:col>50</xdr:col>
                    <xdr:colOff>114300</xdr:colOff>
                    <xdr:row>83</xdr:row>
                    <xdr:rowOff>257175</xdr:rowOff>
                  </to>
                </anchor>
              </controlPr>
            </control>
          </mc:Choice>
        </mc:AlternateContent>
        <mc:AlternateContent xmlns:mc="http://schemas.openxmlformats.org/markup-compatibility/2006">
          <mc:Choice Requires="x14">
            <control shapeId="6150" r:id="rId141" name="Option Button 1030">
              <controlPr defaultSize="0" autoFill="0" autoLine="0" autoPict="0">
                <anchor moveWithCells="1">
                  <from>
                    <xdr:col>38</xdr:col>
                    <xdr:colOff>123825</xdr:colOff>
                    <xdr:row>84</xdr:row>
                    <xdr:rowOff>19050</xdr:rowOff>
                  </from>
                  <to>
                    <xdr:col>40</xdr:col>
                    <xdr:colOff>104775</xdr:colOff>
                    <xdr:row>84</xdr:row>
                    <xdr:rowOff>257175</xdr:rowOff>
                  </to>
                </anchor>
              </controlPr>
            </control>
          </mc:Choice>
        </mc:AlternateContent>
        <mc:AlternateContent xmlns:mc="http://schemas.openxmlformats.org/markup-compatibility/2006">
          <mc:Choice Requires="x14">
            <control shapeId="6151" r:id="rId142" name="Option Button 1031">
              <controlPr defaultSize="0" autoFill="0" autoLine="0" autoPict="0">
                <anchor moveWithCells="1">
                  <from>
                    <xdr:col>43</xdr:col>
                    <xdr:colOff>114300</xdr:colOff>
                    <xdr:row>84</xdr:row>
                    <xdr:rowOff>19050</xdr:rowOff>
                  </from>
                  <to>
                    <xdr:col>45</xdr:col>
                    <xdr:colOff>114300</xdr:colOff>
                    <xdr:row>84</xdr:row>
                    <xdr:rowOff>257175</xdr:rowOff>
                  </to>
                </anchor>
              </controlPr>
            </control>
          </mc:Choice>
        </mc:AlternateContent>
        <mc:AlternateContent xmlns:mc="http://schemas.openxmlformats.org/markup-compatibility/2006">
          <mc:Choice Requires="x14">
            <control shapeId="6152" r:id="rId143" name="Option Button 1032">
              <controlPr defaultSize="0" autoFill="0" autoLine="0" autoPict="0">
                <anchor moveWithCells="1">
                  <from>
                    <xdr:col>48</xdr:col>
                    <xdr:colOff>133350</xdr:colOff>
                    <xdr:row>84</xdr:row>
                    <xdr:rowOff>19050</xdr:rowOff>
                  </from>
                  <to>
                    <xdr:col>50</xdr:col>
                    <xdr:colOff>114300</xdr:colOff>
                    <xdr:row>84</xdr:row>
                    <xdr:rowOff>257175</xdr:rowOff>
                  </to>
                </anchor>
              </controlPr>
            </control>
          </mc:Choice>
        </mc:AlternateContent>
        <mc:AlternateContent xmlns:mc="http://schemas.openxmlformats.org/markup-compatibility/2006">
          <mc:Choice Requires="x14">
            <control shapeId="6158" r:id="rId144" name="Option Button 1038">
              <controlPr defaultSize="0" autoFill="0" autoLine="0" autoPict="0">
                <anchor moveWithCells="1">
                  <from>
                    <xdr:col>38</xdr:col>
                    <xdr:colOff>123825</xdr:colOff>
                    <xdr:row>85</xdr:row>
                    <xdr:rowOff>19050</xdr:rowOff>
                  </from>
                  <to>
                    <xdr:col>40</xdr:col>
                    <xdr:colOff>104775</xdr:colOff>
                    <xdr:row>85</xdr:row>
                    <xdr:rowOff>257175</xdr:rowOff>
                  </to>
                </anchor>
              </controlPr>
            </control>
          </mc:Choice>
        </mc:AlternateContent>
        <mc:AlternateContent xmlns:mc="http://schemas.openxmlformats.org/markup-compatibility/2006">
          <mc:Choice Requires="x14">
            <control shapeId="6159" r:id="rId145" name="Option Button 1039">
              <controlPr defaultSize="0" autoFill="0" autoLine="0" autoPict="0">
                <anchor moveWithCells="1">
                  <from>
                    <xdr:col>43</xdr:col>
                    <xdr:colOff>114300</xdr:colOff>
                    <xdr:row>85</xdr:row>
                    <xdr:rowOff>19050</xdr:rowOff>
                  </from>
                  <to>
                    <xdr:col>45</xdr:col>
                    <xdr:colOff>114300</xdr:colOff>
                    <xdr:row>85</xdr:row>
                    <xdr:rowOff>257175</xdr:rowOff>
                  </to>
                </anchor>
              </controlPr>
            </control>
          </mc:Choice>
        </mc:AlternateContent>
        <mc:AlternateContent xmlns:mc="http://schemas.openxmlformats.org/markup-compatibility/2006">
          <mc:Choice Requires="x14">
            <control shapeId="6160" r:id="rId146" name="Option Button 1040">
              <controlPr defaultSize="0" autoFill="0" autoLine="0" autoPict="0">
                <anchor moveWithCells="1">
                  <from>
                    <xdr:col>48</xdr:col>
                    <xdr:colOff>133350</xdr:colOff>
                    <xdr:row>85</xdr:row>
                    <xdr:rowOff>19050</xdr:rowOff>
                  </from>
                  <to>
                    <xdr:col>50</xdr:col>
                    <xdr:colOff>114300</xdr:colOff>
                    <xdr:row>85</xdr:row>
                    <xdr:rowOff>257175</xdr:rowOff>
                  </to>
                </anchor>
              </controlPr>
            </control>
          </mc:Choice>
        </mc:AlternateContent>
        <mc:AlternateContent xmlns:mc="http://schemas.openxmlformats.org/markup-compatibility/2006">
          <mc:Choice Requires="x14">
            <control shapeId="6166" r:id="rId147" name="Option Button 1046">
              <controlPr defaultSize="0" autoFill="0" autoLine="0" autoPict="0">
                <anchor moveWithCells="1">
                  <from>
                    <xdr:col>38</xdr:col>
                    <xdr:colOff>123825</xdr:colOff>
                    <xdr:row>86</xdr:row>
                    <xdr:rowOff>19050</xdr:rowOff>
                  </from>
                  <to>
                    <xdr:col>40</xdr:col>
                    <xdr:colOff>104775</xdr:colOff>
                    <xdr:row>86</xdr:row>
                    <xdr:rowOff>257175</xdr:rowOff>
                  </to>
                </anchor>
              </controlPr>
            </control>
          </mc:Choice>
        </mc:AlternateContent>
        <mc:AlternateContent xmlns:mc="http://schemas.openxmlformats.org/markup-compatibility/2006">
          <mc:Choice Requires="x14">
            <control shapeId="6167" r:id="rId148" name="Option Button 1047">
              <controlPr defaultSize="0" autoFill="0" autoLine="0" autoPict="0">
                <anchor moveWithCells="1">
                  <from>
                    <xdr:col>43</xdr:col>
                    <xdr:colOff>114300</xdr:colOff>
                    <xdr:row>86</xdr:row>
                    <xdr:rowOff>19050</xdr:rowOff>
                  </from>
                  <to>
                    <xdr:col>45</xdr:col>
                    <xdr:colOff>114300</xdr:colOff>
                    <xdr:row>86</xdr:row>
                    <xdr:rowOff>257175</xdr:rowOff>
                  </to>
                </anchor>
              </controlPr>
            </control>
          </mc:Choice>
        </mc:AlternateContent>
        <mc:AlternateContent xmlns:mc="http://schemas.openxmlformats.org/markup-compatibility/2006">
          <mc:Choice Requires="x14">
            <control shapeId="6168" r:id="rId149" name="Option Button 1048">
              <controlPr defaultSize="0" autoFill="0" autoLine="0" autoPict="0">
                <anchor moveWithCells="1">
                  <from>
                    <xdr:col>48</xdr:col>
                    <xdr:colOff>133350</xdr:colOff>
                    <xdr:row>86</xdr:row>
                    <xdr:rowOff>19050</xdr:rowOff>
                  </from>
                  <to>
                    <xdr:col>50</xdr:col>
                    <xdr:colOff>114300</xdr:colOff>
                    <xdr:row>86</xdr:row>
                    <xdr:rowOff>257175</xdr:rowOff>
                  </to>
                </anchor>
              </controlPr>
            </control>
          </mc:Choice>
        </mc:AlternateContent>
        <mc:AlternateContent xmlns:mc="http://schemas.openxmlformats.org/markup-compatibility/2006">
          <mc:Choice Requires="x14">
            <control shapeId="6174" r:id="rId150" name="Option Button 1054">
              <controlPr defaultSize="0" autoFill="0" autoLine="0" autoPict="0">
                <anchor moveWithCells="1">
                  <from>
                    <xdr:col>38</xdr:col>
                    <xdr:colOff>123825</xdr:colOff>
                    <xdr:row>87</xdr:row>
                    <xdr:rowOff>19050</xdr:rowOff>
                  </from>
                  <to>
                    <xdr:col>40</xdr:col>
                    <xdr:colOff>104775</xdr:colOff>
                    <xdr:row>87</xdr:row>
                    <xdr:rowOff>257175</xdr:rowOff>
                  </to>
                </anchor>
              </controlPr>
            </control>
          </mc:Choice>
        </mc:AlternateContent>
        <mc:AlternateContent xmlns:mc="http://schemas.openxmlformats.org/markup-compatibility/2006">
          <mc:Choice Requires="x14">
            <control shapeId="6175" r:id="rId151" name="Option Button 1055">
              <controlPr defaultSize="0" autoFill="0" autoLine="0" autoPict="0">
                <anchor moveWithCells="1">
                  <from>
                    <xdr:col>43</xdr:col>
                    <xdr:colOff>114300</xdr:colOff>
                    <xdr:row>87</xdr:row>
                    <xdr:rowOff>19050</xdr:rowOff>
                  </from>
                  <to>
                    <xdr:col>45</xdr:col>
                    <xdr:colOff>114300</xdr:colOff>
                    <xdr:row>87</xdr:row>
                    <xdr:rowOff>257175</xdr:rowOff>
                  </to>
                </anchor>
              </controlPr>
            </control>
          </mc:Choice>
        </mc:AlternateContent>
        <mc:AlternateContent xmlns:mc="http://schemas.openxmlformats.org/markup-compatibility/2006">
          <mc:Choice Requires="x14">
            <control shapeId="6176" r:id="rId152" name="Option Button 1056">
              <controlPr defaultSize="0" autoFill="0" autoLine="0" autoPict="0">
                <anchor moveWithCells="1">
                  <from>
                    <xdr:col>48</xdr:col>
                    <xdr:colOff>133350</xdr:colOff>
                    <xdr:row>87</xdr:row>
                    <xdr:rowOff>19050</xdr:rowOff>
                  </from>
                  <to>
                    <xdr:col>50</xdr:col>
                    <xdr:colOff>114300</xdr:colOff>
                    <xdr:row>87</xdr:row>
                    <xdr:rowOff>257175</xdr:rowOff>
                  </to>
                </anchor>
              </controlPr>
            </control>
          </mc:Choice>
        </mc:AlternateContent>
        <mc:AlternateContent xmlns:mc="http://schemas.openxmlformats.org/markup-compatibility/2006">
          <mc:Choice Requires="x14">
            <control shapeId="6182" r:id="rId153" name="Option Button 1062">
              <controlPr defaultSize="0" autoFill="0" autoLine="0" autoPict="0">
                <anchor moveWithCells="1">
                  <from>
                    <xdr:col>38</xdr:col>
                    <xdr:colOff>123825</xdr:colOff>
                    <xdr:row>88</xdr:row>
                    <xdr:rowOff>19050</xdr:rowOff>
                  </from>
                  <to>
                    <xdr:col>40</xdr:col>
                    <xdr:colOff>104775</xdr:colOff>
                    <xdr:row>88</xdr:row>
                    <xdr:rowOff>257175</xdr:rowOff>
                  </to>
                </anchor>
              </controlPr>
            </control>
          </mc:Choice>
        </mc:AlternateContent>
        <mc:AlternateContent xmlns:mc="http://schemas.openxmlformats.org/markup-compatibility/2006">
          <mc:Choice Requires="x14">
            <control shapeId="6183" r:id="rId154" name="Option Button 1063">
              <controlPr defaultSize="0" autoFill="0" autoLine="0" autoPict="0">
                <anchor moveWithCells="1">
                  <from>
                    <xdr:col>43</xdr:col>
                    <xdr:colOff>114300</xdr:colOff>
                    <xdr:row>88</xdr:row>
                    <xdr:rowOff>19050</xdr:rowOff>
                  </from>
                  <to>
                    <xdr:col>45</xdr:col>
                    <xdr:colOff>114300</xdr:colOff>
                    <xdr:row>88</xdr:row>
                    <xdr:rowOff>257175</xdr:rowOff>
                  </to>
                </anchor>
              </controlPr>
            </control>
          </mc:Choice>
        </mc:AlternateContent>
        <mc:AlternateContent xmlns:mc="http://schemas.openxmlformats.org/markup-compatibility/2006">
          <mc:Choice Requires="x14">
            <control shapeId="6184" r:id="rId155" name="Option Button 1064">
              <controlPr defaultSize="0" autoFill="0" autoLine="0" autoPict="0">
                <anchor moveWithCells="1">
                  <from>
                    <xdr:col>48</xdr:col>
                    <xdr:colOff>133350</xdr:colOff>
                    <xdr:row>88</xdr:row>
                    <xdr:rowOff>19050</xdr:rowOff>
                  </from>
                  <to>
                    <xdr:col>50</xdr:col>
                    <xdr:colOff>114300</xdr:colOff>
                    <xdr:row>88</xdr:row>
                    <xdr:rowOff>257175</xdr:rowOff>
                  </to>
                </anchor>
              </controlPr>
            </control>
          </mc:Choice>
        </mc:AlternateContent>
        <mc:AlternateContent xmlns:mc="http://schemas.openxmlformats.org/markup-compatibility/2006">
          <mc:Choice Requires="x14">
            <control shapeId="6190" r:id="rId156" name="Option Button 1070">
              <controlPr defaultSize="0" autoFill="0" autoLine="0" autoPict="0">
                <anchor moveWithCells="1">
                  <from>
                    <xdr:col>38</xdr:col>
                    <xdr:colOff>123825</xdr:colOff>
                    <xdr:row>89</xdr:row>
                    <xdr:rowOff>19050</xdr:rowOff>
                  </from>
                  <to>
                    <xdr:col>40</xdr:col>
                    <xdr:colOff>104775</xdr:colOff>
                    <xdr:row>89</xdr:row>
                    <xdr:rowOff>257175</xdr:rowOff>
                  </to>
                </anchor>
              </controlPr>
            </control>
          </mc:Choice>
        </mc:AlternateContent>
        <mc:AlternateContent xmlns:mc="http://schemas.openxmlformats.org/markup-compatibility/2006">
          <mc:Choice Requires="x14">
            <control shapeId="6191" r:id="rId157" name="Option Button 1071">
              <controlPr defaultSize="0" autoFill="0" autoLine="0" autoPict="0">
                <anchor moveWithCells="1">
                  <from>
                    <xdr:col>43</xdr:col>
                    <xdr:colOff>114300</xdr:colOff>
                    <xdr:row>89</xdr:row>
                    <xdr:rowOff>19050</xdr:rowOff>
                  </from>
                  <to>
                    <xdr:col>45</xdr:col>
                    <xdr:colOff>114300</xdr:colOff>
                    <xdr:row>89</xdr:row>
                    <xdr:rowOff>257175</xdr:rowOff>
                  </to>
                </anchor>
              </controlPr>
            </control>
          </mc:Choice>
        </mc:AlternateContent>
        <mc:AlternateContent xmlns:mc="http://schemas.openxmlformats.org/markup-compatibility/2006">
          <mc:Choice Requires="x14">
            <control shapeId="6192" r:id="rId158" name="Option Button 1072">
              <controlPr defaultSize="0" autoFill="0" autoLine="0" autoPict="0">
                <anchor moveWithCells="1">
                  <from>
                    <xdr:col>48</xdr:col>
                    <xdr:colOff>133350</xdr:colOff>
                    <xdr:row>89</xdr:row>
                    <xdr:rowOff>19050</xdr:rowOff>
                  </from>
                  <to>
                    <xdr:col>50</xdr:col>
                    <xdr:colOff>114300</xdr:colOff>
                    <xdr:row>89</xdr:row>
                    <xdr:rowOff>257175</xdr:rowOff>
                  </to>
                </anchor>
              </controlPr>
            </control>
          </mc:Choice>
        </mc:AlternateContent>
        <mc:AlternateContent xmlns:mc="http://schemas.openxmlformats.org/markup-compatibility/2006">
          <mc:Choice Requires="x14">
            <control shapeId="6198" r:id="rId159" name="Option Button 1078">
              <controlPr defaultSize="0" autoFill="0" autoLine="0" autoPict="0">
                <anchor moveWithCells="1">
                  <from>
                    <xdr:col>38</xdr:col>
                    <xdr:colOff>123825</xdr:colOff>
                    <xdr:row>90</xdr:row>
                    <xdr:rowOff>19050</xdr:rowOff>
                  </from>
                  <to>
                    <xdr:col>40</xdr:col>
                    <xdr:colOff>104775</xdr:colOff>
                    <xdr:row>90</xdr:row>
                    <xdr:rowOff>257175</xdr:rowOff>
                  </to>
                </anchor>
              </controlPr>
            </control>
          </mc:Choice>
        </mc:AlternateContent>
        <mc:AlternateContent xmlns:mc="http://schemas.openxmlformats.org/markup-compatibility/2006">
          <mc:Choice Requires="x14">
            <control shapeId="6199" r:id="rId160" name="Option Button 1079">
              <controlPr defaultSize="0" autoFill="0" autoLine="0" autoPict="0">
                <anchor moveWithCells="1">
                  <from>
                    <xdr:col>43</xdr:col>
                    <xdr:colOff>114300</xdr:colOff>
                    <xdr:row>90</xdr:row>
                    <xdr:rowOff>19050</xdr:rowOff>
                  </from>
                  <to>
                    <xdr:col>45</xdr:col>
                    <xdr:colOff>114300</xdr:colOff>
                    <xdr:row>90</xdr:row>
                    <xdr:rowOff>257175</xdr:rowOff>
                  </to>
                </anchor>
              </controlPr>
            </control>
          </mc:Choice>
        </mc:AlternateContent>
        <mc:AlternateContent xmlns:mc="http://schemas.openxmlformats.org/markup-compatibility/2006">
          <mc:Choice Requires="x14">
            <control shapeId="6200" r:id="rId161" name="Option Button 1080">
              <controlPr defaultSize="0" autoFill="0" autoLine="0" autoPict="0">
                <anchor moveWithCells="1">
                  <from>
                    <xdr:col>48</xdr:col>
                    <xdr:colOff>133350</xdr:colOff>
                    <xdr:row>90</xdr:row>
                    <xdr:rowOff>19050</xdr:rowOff>
                  </from>
                  <to>
                    <xdr:col>50</xdr:col>
                    <xdr:colOff>114300</xdr:colOff>
                    <xdr:row>90</xdr:row>
                    <xdr:rowOff>257175</xdr:rowOff>
                  </to>
                </anchor>
              </controlPr>
            </control>
          </mc:Choice>
        </mc:AlternateContent>
        <mc:AlternateContent xmlns:mc="http://schemas.openxmlformats.org/markup-compatibility/2006">
          <mc:Choice Requires="x14">
            <control shapeId="6206" r:id="rId162" name="Option Button 1086">
              <controlPr defaultSize="0" autoFill="0" autoLine="0" autoPict="0">
                <anchor moveWithCells="1">
                  <from>
                    <xdr:col>38</xdr:col>
                    <xdr:colOff>123825</xdr:colOff>
                    <xdr:row>91</xdr:row>
                    <xdr:rowOff>19050</xdr:rowOff>
                  </from>
                  <to>
                    <xdr:col>40</xdr:col>
                    <xdr:colOff>104775</xdr:colOff>
                    <xdr:row>91</xdr:row>
                    <xdr:rowOff>257175</xdr:rowOff>
                  </to>
                </anchor>
              </controlPr>
            </control>
          </mc:Choice>
        </mc:AlternateContent>
        <mc:AlternateContent xmlns:mc="http://schemas.openxmlformats.org/markup-compatibility/2006">
          <mc:Choice Requires="x14">
            <control shapeId="6207" r:id="rId163" name="Option Button 1087">
              <controlPr defaultSize="0" autoFill="0" autoLine="0" autoPict="0">
                <anchor moveWithCells="1">
                  <from>
                    <xdr:col>43</xdr:col>
                    <xdr:colOff>114300</xdr:colOff>
                    <xdr:row>91</xdr:row>
                    <xdr:rowOff>19050</xdr:rowOff>
                  </from>
                  <to>
                    <xdr:col>45</xdr:col>
                    <xdr:colOff>114300</xdr:colOff>
                    <xdr:row>91</xdr:row>
                    <xdr:rowOff>257175</xdr:rowOff>
                  </to>
                </anchor>
              </controlPr>
            </control>
          </mc:Choice>
        </mc:AlternateContent>
        <mc:AlternateContent xmlns:mc="http://schemas.openxmlformats.org/markup-compatibility/2006">
          <mc:Choice Requires="x14">
            <control shapeId="6208" r:id="rId164" name="Option Button 1088">
              <controlPr defaultSize="0" autoFill="0" autoLine="0" autoPict="0">
                <anchor moveWithCells="1">
                  <from>
                    <xdr:col>48</xdr:col>
                    <xdr:colOff>133350</xdr:colOff>
                    <xdr:row>91</xdr:row>
                    <xdr:rowOff>19050</xdr:rowOff>
                  </from>
                  <to>
                    <xdr:col>50</xdr:col>
                    <xdr:colOff>114300</xdr:colOff>
                    <xdr:row>91</xdr:row>
                    <xdr:rowOff>257175</xdr:rowOff>
                  </to>
                </anchor>
              </controlPr>
            </control>
          </mc:Choice>
        </mc:AlternateContent>
        <mc:AlternateContent xmlns:mc="http://schemas.openxmlformats.org/markup-compatibility/2006">
          <mc:Choice Requires="x14">
            <control shapeId="6214" r:id="rId165" name="Option Button 1094">
              <controlPr defaultSize="0" autoFill="0" autoLine="0" autoPict="0">
                <anchor moveWithCells="1">
                  <from>
                    <xdr:col>38</xdr:col>
                    <xdr:colOff>123825</xdr:colOff>
                    <xdr:row>92</xdr:row>
                    <xdr:rowOff>19050</xdr:rowOff>
                  </from>
                  <to>
                    <xdr:col>40</xdr:col>
                    <xdr:colOff>104775</xdr:colOff>
                    <xdr:row>92</xdr:row>
                    <xdr:rowOff>257175</xdr:rowOff>
                  </to>
                </anchor>
              </controlPr>
            </control>
          </mc:Choice>
        </mc:AlternateContent>
        <mc:AlternateContent xmlns:mc="http://schemas.openxmlformats.org/markup-compatibility/2006">
          <mc:Choice Requires="x14">
            <control shapeId="6215" r:id="rId166" name="Option Button 1095">
              <controlPr defaultSize="0" autoFill="0" autoLine="0" autoPict="0">
                <anchor moveWithCells="1">
                  <from>
                    <xdr:col>43</xdr:col>
                    <xdr:colOff>114300</xdr:colOff>
                    <xdr:row>92</xdr:row>
                    <xdr:rowOff>19050</xdr:rowOff>
                  </from>
                  <to>
                    <xdr:col>45</xdr:col>
                    <xdr:colOff>114300</xdr:colOff>
                    <xdr:row>92</xdr:row>
                    <xdr:rowOff>257175</xdr:rowOff>
                  </to>
                </anchor>
              </controlPr>
            </control>
          </mc:Choice>
        </mc:AlternateContent>
        <mc:AlternateContent xmlns:mc="http://schemas.openxmlformats.org/markup-compatibility/2006">
          <mc:Choice Requires="x14">
            <control shapeId="6216" r:id="rId167" name="Option Button 1096">
              <controlPr defaultSize="0" autoFill="0" autoLine="0" autoPict="0">
                <anchor moveWithCells="1">
                  <from>
                    <xdr:col>48</xdr:col>
                    <xdr:colOff>133350</xdr:colOff>
                    <xdr:row>92</xdr:row>
                    <xdr:rowOff>19050</xdr:rowOff>
                  </from>
                  <to>
                    <xdr:col>50</xdr:col>
                    <xdr:colOff>114300</xdr:colOff>
                    <xdr:row>92</xdr:row>
                    <xdr:rowOff>257175</xdr:rowOff>
                  </to>
                </anchor>
              </controlPr>
            </control>
          </mc:Choice>
        </mc:AlternateContent>
        <mc:AlternateContent xmlns:mc="http://schemas.openxmlformats.org/markup-compatibility/2006">
          <mc:Choice Requires="x14">
            <control shapeId="6222" r:id="rId168" name="Option Button 1102">
              <controlPr defaultSize="0" autoFill="0" autoLine="0" autoPict="0">
                <anchor moveWithCells="1">
                  <from>
                    <xdr:col>38</xdr:col>
                    <xdr:colOff>123825</xdr:colOff>
                    <xdr:row>93</xdr:row>
                    <xdr:rowOff>19050</xdr:rowOff>
                  </from>
                  <to>
                    <xdr:col>40</xdr:col>
                    <xdr:colOff>104775</xdr:colOff>
                    <xdr:row>93</xdr:row>
                    <xdr:rowOff>257175</xdr:rowOff>
                  </to>
                </anchor>
              </controlPr>
            </control>
          </mc:Choice>
        </mc:AlternateContent>
        <mc:AlternateContent xmlns:mc="http://schemas.openxmlformats.org/markup-compatibility/2006">
          <mc:Choice Requires="x14">
            <control shapeId="6223" r:id="rId169" name="Option Button 1103">
              <controlPr defaultSize="0" autoFill="0" autoLine="0" autoPict="0">
                <anchor moveWithCells="1">
                  <from>
                    <xdr:col>43</xdr:col>
                    <xdr:colOff>114300</xdr:colOff>
                    <xdr:row>93</xdr:row>
                    <xdr:rowOff>19050</xdr:rowOff>
                  </from>
                  <to>
                    <xdr:col>45</xdr:col>
                    <xdr:colOff>114300</xdr:colOff>
                    <xdr:row>93</xdr:row>
                    <xdr:rowOff>257175</xdr:rowOff>
                  </to>
                </anchor>
              </controlPr>
            </control>
          </mc:Choice>
        </mc:AlternateContent>
        <mc:AlternateContent xmlns:mc="http://schemas.openxmlformats.org/markup-compatibility/2006">
          <mc:Choice Requires="x14">
            <control shapeId="6224" r:id="rId170" name="Option Button 1104">
              <controlPr defaultSize="0" autoFill="0" autoLine="0" autoPict="0">
                <anchor moveWithCells="1">
                  <from>
                    <xdr:col>48</xdr:col>
                    <xdr:colOff>133350</xdr:colOff>
                    <xdr:row>93</xdr:row>
                    <xdr:rowOff>19050</xdr:rowOff>
                  </from>
                  <to>
                    <xdr:col>50</xdr:col>
                    <xdr:colOff>114300</xdr:colOff>
                    <xdr:row>93</xdr:row>
                    <xdr:rowOff>257175</xdr:rowOff>
                  </to>
                </anchor>
              </controlPr>
            </control>
          </mc:Choice>
        </mc:AlternateContent>
        <mc:AlternateContent xmlns:mc="http://schemas.openxmlformats.org/markup-compatibility/2006">
          <mc:Choice Requires="x14">
            <control shapeId="6229" r:id="rId171" name="Group Box 1109">
              <controlPr defaultSize="0" autoFill="0" autoPict="0">
                <anchor moveWithCells="1">
                  <from>
                    <xdr:col>37</xdr:col>
                    <xdr:colOff>38100</xdr:colOff>
                    <xdr:row>80</xdr:row>
                    <xdr:rowOff>19050</xdr:rowOff>
                  </from>
                  <to>
                    <xdr:col>51</xdr:col>
                    <xdr:colOff>152400</xdr:colOff>
                    <xdr:row>81</xdr:row>
                    <xdr:rowOff>28575</xdr:rowOff>
                  </to>
                </anchor>
              </controlPr>
            </control>
          </mc:Choice>
        </mc:AlternateContent>
        <mc:AlternateContent xmlns:mc="http://schemas.openxmlformats.org/markup-compatibility/2006">
          <mc:Choice Requires="x14">
            <control shapeId="6230" r:id="rId172" name="Group Box 1110">
              <controlPr defaultSize="0" autoFill="0" autoPict="0">
                <anchor moveWithCells="1">
                  <from>
                    <xdr:col>37</xdr:col>
                    <xdr:colOff>19050</xdr:colOff>
                    <xdr:row>81</xdr:row>
                    <xdr:rowOff>9525</xdr:rowOff>
                  </from>
                  <to>
                    <xdr:col>52</xdr:col>
                    <xdr:colOff>0</xdr:colOff>
                    <xdr:row>82</xdr:row>
                    <xdr:rowOff>19050</xdr:rowOff>
                  </to>
                </anchor>
              </controlPr>
            </control>
          </mc:Choice>
        </mc:AlternateContent>
        <mc:AlternateContent xmlns:mc="http://schemas.openxmlformats.org/markup-compatibility/2006">
          <mc:Choice Requires="x14">
            <control shapeId="6231" r:id="rId173" name="Group Box 1111">
              <controlPr defaultSize="0" autoFill="0" autoPict="0">
                <anchor moveWithCells="1">
                  <from>
                    <xdr:col>37</xdr:col>
                    <xdr:colOff>0</xdr:colOff>
                    <xdr:row>81</xdr:row>
                    <xdr:rowOff>266700</xdr:rowOff>
                  </from>
                  <to>
                    <xdr:col>51</xdr:col>
                    <xdr:colOff>152400</xdr:colOff>
                    <xdr:row>83</xdr:row>
                    <xdr:rowOff>0</xdr:rowOff>
                  </to>
                </anchor>
              </controlPr>
            </control>
          </mc:Choice>
        </mc:AlternateContent>
        <mc:AlternateContent xmlns:mc="http://schemas.openxmlformats.org/markup-compatibility/2006">
          <mc:Choice Requires="x14">
            <control shapeId="6232" r:id="rId174" name="Group Box 1112">
              <controlPr defaultSize="0" autoFill="0" autoPict="0">
                <anchor moveWithCells="1">
                  <from>
                    <xdr:col>37</xdr:col>
                    <xdr:colOff>0</xdr:colOff>
                    <xdr:row>83</xdr:row>
                    <xdr:rowOff>0</xdr:rowOff>
                  </from>
                  <to>
                    <xdr:col>52</xdr:col>
                    <xdr:colOff>0</xdr:colOff>
                    <xdr:row>84</xdr:row>
                    <xdr:rowOff>9525</xdr:rowOff>
                  </to>
                </anchor>
              </controlPr>
            </control>
          </mc:Choice>
        </mc:AlternateContent>
        <mc:AlternateContent xmlns:mc="http://schemas.openxmlformats.org/markup-compatibility/2006">
          <mc:Choice Requires="x14">
            <control shapeId="6233" r:id="rId175" name="Group Box 1113">
              <controlPr defaultSize="0" autoFill="0" autoPict="0">
                <anchor moveWithCells="1">
                  <from>
                    <xdr:col>37</xdr:col>
                    <xdr:colOff>9525</xdr:colOff>
                    <xdr:row>83</xdr:row>
                    <xdr:rowOff>266700</xdr:rowOff>
                  </from>
                  <to>
                    <xdr:col>51</xdr:col>
                    <xdr:colOff>142875</xdr:colOff>
                    <xdr:row>85</xdr:row>
                    <xdr:rowOff>0</xdr:rowOff>
                  </to>
                </anchor>
              </controlPr>
            </control>
          </mc:Choice>
        </mc:AlternateContent>
        <mc:AlternateContent xmlns:mc="http://schemas.openxmlformats.org/markup-compatibility/2006">
          <mc:Choice Requires="x14">
            <control shapeId="6234" r:id="rId176" name="Group Box 1114">
              <controlPr defaultSize="0" autoFill="0" autoPict="0">
                <anchor moveWithCells="1">
                  <from>
                    <xdr:col>37</xdr:col>
                    <xdr:colOff>0</xdr:colOff>
                    <xdr:row>85</xdr:row>
                    <xdr:rowOff>0</xdr:rowOff>
                  </from>
                  <to>
                    <xdr:col>51</xdr:col>
                    <xdr:colOff>152400</xdr:colOff>
                    <xdr:row>86</xdr:row>
                    <xdr:rowOff>9525</xdr:rowOff>
                  </to>
                </anchor>
              </controlPr>
            </control>
          </mc:Choice>
        </mc:AlternateContent>
        <mc:AlternateContent xmlns:mc="http://schemas.openxmlformats.org/markup-compatibility/2006">
          <mc:Choice Requires="x14">
            <control shapeId="6235" r:id="rId177" name="Group Box 1115">
              <controlPr defaultSize="0" autoFill="0" autoPict="0">
                <anchor moveWithCells="1">
                  <from>
                    <xdr:col>37</xdr:col>
                    <xdr:colOff>0</xdr:colOff>
                    <xdr:row>85</xdr:row>
                    <xdr:rowOff>266700</xdr:rowOff>
                  </from>
                  <to>
                    <xdr:col>51</xdr:col>
                    <xdr:colOff>142875</xdr:colOff>
                    <xdr:row>87</xdr:row>
                    <xdr:rowOff>0</xdr:rowOff>
                  </to>
                </anchor>
              </controlPr>
            </control>
          </mc:Choice>
        </mc:AlternateContent>
        <mc:AlternateContent xmlns:mc="http://schemas.openxmlformats.org/markup-compatibility/2006">
          <mc:Choice Requires="x14">
            <control shapeId="6236" r:id="rId178" name="Group Box 1116">
              <controlPr defaultSize="0" autoFill="0" autoPict="0">
                <anchor moveWithCells="1">
                  <from>
                    <xdr:col>37</xdr:col>
                    <xdr:colOff>0</xdr:colOff>
                    <xdr:row>87</xdr:row>
                    <xdr:rowOff>0</xdr:rowOff>
                  </from>
                  <to>
                    <xdr:col>51</xdr:col>
                    <xdr:colOff>142875</xdr:colOff>
                    <xdr:row>88</xdr:row>
                    <xdr:rowOff>9525</xdr:rowOff>
                  </to>
                </anchor>
              </controlPr>
            </control>
          </mc:Choice>
        </mc:AlternateContent>
        <mc:AlternateContent xmlns:mc="http://schemas.openxmlformats.org/markup-compatibility/2006">
          <mc:Choice Requires="x14">
            <control shapeId="6237" r:id="rId179" name="Group Box 1117">
              <controlPr defaultSize="0" autoFill="0" autoPict="0">
                <anchor moveWithCells="1">
                  <from>
                    <xdr:col>37</xdr:col>
                    <xdr:colOff>0</xdr:colOff>
                    <xdr:row>88</xdr:row>
                    <xdr:rowOff>0</xdr:rowOff>
                  </from>
                  <to>
                    <xdr:col>51</xdr:col>
                    <xdr:colOff>152400</xdr:colOff>
                    <xdr:row>89</xdr:row>
                    <xdr:rowOff>9525</xdr:rowOff>
                  </to>
                </anchor>
              </controlPr>
            </control>
          </mc:Choice>
        </mc:AlternateContent>
        <mc:AlternateContent xmlns:mc="http://schemas.openxmlformats.org/markup-compatibility/2006">
          <mc:Choice Requires="x14">
            <control shapeId="6238" r:id="rId180" name="Group Box 1118">
              <controlPr defaultSize="0" autoFill="0" autoPict="0">
                <anchor moveWithCells="1">
                  <from>
                    <xdr:col>37</xdr:col>
                    <xdr:colOff>0</xdr:colOff>
                    <xdr:row>89</xdr:row>
                    <xdr:rowOff>0</xdr:rowOff>
                  </from>
                  <to>
                    <xdr:col>52</xdr:col>
                    <xdr:colOff>9525</xdr:colOff>
                    <xdr:row>90</xdr:row>
                    <xdr:rowOff>9525</xdr:rowOff>
                  </to>
                </anchor>
              </controlPr>
            </control>
          </mc:Choice>
        </mc:AlternateContent>
        <mc:AlternateContent xmlns:mc="http://schemas.openxmlformats.org/markup-compatibility/2006">
          <mc:Choice Requires="x14">
            <control shapeId="6239" r:id="rId181" name="Group Box 1119">
              <controlPr defaultSize="0" autoFill="0" autoPict="0">
                <anchor moveWithCells="1">
                  <from>
                    <xdr:col>37</xdr:col>
                    <xdr:colOff>0</xdr:colOff>
                    <xdr:row>90</xdr:row>
                    <xdr:rowOff>0</xdr:rowOff>
                  </from>
                  <to>
                    <xdr:col>52</xdr:col>
                    <xdr:colOff>0</xdr:colOff>
                    <xdr:row>91</xdr:row>
                    <xdr:rowOff>9525</xdr:rowOff>
                  </to>
                </anchor>
              </controlPr>
            </control>
          </mc:Choice>
        </mc:AlternateContent>
        <mc:AlternateContent xmlns:mc="http://schemas.openxmlformats.org/markup-compatibility/2006">
          <mc:Choice Requires="x14">
            <control shapeId="6240" r:id="rId182" name="Group Box 1120">
              <controlPr defaultSize="0" autoFill="0" autoPict="0">
                <anchor moveWithCells="1">
                  <from>
                    <xdr:col>37</xdr:col>
                    <xdr:colOff>0</xdr:colOff>
                    <xdr:row>90</xdr:row>
                    <xdr:rowOff>266700</xdr:rowOff>
                  </from>
                  <to>
                    <xdr:col>52</xdr:col>
                    <xdr:colOff>9525</xdr:colOff>
                    <xdr:row>92</xdr:row>
                    <xdr:rowOff>0</xdr:rowOff>
                  </to>
                </anchor>
              </controlPr>
            </control>
          </mc:Choice>
        </mc:AlternateContent>
        <mc:AlternateContent xmlns:mc="http://schemas.openxmlformats.org/markup-compatibility/2006">
          <mc:Choice Requires="x14">
            <control shapeId="6242" r:id="rId183" name="Group Box 1122">
              <controlPr defaultSize="0" autoFill="0" autoPict="0">
                <anchor moveWithCells="1">
                  <from>
                    <xdr:col>37</xdr:col>
                    <xdr:colOff>0</xdr:colOff>
                    <xdr:row>92</xdr:row>
                    <xdr:rowOff>0</xdr:rowOff>
                  </from>
                  <to>
                    <xdr:col>51</xdr:col>
                    <xdr:colOff>152400</xdr:colOff>
                    <xdr:row>93</xdr:row>
                    <xdr:rowOff>9525</xdr:rowOff>
                  </to>
                </anchor>
              </controlPr>
            </control>
          </mc:Choice>
        </mc:AlternateContent>
        <mc:AlternateContent xmlns:mc="http://schemas.openxmlformats.org/markup-compatibility/2006">
          <mc:Choice Requires="x14">
            <control shapeId="6243" r:id="rId184" name="Group Box 1123">
              <controlPr defaultSize="0" autoFill="0" autoPict="0">
                <anchor moveWithCells="1">
                  <from>
                    <xdr:col>37</xdr:col>
                    <xdr:colOff>0</xdr:colOff>
                    <xdr:row>92</xdr:row>
                    <xdr:rowOff>266700</xdr:rowOff>
                  </from>
                  <to>
                    <xdr:col>51</xdr:col>
                    <xdr:colOff>152400</xdr:colOff>
                    <xdr:row>99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C9F7-2031-403A-BBBA-90DBF1BD778D}">
  <sheetPr>
    <tabColor theme="8" tint="0.39997558519241921"/>
  </sheetPr>
  <dimension ref="A1:D103"/>
  <sheetViews>
    <sheetView showGridLines="0" zoomScaleNormal="100" workbookViewId="0"/>
  </sheetViews>
  <sheetFormatPr defaultColWidth="9.140625" defaultRowHeight="14.25" customHeight="1"/>
  <cols>
    <col min="1" max="1" width="21.140625" style="36" customWidth="1"/>
    <col min="2" max="2" width="12.7109375" style="36" customWidth="1"/>
    <col min="3" max="3" width="65" style="36" customWidth="1"/>
    <col min="4" max="4" width="20.140625" style="37" bestFit="1" customWidth="1"/>
    <col min="5" max="16384" width="9.140625" style="36"/>
  </cols>
  <sheetData>
    <row r="1" spans="1:4" s="33" customFormat="1" ht="24" customHeight="1">
      <c r="A1" s="98" t="s">
        <v>967</v>
      </c>
      <c r="B1" s="98" t="s">
        <v>302</v>
      </c>
      <c r="C1" s="98" t="s">
        <v>968</v>
      </c>
      <c r="D1" s="98" t="s">
        <v>969</v>
      </c>
    </row>
    <row r="2" spans="1:4" ht="14.25" customHeight="1">
      <c r="A2" s="34">
        <v>5637</v>
      </c>
      <c r="B2" s="35" t="s">
        <v>104</v>
      </c>
      <c r="C2" s="35" t="s">
        <v>303</v>
      </c>
      <c r="D2" s="35" t="s">
        <v>304</v>
      </c>
    </row>
    <row r="3" spans="1:4" ht="14.25" customHeight="1">
      <c r="A3" s="35" t="s">
        <v>85</v>
      </c>
      <c r="B3" s="35" t="s">
        <v>105</v>
      </c>
      <c r="C3" s="35" t="s">
        <v>305</v>
      </c>
      <c r="D3" s="35" t="s">
        <v>306</v>
      </c>
    </row>
    <row r="4" spans="1:4" ht="14.25" customHeight="1">
      <c r="A4" s="35" t="s">
        <v>86</v>
      </c>
      <c r="B4" s="35" t="s">
        <v>106</v>
      </c>
      <c r="C4" s="35" t="s">
        <v>307</v>
      </c>
      <c r="D4" s="35" t="s">
        <v>306</v>
      </c>
    </row>
    <row r="5" spans="1:4" ht="14.25" customHeight="1">
      <c r="A5" s="35" t="s">
        <v>87</v>
      </c>
      <c r="B5" s="35" t="s">
        <v>107</v>
      </c>
      <c r="C5" s="35" t="s">
        <v>308</v>
      </c>
      <c r="D5" s="35" t="s">
        <v>309</v>
      </c>
    </row>
    <row r="6" spans="1:4" ht="14.25" customHeight="1">
      <c r="A6" s="35" t="s">
        <v>88</v>
      </c>
      <c r="B6" s="35" t="s">
        <v>108</v>
      </c>
      <c r="C6" s="35" t="s">
        <v>310</v>
      </c>
      <c r="D6" s="35" t="s">
        <v>311</v>
      </c>
    </row>
    <row r="7" spans="1:4" ht="14.25" customHeight="1">
      <c r="A7" s="35" t="s">
        <v>89</v>
      </c>
      <c r="B7" s="35" t="s">
        <v>312</v>
      </c>
      <c r="C7" s="35" t="s">
        <v>313</v>
      </c>
      <c r="D7" s="35" t="s">
        <v>314</v>
      </c>
    </row>
    <row r="8" spans="1:4" ht="14.25" customHeight="1">
      <c r="A8" s="35" t="s">
        <v>90</v>
      </c>
      <c r="B8" s="35" t="s">
        <v>315</v>
      </c>
      <c r="C8" s="35" t="s">
        <v>316</v>
      </c>
      <c r="D8" s="35" t="s">
        <v>314</v>
      </c>
    </row>
    <row r="9" spans="1:4" ht="14.25" customHeight="1">
      <c r="A9" s="35" t="s">
        <v>91</v>
      </c>
      <c r="B9" s="35" t="s">
        <v>111</v>
      </c>
      <c r="C9" s="35" t="s">
        <v>317</v>
      </c>
      <c r="D9" s="35" t="s">
        <v>318</v>
      </c>
    </row>
    <row r="10" spans="1:4" ht="14.25" customHeight="1">
      <c r="A10" s="35" t="s">
        <v>92</v>
      </c>
      <c r="B10" s="35" t="s">
        <v>112</v>
      </c>
      <c r="C10" s="35" t="s">
        <v>319</v>
      </c>
      <c r="D10" s="35" t="s">
        <v>306</v>
      </c>
    </row>
    <row r="11" spans="1:4" ht="14.25" customHeight="1">
      <c r="A11" s="35" t="s">
        <v>93</v>
      </c>
      <c r="B11" s="35" t="s">
        <v>113</v>
      </c>
      <c r="C11" s="35" t="s">
        <v>320</v>
      </c>
      <c r="D11" s="35" t="s">
        <v>318</v>
      </c>
    </row>
    <row r="12" spans="1:4" ht="14.25" customHeight="1">
      <c r="A12" s="35" t="s">
        <v>94</v>
      </c>
      <c r="B12" s="35" t="s">
        <v>114</v>
      </c>
      <c r="C12" s="35" t="s">
        <v>321</v>
      </c>
      <c r="D12" s="35" t="s">
        <v>306</v>
      </c>
    </row>
    <row r="13" spans="1:4" ht="14.25" customHeight="1">
      <c r="A13" s="35" t="s">
        <v>95</v>
      </c>
      <c r="B13" s="35" t="s">
        <v>115</v>
      </c>
      <c r="C13" s="35" t="s">
        <v>322</v>
      </c>
      <c r="D13" s="35" t="s">
        <v>306</v>
      </c>
    </row>
    <row r="14" spans="1:4" ht="14.25" customHeight="1">
      <c r="A14" s="35" t="s">
        <v>96</v>
      </c>
      <c r="B14" s="35" t="s">
        <v>116</v>
      </c>
      <c r="C14" s="35" t="s">
        <v>323</v>
      </c>
      <c r="D14" s="35" t="s">
        <v>324</v>
      </c>
    </row>
    <row r="15" spans="1:4" ht="14.25" customHeight="1">
      <c r="A15" s="35" t="s">
        <v>97</v>
      </c>
      <c r="B15" s="35" t="s">
        <v>117</v>
      </c>
      <c r="C15" s="35" t="s">
        <v>325</v>
      </c>
      <c r="D15" s="35" t="s">
        <v>326</v>
      </c>
    </row>
    <row r="16" spans="1:4" ht="14.25" customHeight="1">
      <c r="A16" s="35" t="s">
        <v>98</v>
      </c>
      <c r="B16" s="35" t="s">
        <v>118</v>
      </c>
      <c r="C16" s="35" t="s">
        <v>327</v>
      </c>
      <c r="D16" s="35" t="s">
        <v>328</v>
      </c>
    </row>
    <row r="17" spans="1:4" ht="14.25" customHeight="1">
      <c r="A17" s="35" t="s">
        <v>99</v>
      </c>
      <c r="B17" s="35" t="s">
        <v>119</v>
      </c>
      <c r="C17" s="35" t="s">
        <v>329</v>
      </c>
      <c r="D17" s="35" t="s">
        <v>328</v>
      </c>
    </row>
    <row r="18" spans="1:4" ht="14.25" customHeight="1">
      <c r="A18" s="35" t="s">
        <v>100</v>
      </c>
      <c r="B18" s="35" t="s">
        <v>120</v>
      </c>
      <c r="C18" s="35" t="s">
        <v>330</v>
      </c>
      <c r="D18" s="35" t="s">
        <v>328</v>
      </c>
    </row>
    <row r="19" spans="1:4" ht="14.25" customHeight="1">
      <c r="A19" s="35" t="s">
        <v>101</v>
      </c>
      <c r="B19" s="35" t="s">
        <v>121</v>
      </c>
      <c r="C19" s="35" t="s">
        <v>331</v>
      </c>
      <c r="D19" s="35" t="s">
        <v>326</v>
      </c>
    </row>
    <row r="20" spans="1:4" ht="14.25" customHeight="1">
      <c r="A20" s="35" t="s">
        <v>102</v>
      </c>
      <c r="B20" s="35" t="s">
        <v>122</v>
      </c>
      <c r="C20" s="35" t="s">
        <v>332</v>
      </c>
      <c r="D20" s="35" t="s">
        <v>333</v>
      </c>
    </row>
    <row r="21" spans="1:4" ht="14.25" customHeight="1">
      <c r="A21" s="35" t="s">
        <v>123</v>
      </c>
      <c r="B21" s="35" t="s">
        <v>124</v>
      </c>
      <c r="C21" s="35" t="s">
        <v>334</v>
      </c>
      <c r="D21" s="35" t="s">
        <v>335</v>
      </c>
    </row>
    <row r="22" spans="1:4" ht="14.25" customHeight="1">
      <c r="A22" s="35" t="s">
        <v>125</v>
      </c>
      <c r="B22" s="35" t="s">
        <v>126</v>
      </c>
      <c r="C22" s="35" t="s">
        <v>336</v>
      </c>
      <c r="D22" s="35" t="s">
        <v>309</v>
      </c>
    </row>
    <row r="23" spans="1:4" ht="14.25" customHeight="1">
      <c r="A23" s="35" t="s">
        <v>127</v>
      </c>
      <c r="B23" s="35" t="s">
        <v>128</v>
      </c>
      <c r="C23" s="35" t="s">
        <v>337</v>
      </c>
      <c r="D23" s="35" t="s">
        <v>338</v>
      </c>
    </row>
    <row r="24" spans="1:4" ht="14.25" customHeight="1">
      <c r="A24" s="35" t="s">
        <v>129</v>
      </c>
      <c r="B24" s="35" t="s">
        <v>130</v>
      </c>
      <c r="C24" s="35" t="s">
        <v>339</v>
      </c>
      <c r="D24" s="35" t="s">
        <v>340</v>
      </c>
    </row>
    <row r="25" spans="1:4" ht="14.25" customHeight="1">
      <c r="A25" s="35" t="s">
        <v>131</v>
      </c>
      <c r="B25" s="35" t="s">
        <v>132</v>
      </c>
      <c r="C25" s="35" t="s">
        <v>341</v>
      </c>
      <c r="D25" s="35" t="s">
        <v>314</v>
      </c>
    </row>
    <row r="26" spans="1:4" ht="14.25" customHeight="1">
      <c r="A26" s="35" t="s">
        <v>133</v>
      </c>
      <c r="B26" s="35" t="s">
        <v>134</v>
      </c>
      <c r="C26" s="35" t="s">
        <v>342</v>
      </c>
      <c r="D26" s="35" t="s">
        <v>309</v>
      </c>
    </row>
    <row r="27" spans="1:4" ht="14.25" customHeight="1">
      <c r="A27" s="35" t="s">
        <v>135</v>
      </c>
      <c r="B27" s="35" t="s">
        <v>136</v>
      </c>
      <c r="C27" s="35" t="s">
        <v>343</v>
      </c>
      <c r="D27" s="35" t="s">
        <v>338</v>
      </c>
    </row>
    <row r="28" spans="1:4" ht="14.25" customHeight="1">
      <c r="A28" s="35" t="s">
        <v>137</v>
      </c>
      <c r="B28" s="35" t="s">
        <v>138</v>
      </c>
      <c r="C28" s="35" t="s">
        <v>344</v>
      </c>
      <c r="D28" s="35" t="s">
        <v>340</v>
      </c>
    </row>
    <row r="29" spans="1:4" ht="14.25" customHeight="1">
      <c r="A29" s="35" t="s">
        <v>139</v>
      </c>
      <c r="B29" s="35" t="s">
        <v>140</v>
      </c>
      <c r="C29" s="35" t="s">
        <v>345</v>
      </c>
      <c r="D29" s="35" t="s">
        <v>333</v>
      </c>
    </row>
    <row r="30" spans="1:4" ht="14.25" customHeight="1">
      <c r="A30" s="35" t="s">
        <v>141</v>
      </c>
      <c r="B30" s="35" t="s">
        <v>160</v>
      </c>
      <c r="C30" s="35" t="s">
        <v>346</v>
      </c>
      <c r="D30" s="35" t="s">
        <v>347</v>
      </c>
    </row>
    <row r="31" spans="1:4" ht="14.25" customHeight="1">
      <c r="A31" s="35" t="s">
        <v>142</v>
      </c>
      <c r="B31" s="35" t="s">
        <v>161</v>
      </c>
      <c r="C31" s="35" t="s">
        <v>348</v>
      </c>
      <c r="D31" s="35" t="s">
        <v>328</v>
      </c>
    </row>
    <row r="32" spans="1:4" ht="14.25" customHeight="1">
      <c r="A32" s="35" t="s">
        <v>143</v>
      </c>
      <c r="B32" s="35" t="s">
        <v>162</v>
      </c>
      <c r="C32" s="35" t="s">
        <v>349</v>
      </c>
      <c r="D32" s="35" t="s">
        <v>350</v>
      </c>
    </row>
    <row r="33" spans="1:4" ht="14.25" customHeight="1">
      <c r="A33" s="35" t="s">
        <v>144</v>
      </c>
      <c r="B33" s="35" t="s">
        <v>163</v>
      </c>
      <c r="C33" s="35" t="s">
        <v>351</v>
      </c>
      <c r="D33" s="35" t="s">
        <v>335</v>
      </c>
    </row>
    <row r="34" spans="1:4" ht="14.25" customHeight="1">
      <c r="A34" s="35" t="s">
        <v>145</v>
      </c>
      <c r="B34" s="35" t="s">
        <v>164</v>
      </c>
      <c r="C34" s="35" t="s">
        <v>352</v>
      </c>
      <c r="D34" s="35" t="s">
        <v>314</v>
      </c>
    </row>
    <row r="35" spans="1:4" ht="14.25" customHeight="1">
      <c r="A35" s="35" t="s">
        <v>146</v>
      </c>
      <c r="B35" s="35" t="s">
        <v>165</v>
      </c>
      <c r="C35" s="35" t="s">
        <v>353</v>
      </c>
      <c r="D35" s="35" t="s">
        <v>340</v>
      </c>
    </row>
    <row r="36" spans="1:4" ht="14.25" customHeight="1">
      <c r="A36" s="35" t="s">
        <v>147</v>
      </c>
      <c r="B36" s="35" t="s">
        <v>166</v>
      </c>
      <c r="C36" s="35" t="s">
        <v>354</v>
      </c>
      <c r="D36" s="35" t="s">
        <v>340</v>
      </c>
    </row>
    <row r="37" spans="1:4" ht="14.25" customHeight="1">
      <c r="A37" s="35" t="s">
        <v>148</v>
      </c>
      <c r="B37" s="35" t="s">
        <v>167</v>
      </c>
      <c r="C37" s="35" t="s">
        <v>355</v>
      </c>
      <c r="D37" s="35" t="s">
        <v>338</v>
      </c>
    </row>
    <row r="38" spans="1:4" ht="14.25" customHeight="1">
      <c r="A38" s="35" t="s">
        <v>149</v>
      </c>
      <c r="B38" s="35" t="s">
        <v>168</v>
      </c>
      <c r="C38" s="35" t="s">
        <v>356</v>
      </c>
      <c r="D38" s="35" t="s">
        <v>328</v>
      </c>
    </row>
    <row r="39" spans="1:4" ht="14.25" customHeight="1">
      <c r="A39" s="35" t="s">
        <v>150</v>
      </c>
      <c r="B39" s="35" t="s">
        <v>169</v>
      </c>
      <c r="C39" s="35" t="s">
        <v>343</v>
      </c>
      <c r="D39" s="35" t="s">
        <v>357</v>
      </c>
    </row>
    <row r="40" spans="1:4" ht="14.25" customHeight="1">
      <c r="A40" s="35" t="s">
        <v>151</v>
      </c>
      <c r="B40" s="35" t="s">
        <v>170</v>
      </c>
      <c r="C40" s="35" t="s">
        <v>358</v>
      </c>
      <c r="D40" s="35" t="s">
        <v>326</v>
      </c>
    </row>
    <row r="41" spans="1:4" ht="14.25" customHeight="1">
      <c r="A41" s="35" t="s">
        <v>152</v>
      </c>
      <c r="B41" s="35" t="s">
        <v>171</v>
      </c>
      <c r="C41" s="35" t="s">
        <v>359</v>
      </c>
      <c r="D41" s="35" t="s">
        <v>338</v>
      </c>
    </row>
    <row r="42" spans="1:4" ht="14.25" customHeight="1">
      <c r="A42" s="35" t="s">
        <v>153</v>
      </c>
      <c r="B42" s="35" t="s">
        <v>172</v>
      </c>
      <c r="C42" s="35" t="s">
        <v>360</v>
      </c>
      <c r="D42" s="35" t="s">
        <v>361</v>
      </c>
    </row>
    <row r="43" spans="1:4" ht="14.25" customHeight="1">
      <c r="A43" s="35" t="s">
        <v>154</v>
      </c>
      <c r="B43" s="35" t="s">
        <v>173</v>
      </c>
      <c r="C43" s="35" t="s">
        <v>362</v>
      </c>
      <c r="D43" s="35" t="s">
        <v>363</v>
      </c>
    </row>
    <row r="44" spans="1:4" ht="14.25" customHeight="1">
      <c r="A44" s="35" t="s">
        <v>155</v>
      </c>
      <c r="B44" s="35" t="s">
        <v>174</v>
      </c>
      <c r="C44" s="35" t="s">
        <v>364</v>
      </c>
      <c r="D44" s="35" t="s">
        <v>304</v>
      </c>
    </row>
    <row r="45" spans="1:4" ht="14.25" customHeight="1">
      <c r="A45" s="35" t="s">
        <v>156</v>
      </c>
      <c r="B45" s="35" t="s">
        <v>175</v>
      </c>
      <c r="C45" s="35" t="s">
        <v>305</v>
      </c>
      <c r="D45" s="35" t="s">
        <v>365</v>
      </c>
    </row>
    <row r="46" spans="1:4" ht="14.25" customHeight="1">
      <c r="A46" s="35" t="s">
        <v>157</v>
      </c>
      <c r="B46" s="35" t="s">
        <v>176</v>
      </c>
      <c r="C46" s="35" t="s">
        <v>366</v>
      </c>
      <c r="D46" s="35" t="s">
        <v>338</v>
      </c>
    </row>
    <row r="47" spans="1:4" ht="14.25" customHeight="1">
      <c r="A47" s="35" t="s">
        <v>158</v>
      </c>
      <c r="B47" s="35" t="s">
        <v>177</v>
      </c>
      <c r="C47" s="35" t="s">
        <v>367</v>
      </c>
      <c r="D47" s="35" t="s">
        <v>338</v>
      </c>
    </row>
    <row r="48" spans="1:4" ht="14.25" customHeight="1">
      <c r="A48" s="35" t="s">
        <v>159</v>
      </c>
      <c r="B48" s="35" t="s">
        <v>178</v>
      </c>
      <c r="C48" s="35" t="s">
        <v>368</v>
      </c>
      <c r="D48" s="35" t="s">
        <v>357</v>
      </c>
    </row>
    <row r="49" spans="1:4" ht="14.25" customHeight="1">
      <c r="A49" s="35" t="s">
        <v>179</v>
      </c>
      <c r="B49" s="35" t="s">
        <v>197</v>
      </c>
      <c r="C49" s="35" t="s">
        <v>305</v>
      </c>
      <c r="D49" s="35" t="s">
        <v>338</v>
      </c>
    </row>
    <row r="50" spans="1:4" ht="14.25" customHeight="1">
      <c r="A50" s="35" t="s">
        <v>180</v>
      </c>
      <c r="B50" s="35" t="s">
        <v>198</v>
      </c>
      <c r="C50" s="35" t="s">
        <v>369</v>
      </c>
      <c r="D50" s="35" t="s">
        <v>324</v>
      </c>
    </row>
    <row r="51" spans="1:4" ht="14.25" customHeight="1">
      <c r="A51" s="35" t="s">
        <v>181</v>
      </c>
      <c r="B51" s="35" t="s">
        <v>199</v>
      </c>
      <c r="C51" s="35" t="s">
        <v>370</v>
      </c>
      <c r="D51" s="35" t="s">
        <v>338</v>
      </c>
    </row>
    <row r="52" spans="1:4" ht="14.25" customHeight="1">
      <c r="A52" s="35" t="s">
        <v>182</v>
      </c>
      <c r="B52" s="35" t="s">
        <v>200</v>
      </c>
      <c r="C52" s="35" t="s">
        <v>371</v>
      </c>
      <c r="D52" s="35" t="s">
        <v>347</v>
      </c>
    </row>
    <row r="53" spans="1:4" ht="14.25" customHeight="1">
      <c r="A53" s="35" t="s">
        <v>183</v>
      </c>
      <c r="B53" s="35" t="s">
        <v>201</v>
      </c>
      <c r="C53" s="35" t="s">
        <v>372</v>
      </c>
      <c r="D53" s="35" t="s">
        <v>340</v>
      </c>
    </row>
    <row r="54" spans="1:4" ht="14.25" customHeight="1">
      <c r="A54" s="35" t="s">
        <v>184</v>
      </c>
      <c r="B54" s="35" t="s">
        <v>202</v>
      </c>
      <c r="C54" s="35" t="s">
        <v>373</v>
      </c>
      <c r="D54" s="35" t="s">
        <v>340</v>
      </c>
    </row>
    <row r="55" spans="1:4" ht="14.25" customHeight="1">
      <c r="A55" s="35" t="s">
        <v>185</v>
      </c>
      <c r="B55" s="35" t="s">
        <v>203</v>
      </c>
      <c r="C55" s="35" t="s">
        <v>374</v>
      </c>
      <c r="D55" s="35" t="s">
        <v>375</v>
      </c>
    </row>
    <row r="56" spans="1:4" ht="14.25" customHeight="1">
      <c r="A56" s="35" t="s">
        <v>186</v>
      </c>
      <c r="B56" s="35" t="s">
        <v>204</v>
      </c>
      <c r="C56" s="35" t="s">
        <v>376</v>
      </c>
      <c r="D56" s="35" t="s">
        <v>328</v>
      </c>
    </row>
    <row r="57" spans="1:4" ht="14.25" customHeight="1">
      <c r="A57" s="35" t="s">
        <v>187</v>
      </c>
      <c r="B57" s="35" t="s">
        <v>205</v>
      </c>
      <c r="C57" s="35" t="s">
        <v>377</v>
      </c>
      <c r="D57" s="35" t="s">
        <v>314</v>
      </c>
    </row>
    <row r="58" spans="1:4" ht="14.25" customHeight="1">
      <c r="A58" s="35" t="s">
        <v>188</v>
      </c>
      <c r="B58" s="35" t="s">
        <v>206</v>
      </c>
      <c r="C58" s="35" t="s">
        <v>378</v>
      </c>
      <c r="D58" s="35" t="s">
        <v>379</v>
      </c>
    </row>
    <row r="59" spans="1:4" ht="14.25" customHeight="1">
      <c r="A59" s="35" t="s">
        <v>189</v>
      </c>
      <c r="B59" s="35" t="s">
        <v>207</v>
      </c>
      <c r="C59" s="35" t="s">
        <v>380</v>
      </c>
      <c r="D59" s="35" t="s">
        <v>326</v>
      </c>
    </row>
    <row r="60" spans="1:4" ht="14.25" customHeight="1">
      <c r="A60" s="35" t="s">
        <v>190</v>
      </c>
      <c r="B60" s="35" t="s">
        <v>208</v>
      </c>
      <c r="C60" s="35" t="s">
        <v>381</v>
      </c>
      <c r="D60" s="35" t="s">
        <v>338</v>
      </c>
    </row>
    <row r="61" spans="1:4" ht="14.25" customHeight="1">
      <c r="A61" s="35" t="s">
        <v>191</v>
      </c>
      <c r="B61" s="35" t="s">
        <v>209</v>
      </c>
      <c r="C61" s="35" t="s">
        <v>382</v>
      </c>
      <c r="D61" s="35" t="s">
        <v>383</v>
      </c>
    </row>
    <row r="62" spans="1:4" ht="14.25" customHeight="1">
      <c r="A62" s="35" t="s">
        <v>192</v>
      </c>
      <c r="B62" s="35" t="s">
        <v>210</v>
      </c>
      <c r="C62" s="35" t="s">
        <v>384</v>
      </c>
      <c r="D62" s="35" t="s">
        <v>318</v>
      </c>
    </row>
    <row r="63" spans="1:4" ht="14.25" customHeight="1">
      <c r="A63" s="35" t="s">
        <v>193</v>
      </c>
      <c r="B63" s="35" t="s">
        <v>211</v>
      </c>
      <c r="C63" s="35" t="s">
        <v>385</v>
      </c>
      <c r="D63" s="35" t="s">
        <v>318</v>
      </c>
    </row>
    <row r="64" spans="1:4" ht="14.25" customHeight="1">
      <c r="A64" s="35" t="s">
        <v>194</v>
      </c>
      <c r="B64" s="35" t="s">
        <v>212</v>
      </c>
      <c r="C64" s="35" t="s">
        <v>386</v>
      </c>
      <c r="D64" s="35" t="s">
        <v>318</v>
      </c>
    </row>
    <row r="65" spans="1:4" ht="14.25" customHeight="1">
      <c r="A65" s="35" t="s">
        <v>195</v>
      </c>
      <c r="B65" s="35" t="s">
        <v>387</v>
      </c>
      <c r="C65" s="35" t="s">
        <v>388</v>
      </c>
      <c r="D65" s="35" t="s">
        <v>350</v>
      </c>
    </row>
    <row r="66" spans="1:4" ht="14.25" customHeight="1">
      <c r="A66" s="35" t="s">
        <v>196</v>
      </c>
      <c r="B66" s="35" t="s">
        <v>389</v>
      </c>
      <c r="C66" s="35" t="s">
        <v>390</v>
      </c>
      <c r="D66" s="35" t="s">
        <v>350</v>
      </c>
    </row>
    <row r="67" spans="1:4" ht="14.25" customHeight="1">
      <c r="A67" s="35" t="s">
        <v>215</v>
      </c>
      <c r="B67" s="35" t="s">
        <v>225</v>
      </c>
      <c r="C67" s="35" t="s">
        <v>391</v>
      </c>
      <c r="D67" s="35" t="s">
        <v>347</v>
      </c>
    </row>
    <row r="68" spans="1:4" ht="14.25" customHeight="1">
      <c r="A68" s="35" t="s">
        <v>216</v>
      </c>
      <c r="B68" s="35" t="s">
        <v>226</v>
      </c>
      <c r="C68" s="35" t="s">
        <v>343</v>
      </c>
      <c r="D68" s="35" t="s">
        <v>309</v>
      </c>
    </row>
    <row r="69" spans="1:4" ht="14.25" customHeight="1">
      <c r="A69" s="35" t="s">
        <v>217</v>
      </c>
      <c r="B69" s="35" t="s">
        <v>392</v>
      </c>
      <c r="C69" s="35" t="s">
        <v>393</v>
      </c>
      <c r="D69" s="35" t="s">
        <v>311</v>
      </c>
    </row>
    <row r="70" spans="1:4" ht="14.25" customHeight="1">
      <c r="A70" s="35" t="s">
        <v>218</v>
      </c>
      <c r="B70" s="35" t="s">
        <v>228</v>
      </c>
      <c r="C70" s="35" t="s">
        <v>394</v>
      </c>
      <c r="D70" s="35" t="s">
        <v>340</v>
      </c>
    </row>
    <row r="71" spans="1:4" ht="14.25" customHeight="1">
      <c r="A71" s="35" t="s">
        <v>219</v>
      </c>
      <c r="B71" s="35" t="s">
        <v>229</v>
      </c>
      <c r="C71" s="35" t="s">
        <v>395</v>
      </c>
      <c r="D71" s="35" t="s">
        <v>338</v>
      </c>
    </row>
    <row r="72" spans="1:4" ht="14.25" customHeight="1">
      <c r="A72" s="35" t="s">
        <v>220</v>
      </c>
      <c r="B72" s="35" t="s">
        <v>230</v>
      </c>
      <c r="C72" s="35" t="s">
        <v>396</v>
      </c>
      <c r="D72" s="35" t="s">
        <v>324</v>
      </c>
    </row>
    <row r="73" spans="1:4" ht="14.25" customHeight="1">
      <c r="A73" s="35" t="s">
        <v>221</v>
      </c>
      <c r="B73" s="35" t="s">
        <v>231</v>
      </c>
      <c r="C73" s="35" t="s">
        <v>397</v>
      </c>
      <c r="D73" s="35" t="s">
        <v>314</v>
      </c>
    </row>
    <row r="74" spans="1:4" ht="14.25" customHeight="1">
      <c r="A74" s="35" t="s">
        <v>222</v>
      </c>
      <c r="B74" s="35" t="s">
        <v>232</v>
      </c>
      <c r="C74" s="35" t="s">
        <v>398</v>
      </c>
      <c r="D74" s="35" t="s">
        <v>338</v>
      </c>
    </row>
    <row r="75" spans="1:4" ht="14.25" customHeight="1">
      <c r="A75" s="35" t="s">
        <v>223</v>
      </c>
      <c r="B75" s="35" t="s">
        <v>233</v>
      </c>
      <c r="C75" s="35" t="s">
        <v>399</v>
      </c>
      <c r="D75" s="35" t="s">
        <v>304</v>
      </c>
    </row>
    <row r="76" spans="1:4" ht="14.25" customHeight="1">
      <c r="A76" s="35" t="s">
        <v>224</v>
      </c>
      <c r="B76" s="35" t="s">
        <v>234</v>
      </c>
      <c r="C76" s="35" t="s">
        <v>400</v>
      </c>
      <c r="D76" s="35" t="s">
        <v>318</v>
      </c>
    </row>
    <row r="77" spans="1:4" ht="14.25" customHeight="1">
      <c r="A77" s="35" t="s">
        <v>235</v>
      </c>
      <c r="B77" s="35" t="s">
        <v>401</v>
      </c>
      <c r="C77" s="35" t="s">
        <v>343</v>
      </c>
      <c r="D77" s="35" t="s">
        <v>311</v>
      </c>
    </row>
    <row r="78" spans="1:4" ht="14.25" customHeight="1">
      <c r="A78" s="35" t="s">
        <v>236</v>
      </c>
      <c r="B78" s="35" t="s">
        <v>263</v>
      </c>
      <c r="C78" s="35" t="s">
        <v>402</v>
      </c>
      <c r="D78" s="35" t="s">
        <v>309</v>
      </c>
    </row>
    <row r="79" spans="1:4" ht="14.25" customHeight="1">
      <c r="A79" s="35" t="s">
        <v>237</v>
      </c>
      <c r="B79" s="35" t="s">
        <v>264</v>
      </c>
      <c r="C79" s="35" t="s">
        <v>403</v>
      </c>
      <c r="D79" s="35" t="s">
        <v>309</v>
      </c>
    </row>
    <row r="80" spans="1:4" ht="14.25" customHeight="1">
      <c r="A80" s="35" t="s">
        <v>238</v>
      </c>
      <c r="B80" s="35" t="s">
        <v>265</v>
      </c>
      <c r="C80" s="35" t="s">
        <v>404</v>
      </c>
      <c r="D80" s="35" t="s">
        <v>357</v>
      </c>
    </row>
    <row r="81" spans="1:4" ht="14.25" customHeight="1">
      <c r="A81" s="35" t="s">
        <v>239</v>
      </c>
      <c r="B81" s="35" t="s">
        <v>266</v>
      </c>
      <c r="C81" s="35" t="s">
        <v>405</v>
      </c>
      <c r="D81" s="35" t="s">
        <v>375</v>
      </c>
    </row>
    <row r="82" spans="1:4" ht="14.25" customHeight="1">
      <c r="A82" s="35" t="s">
        <v>240</v>
      </c>
      <c r="B82" s="35" t="s">
        <v>267</v>
      </c>
      <c r="C82" s="35" t="s">
        <v>406</v>
      </c>
      <c r="D82" s="35" t="s">
        <v>338</v>
      </c>
    </row>
    <row r="83" spans="1:4" ht="14.25" customHeight="1">
      <c r="A83" s="35" t="s">
        <v>241</v>
      </c>
      <c r="B83" s="35" t="s">
        <v>268</v>
      </c>
      <c r="C83" s="35" t="s">
        <v>407</v>
      </c>
      <c r="D83" s="35" t="s">
        <v>338</v>
      </c>
    </row>
    <row r="84" spans="1:4" ht="14.25" customHeight="1">
      <c r="A84" s="35" t="s">
        <v>242</v>
      </c>
      <c r="B84" s="35" t="s">
        <v>269</v>
      </c>
      <c r="C84" s="35" t="s">
        <v>408</v>
      </c>
      <c r="D84" s="35" t="s">
        <v>338</v>
      </c>
    </row>
    <row r="85" spans="1:4" ht="14.25" customHeight="1">
      <c r="A85" s="35" t="s">
        <v>243</v>
      </c>
      <c r="B85" s="35" t="s">
        <v>270</v>
      </c>
      <c r="C85" s="35" t="s">
        <v>409</v>
      </c>
      <c r="D85" s="35" t="s">
        <v>338</v>
      </c>
    </row>
    <row r="86" spans="1:4" ht="14.25" customHeight="1">
      <c r="A86" s="35" t="s">
        <v>244</v>
      </c>
      <c r="B86" s="35" t="s">
        <v>271</v>
      </c>
      <c r="C86" s="35" t="s">
        <v>410</v>
      </c>
      <c r="D86" s="35" t="s">
        <v>340</v>
      </c>
    </row>
    <row r="87" spans="1:4" ht="14.25" customHeight="1">
      <c r="A87" s="35" t="s">
        <v>245</v>
      </c>
      <c r="B87" s="35" t="s">
        <v>272</v>
      </c>
      <c r="C87" s="35" t="s">
        <v>411</v>
      </c>
      <c r="D87" s="35" t="s">
        <v>340</v>
      </c>
    </row>
    <row r="88" spans="1:4" ht="14.25" customHeight="1">
      <c r="A88" s="35" t="s">
        <v>246</v>
      </c>
      <c r="B88" s="35" t="s">
        <v>273</v>
      </c>
      <c r="C88" s="35" t="s">
        <v>412</v>
      </c>
      <c r="D88" s="35" t="s">
        <v>340</v>
      </c>
    </row>
    <row r="89" spans="1:4" ht="14.25" customHeight="1">
      <c r="A89" s="35" t="s">
        <v>247</v>
      </c>
      <c r="B89" s="35" t="s">
        <v>274</v>
      </c>
      <c r="C89" s="35" t="s">
        <v>413</v>
      </c>
      <c r="D89" s="35" t="s">
        <v>340</v>
      </c>
    </row>
    <row r="90" spans="1:4" ht="14.25" customHeight="1">
      <c r="A90" s="35" t="s">
        <v>248</v>
      </c>
      <c r="B90" s="35" t="s">
        <v>275</v>
      </c>
      <c r="C90" s="35" t="s">
        <v>414</v>
      </c>
      <c r="D90" s="35" t="s">
        <v>415</v>
      </c>
    </row>
    <row r="91" spans="1:4" ht="14.25" customHeight="1">
      <c r="A91" s="35" t="s">
        <v>249</v>
      </c>
      <c r="B91" s="35" t="s">
        <v>276</v>
      </c>
      <c r="C91" s="35" t="s">
        <v>341</v>
      </c>
      <c r="D91" s="35" t="s">
        <v>311</v>
      </c>
    </row>
    <row r="92" spans="1:4" ht="14.25" customHeight="1">
      <c r="A92" s="35" t="s">
        <v>416</v>
      </c>
      <c r="B92" s="35" t="s">
        <v>277</v>
      </c>
      <c r="C92" s="35" t="s">
        <v>417</v>
      </c>
      <c r="D92" s="35" t="s">
        <v>318</v>
      </c>
    </row>
    <row r="93" spans="1:4" ht="14.25" customHeight="1">
      <c r="A93" s="35" t="s">
        <v>250</v>
      </c>
      <c r="B93" s="35" t="s">
        <v>278</v>
      </c>
      <c r="C93" s="35" t="s">
        <v>418</v>
      </c>
      <c r="D93" s="35" t="s">
        <v>340</v>
      </c>
    </row>
    <row r="94" spans="1:4" ht="14.25" customHeight="1">
      <c r="A94" s="35" t="s">
        <v>251</v>
      </c>
      <c r="B94" s="35" t="s">
        <v>279</v>
      </c>
      <c r="C94" s="35" t="s">
        <v>419</v>
      </c>
      <c r="D94" s="35" t="s">
        <v>311</v>
      </c>
    </row>
    <row r="95" spans="1:4" ht="14.25" customHeight="1">
      <c r="A95" s="35" t="s">
        <v>252</v>
      </c>
      <c r="B95" s="35" t="s">
        <v>280</v>
      </c>
      <c r="C95" s="35" t="s">
        <v>420</v>
      </c>
      <c r="D95" s="35" t="s">
        <v>304</v>
      </c>
    </row>
    <row r="96" spans="1:4" ht="14.25" customHeight="1">
      <c r="A96" s="35" t="s">
        <v>253</v>
      </c>
      <c r="B96" s="35" t="s">
        <v>281</v>
      </c>
      <c r="C96" s="35" t="s">
        <v>421</v>
      </c>
      <c r="D96" s="35" t="s">
        <v>309</v>
      </c>
    </row>
    <row r="97" spans="1:4" ht="14.25" customHeight="1">
      <c r="A97" s="35" t="s">
        <v>254</v>
      </c>
      <c r="B97" s="35" t="s">
        <v>282</v>
      </c>
      <c r="C97" s="35" t="s">
        <v>422</v>
      </c>
      <c r="D97" s="35" t="s">
        <v>304</v>
      </c>
    </row>
    <row r="98" spans="1:4" ht="14.25" customHeight="1">
      <c r="A98" s="35" t="s">
        <v>255</v>
      </c>
      <c r="B98" s="35" t="s">
        <v>283</v>
      </c>
      <c r="C98" s="35" t="s">
        <v>423</v>
      </c>
      <c r="D98" s="35" t="s">
        <v>338</v>
      </c>
    </row>
    <row r="99" spans="1:4" ht="14.25" customHeight="1">
      <c r="A99" s="35" t="s">
        <v>256</v>
      </c>
      <c r="B99" s="35" t="s">
        <v>284</v>
      </c>
      <c r="C99" s="35" t="s">
        <v>343</v>
      </c>
      <c r="D99" s="35" t="s">
        <v>424</v>
      </c>
    </row>
    <row r="100" spans="1:4" ht="14.25" customHeight="1">
      <c r="A100" s="35" t="s">
        <v>257</v>
      </c>
      <c r="B100" s="35" t="s">
        <v>285</v>
      </c>
      <c r="C100" s="35" t="s">
        <v>421</v>
      </c>
      <c r="D100" s="35" t="s">
        <v>309</v>
      </c>
    </row>
    <row r="101" spans="1:4" ht="14.25" customHeight="1">
      <c r="A101" s="35" t="s">
        <v>258</v>
      </c>
      <c r="B101" s="35" t="s">
        <v>286</v>
      </c>
      <c r="C101" s="35" t="s">
        <v>425</v>
      </c>
      <c r="D101" s="35" t="s">
        <v>379</v>
      </c>
    </row>
    <row r="102" spans="1:4" ht="14.25" customHeight="1">
      <c r="A102" s="35" t="s">
        <v>259</v>
      </c>
      <c r="B102" s="35" t="s">
        <v>287</v>
      </c>
      <c r="C102" s="35" t="s">
        <v>426</v>
      </c>
      <c r="D102" s="35" t="s">
        <v>309</v>
      </c>
    </row>
    <row r="103" spans="1:4" ht="14.25" customHeight="1">
      <c r="A103" s="35" t="s">
        <v>260</v>
      </c>
      <c r="B103" s="35" t="s">
        <v>288</v>
      </c>
      <c r="C103" s="35" t="s">
        <v>427</v>
      </c>
      <c r="D103" s="35" t="s">
        <v>311</v>
      </c>
    </row>
  </sheetData>
  <sheetProtection algorithmName="SHA-512" hashValue="ZiY08H1uPKUxgTB6aS1WYSCIWGCqyMUOq1u3YgiIWVNqH3+H6UaPBviFxoWxRZRfGccZBna1Y/xLX9GCPnj6Pg==" saltValue="4np86/yrO9aXOqORIv5Tkg==" spinCount="100000" sheet="1" selectLockedCells="1" autoFilter="0"/>
  <protectedRanges>
    <protectedRange sqref="A2:D103" name="範囲1"/>
  </protectedRanges>
  <autoFilter ref="A1:D103" xr:uid="{00000000-0009-0000-0000-000001000000}"/>
  <phoneticPr fontId="2"/>
  <pageMargins left="0.47" right="0.28000000000000003" top="1" bottom="1" header="0.51200000000000001" footer="0.51200000000000001"/>
  <pageSetup paperSize="9" scale="82"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ED1C-B793-46A6-A8BC-A133AA188C46}">
  <sheetPr>
    <tabColor rgb="FF33CCCC"/>
  </sheetPr>
  <dimension ref="A1:DS54"/>
  <sheetViews>
    <sheetView showGridLines="0" zoomScaleNormal="100" workbookViewId="0">
      <selection activeCell="AX9" sqref="AX9:BG9"/>
    </sheetView>
  </sheetViews>
  <sheetFormatPr defaultColWidth="2.42578125" defaultRowHeight="12.75"/>
  <cols>
    <col min="1" max="60" width="2.42578125" style="9"/>
    <col min="61" max="62" width="2.42578125" style="9" customWidth="1"/>
    <col min="63" max="16384" width="2.42578125" style="9"/>
  </cols>
  <sheetData>
    <row r="1" spans="1:123">
      <c r="A1" s="99"/>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X1" s="6"/>
      <c r="AY1" s="6"/>
      <c r="AZ1" s="6"/>
      <c r="BA1" s="6"/>
      <c r="BB1" s="6"/>
      <c r="BC1" s="6"/>
      <c r="BD1" s="6"/>
      <c r="BE1" s="6"/>
      <c r="BF1" s="6"/>
      <c r="BG1" s="6"/>
      <c r="BH1" s="6"/>
      <c r="CW1" s="7"/>
      <c r="CX1" s="7"/>
      <c r="CY1" s="7"/>
      <c r="CZ1" s="7"/>
      <c r="DA1" s="7"/>
      <c r="DB1" s="7"/>
      <c r="DC1" s="7"/>
      <c r="DD1" s="7"/>
      <c r="DI1" s="7"/>
      <c r="DJ1" s="6"/>
      <c r="DK1" s="6"/>
      <c r="DL1" s="6"/>
      <c r="DM1" s="6"/>
      <c r="DN1" s="6"/>
      <c r="DO1" s="6"/>
      <c r="DP1" s="6"/>
      <c r="DQ1" s="6"/>
      <c r="DR1" s="6"/>
      <c r="DS1" s="6"/>
    </row>
    <row r="2" spans="1:123">
      <c r="A2" s="99"/>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CW2" s="7"/>
      <c r="CX2" s="7"/>
      <c r="CY2" s="7"/>
      <c r="CZ2" s="7"/>
      <c r="DA2" s="7"/>
      <c r="DB2" s="7"/>
      <c r="DC2" s="7"/>
      <c r="DD2" s="7"/>
      <c r="DJ2" s="6"/>
      <c r="DK2" s="6"/>
      <c r="DL2" s="6"/>
      <c r="DM2" s="6"/>
      <c r="DN2" s="6"/>
      <c r="DO2" s="6"/>
      <c r="DP2" s="6"/>
      <c r="DQ2" s="6"/>
      <c r="DR2" s="6"/>
      <c r="DS2" s="6"/>
    </row>
    <row r="3" spans="1:123">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CW3" s="7"/>
      <c r="CX3" s="7"/>
      <c r="CY3" s="7"/>
      <c r="CZ3" s="7"/>
      <c r="DA3" s="7"/>
      <c r="DB3" s="7"/>
      <c r="DC3" s="7"/>
      <c r="DD3" s="7"/>
      <c r="DJ3" s="6"/>
      <c r="DK3" s="6"/>
      <c r="DL3" s="6"/>
      <c r="DM3" s="6"/>
      <c r="DN3" s="6"/>
      <c r="DO3" s="6"/>
      <c r="DP3" s="6"/>
      <c r="DQ3" s="6"/>
      <c r="DR3" s="6"/>
      <c r="DS3" s="6"/>
    </row>
    <row r="4" spans="1:123">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CW4" s="7"/>
      <c r="CX4" s="7"/>
      <c r="CY4" s="7"/>
      <c r="CZ4" s="7"/>
      <c r="DA4" s="7"/>
      <c r="DB4" s="7"/>
      <c r="DC4" s="7"/>
      <c r="DD4" s="7"/>
      <c r="DJ4" s="6"/>
      <c r="DK4" s="6"/>
      <c r="DL4" s="6"/>
      <c r="DM4" s="6"/>
      <c r="DN4" s="6"/>
      <c r="DO4" s="6"/>
      <c r="DP4" s="6"/>
      <c r="DQ4" s="6"/>
      <c r="DR4" s="6"/>
      <c r="DS4" s="6"/>
    </row>
    <row r="5" spans="1:123">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CW5" s="7"/>
      <c r="CX5" s="7"/>
      <c r="CY5" s="7"/>
      <c r="CZ5" s="7"/>
      <c r="DA5" s="7"/>
      <c r="DB5" s="7"/>
      <c r="DC5" s="7"/>
      <c r="DD5" s="7"/>
      <c r="DJ5" s="6"/>
      <c r="DK5" s="6"/>
      <c r="DL5" s="6"/>
      <c r="DM5" s="6"/>
      <c r="DN5" s="6"/>
      <c r="DO5" s="6"/>
      <c r="DP5" s="6"/>
      <c r="DQ5" s="6"/>
      <c r="DR5" s="6"/>
      <c r="DS5" s="6"/>
    </row>
    <row r="6" spans="1:123" ht="27.75" customHeight="1">
      <c r="A6" s="6"/>
      <c r="B6" s="6"/>
      <c r="C6" s="6"/>
      <c r="D6" s="6"/>
      <c r="E6" s="6"/>
      <c r="F6" s="398" t="s">
        <v>428</v>
      </c>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6"/>
      <c r="CW6" s="7"/>
      <c r="CX6" s="7"/>
      <c r="CY6" s="7"/>
      <c r="CZ6" s="7"/>
      <c r="DA6" s="7"/>
      <c r="DB6" s="7"/>
      <c r="DC6" s="7"/>
      <c r="DD6" s="7"/>
      <c r="DJ6" s="6"/>
      <c r="DK6" s="6"/>
      <c r="DL6" s="6"/>
      <c r="DM6" s="6"/>
      <c r="DN6" s="6"/>
      <c r="DO6" s="6"/>
      <c r="DP6" s="6"/>
      <c r="DQ6" s="6"/>
      <c r="DR6" s="6"/>
      <c r="DS6" s="6"/>
    </row>
    <row r="7" spans="1:123" ht="12.75" customHeight="1">
      <c r="A7" s="6"/>
      <c r="B7" s="6"/>
      <c r="C7" s="6"/>
      <c r="D7" s="6"/>
      <c r="E7" s="6"/>
      <c r="F7" s="399" t="s">
        <v>301</v>
      </c>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6"/>
      <c r="CW7" s="7"/>
      <c r="CX7" s="7"/>
      <c r="CY7" s="7"/>
      <c r="CZ7" s="7"/>
      <c r="DA7" s="7"/>
      <c r="DB7" s="7"/>
      <c r="DC7" s="7"/>
      <c r="DD7" s="7"/>
      <c r="DJ7" s="6"/>
      <c r="DK7" s="6"/>
      <c r="DL7" s="6"/>
      <c r="DM7" s="6"/>
      <c r="DN7" s="6"/>
      <c r="DO7" s="6"/>
      <c r="DP7" s="6"/>
      <c r="DQ7" s="6"/>
      <c r="DR7" s="6"/>
      <c r="DS7" s="6"/>
    </row>
    <row r="8" spans="1:123" ht="12.75" customHeight="1">
      <c r="A8" s="6"/>
      <c r="B8" s="6"/>
      <c r="C8" s="6"/>
      <c r="D8" s="6"/>
      <c r="E8" s="6"/>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6"/>
      <c r="CW8" s="7"/>
      <c r="CX8" s="7"/>
      <c r="CY8" s="7"/>
      <c r="CZ8" s="7"/>
      <c r="DA8" s="7"/>
      <c r="DB8" s="7"/>
      <c r="DC8" s="7"/>
      <c r="DD8" s="7"/>
      <c r="DJ8" s="6"/>
      <c r="DK8" s="6"/>
      <c r="DL8" s="6"/>
      <c r="DM8" s="6"/>
      <c r="DN8" s="6"/>
      <c r="DO8" s="6"/>
      <c r="DP8" s="6"/>
      <c r="DQ8" s="6"/>
      <c r="DR8" s="6"/>
      <c r="DS8" s="6"/>
    </row>
    <row r="9" spans="1:123" ht="24.95" customHeight="1">
      <c r="A9" s="6"/>
      <c r="B9" s="6"/>
      <c r="C9" s="6"/>
      <c r="D9" s="6"/>
      <c r="E9" s="6"/>
      <c r="F9" s="69" t="s">
        <v>60</v>
      </c>
      <c r="G9" s="6"/>
      <c r="H9" s="6"/>
      <c r="I9" s="6"/>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6"/>
      <c r="AR9" s="6"/>
      <c r="AS9" s="6"/>
      <c r="AT9" s="6"/>
      <c r="AU9" s="6"/>
      <c r="AV9" s="6"/>
      <c r="AW9" s="4" t="s">
        <v>59</v>
      </c>
      <c r="AX9" s="413"/>
      <c r="AY9" s="413"/>
      <c r="AZ9" s="413"/>
      <c r="BA9" s="413"/>
      <c r="BB9" s="413"/>
      <c r="BC9" s="413"/>
      <c r="BD9" s="413"/>
      <c r="BE9" s="413"/>
      <c r="BF9" s="413"/>
      <c r="BG9" s="413"/>
      <c r="BH9" s="6"/>
      <c r="CW9" s="7"/>
      <c r="CX9" s="7"/>
      <c r="CY9" s="7"/>
      <c r="CZ9" s="7"/>
      <c r="DA9" s="7"/>
      <c r="DB9" s="7"/>
      <c r="DC9" s="7"/>
      <c r="DD9" s="7"/>
      <c r="DJ9" s="6"/>
      <c r="DK9" s="6"/>
      <c r="DL9" s="6"/>
      <c r="DM9" s="6"/>
      <c r="DN9" s="6"/>
      <c r="DO9" s="6"/>
      <c r="DP9" s="6"/>
      <c r="DQ9" s="6"/>
      <c r="DR9" s="6"/>
      <c r="DS9" s="6"/>
    </row>
    <row r="10" spans="1:123" ht="25.5" customHeight="1">
      <c r="A10" s="6"/>
      <c r="B10" s="6"/>
      <c r="C10" s="6"/>
      <c r="D10" s="6"/>
      <c r="E10" s="6"/>
      <c r="F10" s="429" t="s">
        <v>957</v>
      </c>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1"/>
      <c r="BH10" s="6"/>
      <c r="CW10" s="7"/>
      <c r="CX10" s="7"/>
      <c r="CY10" s="7"/>
      <c r="CZ10" s="7"/>
      <c r="DA10" s="7"/>
      <c r="DB10" s="7"/>
      <c r="DC10" s="7"/>
      <c r="DD10" s="7"/>
      <c r="DJ10" s="6"/>
      <c r="DK10" s="6"/>
      <c r="DL10" s="6"/>
      <c r="DM10" s="6"/>
      <c r="DN10" s="6"/>
      <c r="DO10" s="6"/>
      <c r="DP10" s="6"/>
      <c r="DQ10" s="6"/>
      <c r="DR10" s="6"/>
      <c r="DS10" s="6"/>
    </row>
    <row r="11" spans="1:123" ht="21.95" customHeight="1">
      <c r="A11" s="6"/>
      <c r="B11" s="6"/>
      <c r="C11" s="6"/>
      <c r="D11" s="6"/>
      <c r="E11" s="6"/>
      <c r="F11" s="222" t="s">
        <v>73</v>
      </c>
      <c r="G11" s="223"/>
      <c r="H11" s="223"/>
      <c r="I11" s="223"/>
      <c r="J11" s="223"/>
      <c r="K11" s="223"/>
      <c r="L11" s="223"/>
      <c r="M11" s="224"/>
      <c r="N11" s="225"/>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7"/>
      <c r="BH11" s="6"/>
      <c r="CG11" s="62"/>
      <c r="CJ11" s="63"/>
      <c r="CW11" s="7"/>
      <c r="CX11" s="7"/>
      <c r="CY11" s="7"/>
      <c r="CZ11" s="7"/>
      <c r="DA11" s="7"/>
      <c r="DB11" s="7"/>
      <c r="DC11" s="7"/>
      <c r="DD11" s="7"/>
      <c r="DJ11" s="6"/>
      <c r="DK11" s="6"/>
      <c r="DL11" s="6"/>
      <c r="DM11" s="6"/>
      <c r="DN11" s="6"/>
      <c r="DO11" s="6"/>
      <c r="DP11" s="6"/>
      <c r="DQ11" s="6"/>
      <c r="DR11" s="6"/>
      <c r="DS11" s="6"/>
    </row>
    <row r="12" spans="1:123" ht="21.95" customHeight="1">
      <c r="A12" s="6"/>
      <c r="B12" s="6"/>
      <c r="C12" s="6"/>
      <c r="D12" s="6"/>
      <c r="E12" s="6"/>
      <c r="F12" s="228" t="s">
        <v>69</v>
      </c>
      <c r="G12" s="229"/>
      <c r="H12" s="229"/>
      <c r="I12" s="229"/>
      <c r="J12" s="229"/>
      <c r="K12" s="229"/>
      <c r="L12" s="229"/>
      <c r="M12" s="230"/>
      <c r="N12" s="23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c r="BH12" s="6"/>
      <c r="CG12" s="62"/>
      <c r="CJ12" s="63"/>
      <c r="CW12" s="7"/>
      <c r="CX12" s="7"/>
      <c r="CY12" s="7"/>
      <c r="CZ12" s="7"/>
      <c r="DA12" s="7"/>
      <c r="DB12" s="7"/>
      <c r="DC12" s="7"/>
      <c r="DD12" s="7"/>
      <c r="DJ12" s="6"/>
      <c r="DK12" s="6"/>
      <c r="DL12" s="6"/>
      <c r="DM12" s="6"/>
      <c r="DN12" s="6"/>
      <c r="DO12" s="6"/>
      <c r="DP12" s="6"/>
      <c r="DQ12" s="6"/>
      <c r="DR12" s="6"/>
      <c r="DS12" s="6"/>
    </row>
    <row r="13" spans="1:123" ht="21.95" customHeight="1">
      <c r="A13" s="6"/>
      <c r="B13" s="6"/>
      <c r="C13" s="6"/>
      <c r="D13" s="6"/>
      <c r="E13" s="6"/>
      <c r="F13" s="228" t="s">
        <v>70</v>
      </c>
      <c r="G13" s="229"/>
      <c r="H13" s="229"/>
      <c r="I13" s="229"/>
      <c r="J13" s="229"/>
      <c r="K13" s="229"/>
      <c r="L13" s="229"/>
      <c r="M13" s="230"/>
      <c r="N13" s="231"/>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c r="BH13" s="6"/>
      <c r="CG13" s="62"/>
      <c r="CW13" s="7"/>
      <c r="CX13" s="7"/>
      <c r="CY13" s="7"/>
      <c r="CZ13" s="7"/>
      <c r="DA13" s="7"/>
      <c r="DB13" s="7"/>
      <c r="DC13" s="7"/>
      <c r="DD13" s="7"/>
      <c r="DJ13" s="6"/>
      <c r="DK13" s="6"/>
      <c r="DL13" s="6"/>
      <c r="DM13" s="6"/>
      <c r="DN13" s="6"/>
      <c r="DO13" s="6"/>
      <c r="DP13" s="6"/>
      <c r="DQ13" s="6"/>
      <c r="DR13" s="6"/>
      <c r="DS13" s="6"/>
    </row>
    <row r="14" spans="1:123" ht="21.95" customHeight="1">
      <c r="A14" s="6"/>
      <c r="B14" s="6"/>
      <c r="C14" s="6"/>
      <c r="D14" s="6"/>
      <c r="E14" s="6"/>
      <c r="F14" s="228" t="s">
        <v>71</v>
      </c>
      <c r="G14" s="229"/>
      <c r="H14" s="229"/>
      <c r="I14" s="229"/>
      <c r="J14" s="229"/>
      <c r="K14" s="229"/>
      <c r="L14" s="229"/>
      <c r="M14" s="230"/>
      <c r="N14" s="231"/>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3"/>
      <c r="BH14" s="6"/>
      <c r="CG14" s="62"/>
      <c r="CW14" s="7"/>
      <c r="CX14" s="7"/>
      <c r="CY14" s="7"/>
      <c r="CZ14" s="7"/>
      <c r="DA14" s="7"/>
      <c r="DB14" s="7"/>
      <c r="DC14" s="7"/>
      <c r="DD14" s="7"/>
      <c r="DJ14" s="6"/>
      <c r="DK14" s="6"/>
      <c r="DL14" s="6"/>
      <c r="DM14" s="6"/>
      <c r="DN14" s="6"/>
      <c r="DO14" s="6"/>
      <c r="DP14" s="6"/>
      <c r="DQ14" s="6"/>
      <c r="DR14" s="6"/>
      <c r="DS14" s="6"/>
    </row>
    <row r="15" spans="1:123" ht="21.95" customHeight="1">
      <c r="A15" s="6"/>
      <c r="B15" s="6"/>
      <c r="C15" s="6"/>
      <c r="D15" s="6"/>
      <c r="E15" s="6"/>
      <c r="F15" s="228" t="s">
        <v>72</v>
      </c>
      <c r="G15" s="229"/>
      <c r="H15" s="229"/>
      <c r="I15" s="229"/>
      <c r="J15" s="229"/>
      <c r="K15" s="229"/>
      <c r="L15" s="229"/>
      <c r="M15" s="230"/>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3"/>
      <c r="BH15" s="6"/>
      <c r="CG15" s="62"/>
      <c r="CW15" s="7"/>
      <c r="CX15" s="7"/>
      <c r="CY15" s="7"/>
      <c r="CZ15" s="7"/>
      <c r="DA15" s="7"/>
      <c r="DB15" s="7"/>
      <c r="DC15" s="7"/>
      <c r="DD15" s="7"/>
      <c r="DJ15" s="6"/>
      <c r="DK15" s="6"/>
      <c r="DL15" s="6"/>
      <c r="DM15" s="6"/>
      <c r="DN15" s="6"/>
      <c r="DO15" s="6"/>
      <c r="DP15" s="6"/>
      <c r="DQ15" s="6"/>
      <c r="DR15" s="6"/>
      <c r="DS15" s="6"/>
    </row>
    <row r="16" spans="1:123" ht="21.95" customHeight="1">
      <c r="A16" s="6"/>
      <c r="B16" s="6"/>
      <c r="C16" s="6"/>
      <c r="D16" s="6"/>
      <c r="E16" s="6"/>
      <c r="F16" s="228" t="s">
        <v>74</v>
      </c>
      <c r="G16" s="229"/>
      <c r="H16" s="229"/>
      <c r="I16" s="229"/>
      <c r="J16" s="229"/>
      <c r="K16" s="229"/>
      <c r="L16" s="229"/>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3"/>
      <c r="BH16" s="6"/>
      <c r="CG16" s="62"/>
      <c r="CW16" s="7"/>
      <c r="CX16" s="7"/>
      <c r="CY16" s="7"/>
      <c r="CZ16" s="7"/>
      <c r="DA16" s="7"/>
      <c r="DB16" s="7"/>
      <c r="DC16" s="7"/>
      <c r="DD16" s="7"/>
      <c r="DJ16" s="6"/>
      <c r="DK16" s="6"/>
      <c r="DL16" s="6"/>
      <c r="DM16" s="6"/>
      <c r="DN16" s="6"/>
      <c r="DO16" s="6"/>
      <c r="DP16" s="6"/>
      <c r="DQ16" s="6"/>
      <c r="DR16" s="6"/>
      <c r="DS16" s="6"/>
    </row>
    <row r="17" spans="1:123" ht="21.95" customHeight="1">
      <c r="A17" s="6"/>
      <c r="B17" s="6"/>
      <c r="C17" s="6"/>
      <c r="D17" s="6"/>
      <c r="E17" s="6"/>
      <c r="F17" s="228" t="s">
        <v>12</v>
      </c>
      <c r="G17" s="229"/>
      <c r="H17" s="229"/>
      <c r="I17" s="229"/>
      <c r="J17" s="229"/>
      <c r="K17" s="229"/>
      <c r="L17" s="229"/>
      <c r="M17" s="230"/>
      <c r="N17" s="231"/>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H17" s="6"/>
      <c r="CG17" s="62"/>
      <c r="CW17" s="7"/>
      <c r="CX17" s="7"/>
      <c r="CY17" s="7"/>
      <c r="CZ17" s="7"/>
      <c r="DA17" s="7"/>
      <c r="DB17" s="7"/>
      <c r="DC17" s="7"/>
      <c r="DD17" s="7"/>
      <c r="DJ17" s="6"/>
      <c r="DK17" s="6"/>
      <c r="DL17" s="6"/>
      <c r="DM17" s="6"/>
      <c r="DN17" s="6"/>
      <c r="DO17" s="6"/>
      <c r="DP17" s="6"/>
      <c r="DQ17" s="6"/>
      <c r="DR17" s="6"/>
      <c r="DS17" s="6"/>
    </row>
    <row r="18" spans="1:123" ht="21.95" customHeight="1">
      <c r="A18" s="6"/>
      <c r="B18" s="6"/>
      <c r="C18" s="6"/>
      <c r="D18" s="6"/>
      <c r="E18" s="6"/>
      <c r="F18" s="228" t="s">
        <v>76</v>
      </c>
      <c r="G18" s="229"/>
      <c r="H18" s="229"/>
      <c r="I18" s="229"/>
      <c r="J18" s="229"/>
      <c r="K18" s="229"/>
      <c r="L18" s="229"/>
      <c r="M18" s="230"/>
      <c r="N18" s="237" t="s">
        <v>77</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c r="BH18" s="6"/>
      <c r="CG18" s="62"/>
      <c r="CW18" s="7"/>
      <c r="CX18" s="7"/>
      <c r="CY18" s="7"/>
      <c r="CZ18" s="7"/>
      <c r="DA18" s="7"/>
      <c r="DB18" s="7"/>
      <c r="DC18" s="7"/>
      <c r="DD18" s="7"/>
      <c r="DJ18" s="6"/>
      <c r="DK18" s="6"/>
      <c r="DL18" s="6"/>
      <c r="DM18" s="6"/>
      <c r="DN18" s="6"/>
      <c r="DO18" s="6"/>
      <c r="DP18" s="6"/>
      <c r="DQ18" s="6"/>
      <c r="DR18" s="6"/>
      <c r="DS18" s="6"/>
    </row>
    <row r="19" spans="1:123" ht="21.95" customHeight="1">
      <c r="A19" s="6"/>
      <c r="B19" s="6"/>
      <c r="C19" s="6"/>
      <c r="D19" s="6"/>
      <c r="E19" s="6"/>
      <c r="F19" s="228" t="s">
        <v>78</v>
      </c>
      <c r="G19" s="229"/>
      <c r="H19" s="229"/>
      <c r="I19" s="229"/>
      <c r="J19" s="229"/>
      <c r="K19" s="229"/>
      <c r="L19" s="229"/>
      <c r="M19" s="230"/>
      <c r="N19" s="247"/>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c r="BH19" s="6"/>
      <c r="CG19" s="62"/>
      <c r="CW19" s="7"/>
      <c r="CX19" s="7"/>
      <c r="CY19" s="7"/>
      <c r="CZ19" s="7"/>
      <c r="DA19" s="7"/>
      <c r="DB19" s="7"/>
      <c r="DC19" s="7"/>
      <c r="DD19" s="7"/>
      <c r="DJ19" s="6"/>
      <c r="DK19" s="6"/>
      <c r="DL19" s="6"/>
      <c r="DM19" s="6"/>
      <c r="DN19" s="6"/>
      <c r="DO19" s="6"/>
      <c r="DP19" s="6"/>
      <c r="DQ19" s="6"/>
      <c r="DR19" s="6"/>
      <c r="DS19" s="6"/>
    </row>
    <row r="20" spans="1:123" ht="21.95" customHeight="1">
      <c r="A20" s="6"/>
      <c r="B20" s="6"/>
      <c r="C20" s="6"/>
      <c r="D20" s="6"/>
      <c r="E20" s="6"/>
      <c r="F20" s="250" t="s">
        <v>79</v>
      </c>
      <c r="G20" s="251"/>
      <c r="H20" s="251"/>
      <c r="I20" s="251"/>
      <c r="J20" s="251"/>
      <c r="K20" s="251"/>
      <c r="L20" s="251"/>
      <c r="M20" s="252"/>
      <c r="N20" s="253"/>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H20" s="6"/>
      <c r="CG20" s="62"/>
      <c r="CW20" s="7"/>
      <c r="CX20" s="7"/>
      <c r="CY20" s="7"/>
      <c r="CZ20" s="7"/>
      <c r="DA20" s="7"/>
      <c r="DB20" s="7"/>
      <c r="DC20" s="7"/>
      <c r="DD20" s="7"/>
      <c r="DJ20" s="6"/>
      <c r="DK20" s="6"/>
      <c r="DL20" s="6"/>
      <c r="DM20" s="6"/>
      <c r="DN20" s="6"/>
      <c r="DO20" s="6"/>
      <c r="DP20" s="6"/>
      <c r="DQ20" s="6"/>
      <c r="DR20" s="6"/>
      <c r="DS20" s="6"/>
    </row>
    <row r="21" spans="1:123" ht="25.5" customHeight="1"/>
    <row r="22" spans="1:123" ht="25.5" customHeight="1">
      <c r="F22" s="424" t="s">
        <v>963</v>
      </c>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6"/>
    </row>
    <row r="23" spans="1:123" ht="27.75" customHeight="1">
      <c r="F23" s="427" t="s">
        <v>431</v>
      </c>
      <c r="G23" s="428"/>
      <c r="H23" s="427" t="s">
        <v>430</v>
      </c>
      <c r="I23" s="436"/>
      <c r="J23" s="436"/>
      <c r="K23" s="436"/>
      <c r="L23" s="436"/>
      <c r="M23" s="436"/>
      <c r="N23" s="436"/>
      <c r="O23" s="436"/>
      <c r="P23" s="436"/>
      <c r="Q23" s="436"/>
      <c r="R23" s="436"/>
      <c r="S23" s="436"/>
      <c r="T23" s="437"/>
      <c r="U23" s="456" t="s">
        <v>964</v>
      </c>
      <c r="V23" s="457"/>
      <c r="W23" s="457"/>
      <c r="X23" s="457"/>
      <c r="Y23" s="457"/>
      <c r="Z23" s="457"/>
      <c r="AA23" s="457"/>
      <c r="AB23" s="457"/>
      <c r="AC23" s="457"/>
      <c r="AD23" s="457"/>
      <c r="AE23" s="457"/>
      <c r="AF23" s="457"/>
      <c r="AG23" s="457"/>
      <c r="AH23" s="457"/>
      <c r="AI23" s="457"/>
      <c r="AJ23" s="457"/>
      <c r="AK23" s="458"/>
      <c r="AL23" s="468" t="s">
        <v>429</v>
      </c>
      <c r="AM23" s="469"/>
      <c r="AN23" s="469"/>
      <c r="AO23" s="469"/>
      <c r="AP23" s="469"/>
      <c r="AQ23" s="469"/>
      <c r="AR23" s="469"/>
      <c r="AS23" s="469"/>
      <c r="AT23" s="469"/>
      <c r="AU23" s="469"/>
      <c r="AV23" s="469"/>
      <c r="AW23" s="469"/>
      <c r="AX23" s="469"/>
      <c r="AY23" s="469"/>
      <c r="AZ23" s="469"/>
      <c r="BA23" s="469"/>
      <c r="BB23" s="469"/>
      <c r="BC23" s="469"/>
      <c r="BD23" s="469"/>
      <c r="BE23" s="469"/>
      <c r="BF23" s="469"/>
      <c r="BG23" s="470"/>
    </row>
    <row r="24" spans="1:123" ht="20.100000000000001" customHeight="1">
      <c r="F24" s="432">
        <v>1</v>
      </c>
      <c r="G24" s="433"/>
      <c r="H24" s="438"/>
      <c r="I24" s="439"/>
      <c r="J24" s="439"/>
      <c r="K24" s="439"/>
      <c r="L24" s="439"/>
      <c r="M24" s="439"/>
      <c r="N24" s="439"/>
      <c r="O24" s="439"/>
      <c r="P24" s="439"/>
      <c r="Q24" s="439"/>
      <c r="R24" s="439"/>
      <c r="S24" s="439"/>
      <c r="T24" s="440"/>
      <c r="U24" s="459"/>
      <c r="V24" s="460"/>
      <c r="W24" s="460"/>
      <c r="X24" s="460"/>
      <c r="Y24" s="460"/>
      <c r="Z24" s="460"/>
      <c r="AA24" s="460"/>
      <c r="AB24" s="460"/>
      <c r="AC24" s="460"/>
      <c r="AD24" s="460"/>
      <c r="AE24" s="460"/>
      <c r="AF24" s="460"/>
      <c r="AG24" s="460"/>
      <c r="AH24" s="460"/>
      <c r="AI24" s="460"/>
      <c r="AJ24" s="460"/>
      <c r="AK24" s="460"/>
      <c r="AL24" s="465"/>
      <c r="AM24" s="466"/>
      <c r="AN24" s="466"/>
      <c r="AO24" s="466"/>
      <c r="AP24" s="466"/>
      <c r="AQ24" s="466"/>
      <c r="AR24" s="466"/>
      <c r="AS24" s="466"/>
      <c r="AT24" s="466"/>
      <c r="AU24" s="466"/>
      <c r="AV24" s="466"/>
      <c r="AW24" s="466"/>
      <c r="AX24" s="466"/>
      <c r="AY24" s="466"/>
      <c r="AZ24" s="466"/>
      <c r="BA24" s="466"/>
      <c r="BB24" s="466"/>
      <c r="BC24" s="466"/>
      <c r="BD24" s="466"/>
      <c r="BE24" s="466"/>
      <c r="BF24" s="466"/>
      <c r="BG24" s="467"/>
    </row>
    <row r="25" spans="1:123" ht="20.100000000000001" customHeight="1">
      <c r="F25" s="434">
        <v>2</v>
      </c>
      <c r="G25" s="435"/>
      <c r="H25" s="441"/>
      <c r="I25" s="442"/>
      <c r="J25" s="442"/>
      <c r="K25" s="442"/>
      <c r="L25" s="442"/>
      <c r="M25" s="442"/>
      <c r="N25" s="442"/>
      <c r="O25" s="442"/>
      <c r="P25" s="442"/>
      <c r="Q25" s="442"/>
      <c r="R25" s="442"/>
      <c r="S25" s="442"/>
      <c r="T25" s="443"/>
      <c r="U25" s="449"/>
      <c r="V25" s="450"/>
      <c r="W25" s="450"/>
      <c r="X25" s="450"/>
      <c r="Y25" s="450"/>
      <c r="Z25" s="450"/>
      <c r="AA25" s="450"/>
      <c r="AB25" s="450"/>
      <c r="AC25" s="450"/>
      <c r="AD25" s="450"/>
      <c r="AE25" s="450"/>
      <c r="AF25" s="450"/>
      <c r="AG25" s="450"/>
      <c r="AH25" s="450"/>
      <c r="AI25" s="450"/>
      <c r="AJ25" s="450"/>
      <c r="AK25" s="450"/>
      <c r="AL25" s="462"/>
      <c r="AM25" s="463"/>
      <c r="AN25" s="463"/>
      <c r="AO25" s="463"/>
      <c r="AP25" s="463"/>
      <c r="AQ25" s="463"/>
      <c r="AR25" s="463"/>
      <c r="AS25" s="463"/>
      <c r="AT25" s="463"/>
      <c r="AU25" s="463"/>
      <c r="AV25" s="463"/>
      <c r="AW25" s="463"/>
      <c r="AX25" s="463"/>
      <c r="AY25" s="463"/>
      <c r="AZ25" s="463"/>
      <c r="BA25" s="463"/>
      <c r="BB25" s="463"/>
      <c r="BC25" s="463"/>
      <c r="BD25" s="463"/>
      <c r="BE25" s="463"/>
      <c r="BF25" s="463"/>
      <c r="BG25" s="464"/>
    </row>
    <row r="26" spans="1:123" ht="20.100000000000001" customHeight="1">
      <c r="F26" s="434">
        <v>3</v>
      </c>
      <c r="G26" s="435"/>
      <c r="H26" s="441"/>
      <c r="I26" s="442"/>
      <c r="J26" s="442"/>
      <c r="K26" s="442"/>
      <c r="L26" s="442"/>
      <c r="M26" s="442"/>
      <c r="N26" s="442"/>
      <c r="O26" s="442"/>
      <c r="P26" s="442"/>
      <c r="Q26" s="442"/>
      <c r="R26" s="442"/>
      <c r="S26" s="442"/>
      <c r="T26" s="443"/>
      <c r="U26" s="449"/>
      <c r="V26" s="450"/>
      <c r="W26" s="450"/>
      <c r="X26" s="450"/>
      <c r="Y26" s="450"/>
      <c r="Z26" s="450"/>
      <c r="AA26" s="450"/>
      <c r="AB26" s="450"/>
      <c r="AC26" s="450"/>
      <c r="AD26" s="450"/>
      <c r="AE26" s="450"/>
      <c r="AF26" s="450"/>
      <c r="AG26" s="450"/>
      <c r="AH26" s="450"/>
      <c r="AI26" s="450"/>
      <c r="AJ26" s="450"/>
      <c r="AK26" s="450"/>
      <c r="AL26" s="462"/>
      <c r="AM26" s="463"/>
      <c r="AN26" s="463"/>
      <c r="AO26" s="463"/>
      <c r="AP26" s="463"/>
      <c r="AQ26" s="463"/>
      <c r="AR26" s="463"/>
      <c r="AS26" s="463"/>
      <c r="AT26" s="463"/>
      <c r="AU26" s="463"/>
      <c r="AV26" s="463"/>
      <c r="AW26" s="463"/>
      <c r="AX26" s="463"/>
      <c r="AY26" s="463"/>
      <c r="AZ26" s="463"/>
      <c r="BA26" s="463"/>
      <c r="BB26" s="463"/>
      <c r="BC26" s="463"/>
      <c r="BD26" s="463"/>
      <c r="BE26" s="463"/>
      <c r="BF26" s="463"/>
      <c r="BG26" s="464"/>
    </row>
    <row r="27" spans="1:123" ht="20.100000000000001" customHeight="1">
      <c r="F27" s="434">
        <v>4</v>
      </c>
      <c r="G27" s="435"/>
      <c r="H27" s="441"/>
      <c r="I27" s="442"/>
      <c r="J27" s="442"/>
      <c r="K27" s="442"/>
      <c r="L27" s="442"/>
      <c r="M27" s="442"/>
      <c r="N27" s="442"/>
      <c r="O27" s="442"/>
      <c r="P27" s="442"/>
      <c r="Q27" s="442"/>
      <c r="R27" s="442"/>
      <c r="S27" s="442"/>
      <c r="T27" s="443"/>
      <c r="U27" s="449"/>
      <c r="V27" s="450"/>
      <c r="W27" s="450"/>
      <c r="X27" s="450"/>
      <c r="Y27" s="450"/>
      <c r="Z27" s="450"/>
      <c r="AA27" s="450"/>
      <c r="AB27" s="450"/>
      <c r="AC27" s="450"/>
      <c r="AD27" s="450"/>
      <c r="AE27" s="450"/>
      <c r="AF27" s="450"/>
      <c r="AG27" s="450"/>
      <c r="AH27" s="450"/>
      <c r="AI27" s="450"/>
      <c r="AJ27" s="450"/>
      <c r="AK27" s="450"/>
      <c r="AL27" s="462"/>
      <c r="AM27" s="463"/>
      <c r="AN27" s="463"/>
      <c r="AO27" s="463"/>
      <c r="AP27" s="463"/>
      <c r="AQ27" s="463"/>
      <c r="AR27" s="463"/>
      <c r="AS27" s="463"/>
      <c r="AT27" s="463"/>
      <c r="AU27" s="463"/>
      <c r="AV27" s="463"/>
      <c r="AW27" s="463"/>
      <c r="AX27" s="463"/>
      <c r="AY27" s="463"/>
      <c r="AZ27" s="463"/>
      <c r="BA27" s="463"/>
      <c r="BB27" s="463"/>
      <c r="BC27" s="463"/>
      <c r="BD27" s="463"/>
      <c r="BE27" s="463"/>
      <c r="BF27" s="463"/>
      <c r="BG27" s="464"/>
    </row>
    <row r="28" spans="1:123" ht="20.100000000000001" customHeight="1">
      <c r="F28" s="434">
        <v>5</v>
      </c>
      <c r="G28" s="435"/>
      <c r="H28" s="441"/>
      <c r="I28" s="442"/>
      <c r="J28" s="442"/>
      <c r="K28" s="442"/>
      <c r="L28" s="442"/>
      <c r="M28" s="442"/>
      <c r="N28" s="442"/>
      <c r="O28" s="442"/>
      <c r="P28" s="442"/>
      <c r="Q28" s="442"/>
      <c r="R28" s="442"/>
      <c r="S28" s="442"/>
      <c r="T28" s="443"/>
      <c r="U28" s="449"/>
      <c r="V28" s="450"/>
      <c r="W28" s="450"/>
      <c r="X28" s="450"/>
      <c r="Y28" s="450"/>
      <c r="Z28" s="450"/>
      <c r="AA28" s="450"/>
      <c r="AB28" s="450"/>
      <c r="AC28" s="450"/>
      <c r="AD28" s="450"/>
      <c r="AE28" s="450"/>
      <c r="AF28" s="450"/>
      <c r="AG28" s="450"/>
      <c r="AH28" s="450"/>
      <c r="AI28" s="450"/>
      <c r="AJ28" s="450"/>
      <c r="AK28" s="450"/>
      <c r="AL28" s="462"/>
      <c r="AM28" s="463"/>
      <c r="AN28" s="463"/>
      <c r="AO28" s="463"/>
      <c r="AP28" s="463"/>
      <c r="AQ28" s="463"/>
      <c r="AR28" s="463"/>
      <c r="AS28" s="463"/>
      <c r="AT28" s="463"/>
      <c r="AU28" s="463"/>
      <c r="AV28" s="463"/>
      <c r="AW28" s="463"/>
      <c r="AX28" s="463"/>
      <c r="AY28" s="463"/>
      <c r="AZ28" s="463"/>
      <c r="BA28" s="463"/>
      <c r="BB28" s="463"/>
      <c r="BC28" s="463"/>
      <c r="BD28" s="463"/>
      <c r="BE28" s="463"/>
      <c r="BF28" s="463"/>
      <c r="BG28" s="464"/>
    </row>
    <row r="29" spans="1:123" ht="20.100000000000001" customHeight="1">
      <c r="F29" s="434">
        <v>6</v>
      </c>
      <c r="G29" s="435"/>
      <c r="H29" s="441"/>
      <c r="I29" s="442"/>
      <c r="J29" s="442"/>
      <c r="K29" s="442"/>
      <c r="L29" s="442"/>
      <c r="M29" s="442"/>
      <c r="N29" s="442"/>
      <c r="O29" s="442"/>
      <c r="P29" s="442"/>
      <c r="Q29" s="442"/>
      <c r="R29" s="442"/>
      <c r="S29" s="442"/>
      <c r="T29" s="443"/>
      <c r="U29" s="449"/>
      <c r="V29" s="450"/>
      <c r="W29" s="450"/>
      <c r="X29" s="450"/>
      <c r="Y29" s="450"/>
      <c r="Z29" s="450"/>
      <c r="AA29" s="450"/>
      <c r="AB29" s="450"/>
      <c r="AC29" s="450"/>
      <c r="AD29" s="450"/>
      <c r="AE29" s="450"/>
      <c r="AF29" s="450"/>
      <c r="AG29" s="450"/>
      <c r="AH29" s="450"/>
      <c r="AI29" s="450"/>
      <c r="AJ29" s="450"/>
      <c r="AK29" s="450"/>
      <c r="AL29" s="462"/>
      <c r="AM29" s="463"/>
      <c r="AN29" s="463"/>
      <c r="AO29" s="463"/>
      <c r="AP29" s="463"/>
      <c r="AQ29" s="463"/>
      <c r="AR29" s="463"/>
      <c r="AS29" s="463"/>
      <c r="AT29" s="463"/>
      <c r="AU29" s="463"/>
      <c r="AV29" s="463"/>
      <c r="AW29" s="463"/>
      <c r="AX29" s="463"/>
      <c r="AY29" s="463"/>
      <c r="AZ29" s="463"/>
      <c r="BA29" s="463"/>
      <c r="BB29" s="463"/>
      <c r="BC29" s="463"/>
      <c r="BD29" s="463"/>
      <c r="BE29" s="463"/>
      <c r="BF29" s="463"/>
      <c r="BG29" s="464"/>
    </row>
    <row r="30" spans="1:123" ht="20.100000000000001" customHeight="1">
      <c r="F30" s="434">
        <v>7</v>
      </c>
      <c r="G30" s="435"/>
      <c r="H30" s="441"/>
      <c r="I30" s="442"/>
      <c r="J30" s="442"/>
      <c r="K30" s="442"/>
      <c r="L30" s="442"/>
      <c r="M30" s="442"/>
      <c r="N30" s="442"/>
      <c r="O30" s="442"/>
      <c r="P30" s="442"/>
      <c r="Q30" s="442"/>
      <c r="R30" s="442"/>
      <c r="S30" s="442"/>
      <c r="T30" s="443"/>
      <c r="U30" s="449"/>
      <c r="V30" s="450"/>
      <c r="W30" s="450"/>
      <c r="X30" s="450"/>
      <c r="Y30" s="450"/>
      <c r="Z30" s="450"/>
      <c r="AA30" s="450"/>
      <c r="AB30" s="450"/>
      <c r="AC30" s="450"/>
      <c r="AD30" s="450"/>
      <c r="AE30" s="450"/>
      <c r="AF30" s="450"/>
      <c r="AG30" s="450"/>
      <c r="AH30" s="450"/>
      <c r="AI30" s="450"/>
      <c r="AJ30" s="450"/>
      <c r="AK30" s="450"/>
      <c r="AL30" s="462"/>
      <c r="AM30" s="463"/>
      <c r="AN30" s="463"/>
      <c r="AO30" s="463"/>
      <c r="AP30" s="463"/>
      <c r="AQ30" s="463"/>
      <c r="AR30" s="463"/>
      <c r="AS30" s="463"/>
      <c r="AT30" s="463"/>
      <c r="AU30" s="463"/>
      <c r="AV30" s="463"/>
      <c r="AW30" s="463"/>
      <c r="AX30" s="463"/>
      <c r="AY30" s="463"/>
      <c r="AZ30" s="463"/>
      <c r="BA30" s="463"/>
      <c r="BB30" s="463"/>
      <c r="BC30" s="463"/>
      <c r="BD30" s="463"/>
      <c r="BE30" s="463"/>
      <c r="BF30" s="463"/>
      <c r="BG30" s="464"/>
    </row>
    <row r="31" spans="1:123" ht="20.100000000000001" customHeight="1">
      <c r="F31" s="434">
        <v>8</v>
      </c>
      <c r="G31" s="435"/>
      <c r="H31" s="441"/>
      <c r="I31" s="442"/>
      <c r="J31" s="442"/>
      <c r="K31" s="442"/>
      <c r="L31" s="442"/>
      <c r="M31" s="442"/>
      <c r="N31" s="442"/>
      <c r="O31" s="442"/>
      <c r="P31" s="442"/>
      <c r="Q31" s="442"/>
      <c r="R31" s="442"/>
      <c r="S31" s="442"/>
      <c r="T31" s="443"/>
      <c r="U31" s="449"/>
      <c r="V31" s="450"/>
      <c r="W31" s="450"/>
      <c r="X31" s="450"/>
      <c r="Y31" s="450"/>
      <c r="Z31" s="450"/>
      <c r="AA31" s="450"/>
      <c r="AB31" s="450"/>
      <c r="AC31" s="450"/>
      <c r="AD31" s="450"/>
      <c r="AE31" s="450"/>
      <c r="AF31" s="450"/>
      <c r="AG31" s="450"/>
      <c r="AH31" s="450"/>
      <c r="AI31" s="450"/>
      <c r="AJ31" s="450"/>
      <c r="AK31" s="450"/>
      <c r="AL31" s="462"/>
      <c r="AM31" s="463"/>
      <c r="AN31" s="463"/>
      <c r="AO31" s="463"/>
      <c r="AP31" s="463"/>
      <c r="AQ31" s="463"/>
      <c r="AR31" s="463"/>
      <c r="AS31" s="463"/>
      <c r="AT31" s="463"/>
      <c r="AU31" s="463"/>
      <c r="AV31" s="463"/>
      <c r="AW31" s="463"/>
      <c r="AX31" s="463"/>
      <c r="AY31" s="463"/>
      <c r="AZ31" s="463"/>
      <c r="BA31" s="463"/>
      <c r="BB31" s="463"/>
      <c r="BC31" s="463"/>
      <c r="BD31" s="463"/>
      <c r="BE31" s="463"/>
      <c r="BF31" s="463"/>
      <c r="BG31" s="464"/>
    </row>
    <row r="32" spans="1:123" ht="20.100000000000001" customHeight="1">
      <c r="F32" s="434">
        <v>9</v>
      </c>
      <c r="G32" s="435"/>
      <c r="H32" s="441"/>
      <c r="I32" s="442"/>
      <c r="J32" s="442"/>
      <c r="K32" s="442"/>
      <c r="L32" s="442"/>
      <c r="M32" s="442"/>
      <c r="N32" s="442"/>
      <c r="O32" s="442"/>
      <c r="P32" s="442"/>
      <c r="Q32" s="442"/>
      <c r="R32" s="442"/>
      <c r="S32" s="442"/>
      <c r="T32" s="443"/>
      <c r="U32" s="449"/>
      <c r="V32" s="450"/>
      <c r="W32" s="450"/>
      <c r="X32" s="450"/>
      <c r="Y32" s="450"/>
      <c r="Z32" s="450"/>
      <c r="AA32" s="450"/>
      <c r="AB32" s="450"/>
      <c r="AC32" s="450"/>
      <c r="AD32" s="450"/>
      <c r="AE32" s="450"/>
      <c r="AF32" s="450"/>
      <c r="AG32" s="450"/>
      <c r="AH32" s="450"/>
      <c r="AI32" s="450"/>
      <c r="AJ32" s="450"/>
      <c r="AK32" s="450"/>
      <c r="AL32" s="462"/>
      <c r="AM32" s="463"/>
      <c r="AN32" s="463"/>
      <c r="AO32" s="463"/>
      <c r="AP32" s="463"/>
      <c r="AQ32" s="463"/>
      <c r="AR32" s="463"/>
      <c r="AS32" s="463"/>
      <c r="AT32" s="463"/>
      <c r="AU32" s="463"/>
      <c r="AV32" s="463"/>
      <c r="AW32" s="463"/>
      <c r="AX32" s="463"/>
      <c r="AY32" s="463"/>
      <c r="AZ32" s="463"/>
      <c r="BA32" s="463"/>
      <c r="BB32" s="463"/>
      <c r="BC32" s="463"/>
      <c r="BD32" s="463"/>
      <c r="BE32" s="463"/>
      <c r="BF32" s="463"/>
      <c r="BG32" s="464"/>
    </row>
    <row r="33" spans="6:59" ht="20.100000000000001" customHeight="1">
      <c r="F33" s="444">
        <v>10</v>
      </c>
      <c r="G33" s="445"/>
      <c r="H33" s="446"/>
      <c r="I33" s="447"/>
      <c r="J33" s="447"/>
      <c r="K33" s="447"/>
      <c r="L33" s="447"/>
      <c r="M33" s="447"/>
      <c r="N33" s="447"/>
      <c r="O33" s="447"/>
      <c r="P33" s="447"/>
      <c r="Q33" s="447"/>
      <c r="R33" s="447"/>
      <c r="S33" s="447"/>
      <c r="T33" s="448"/>
      <c r="U33" s="451"/>
      <c r="V33" s="452"/>
      <c r="W33" s="452"/>
      <c r="X33" s="452"/>
      <c r="Y33" s="452"/>
      <c r="Z33" s="452"/>
      <c r="AA33" s="452"/>
      <c r="AB33" s="452"/>
      <c r="AC33" s="452"/>
      <c r="AD33" s="452"/>
      <c r="AE33" s="452"/>
      <c r="AF33" s="452"/>
      <c r="AG33" s="452"/>
      <c r="AH33" s="452"/>
      <c r="AI33" s="452"/>
      <c r="AJ33" s="452"/>
      <c r="AK33" s="452"/>
      <c r="AL33" s="453"/>
      <c r="AM33" s="454"/>
      <c r="AN33" s="454"/>
      <c r="AO33" s="454"/>
      <c r="AP33" s="454"/>
      <c r="AQ33" s="454"/>
      <c r="AR33" s="454"/>
      <c r="AS33" s="454"/>
      <c r="AT33" s="454"/>
      <c r="AU33" s="454"/>
      <c r="AV33" s="454"/>
      <c r="AW33" s="454"/>
      <c r="AX33" s="454"/>
      <c r="AY33" s="454"/>
      <c r="AZ33" s="454"/>
      <c r="BA33" s="454"/>
      <c r="BB33" s="454"/>
      <c r="BC33" s="454"/>
      <c r="BD33" s="454"/>
      <c r="BE33" s="454"/>
      <c r="BF33" s="454"/>
      <c r="BG33" s="455"/>
    </row>
    <row r="34" spans="6:59" ht="25.5" customHeight="1"/>
    <row r="35" spans="6:59" ht="24" customHeight="1">
      <c r="F35" s="472" t="s">
        <v>299</v>
      </c>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4"/>
    </row>
    <row r="36" spans="6:59">
      <c r="F36" s="234"/>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6"/>
    </row>
    <row r="37" spans="6:59">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6"/>
    </row>
    <row r="38" spans="6:59">
      <c r="F38" s="475"/>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7"/>
    </row>
    <row r="39" spans="6:59">
      <c r="F39" s="234"/>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6"/>
    </row>
    <row r="40" spans="6:59">
      <c r="F40" s="234"/>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6"/>
    </row>
    <row r="41" spans="6:59">
      <c r="F41" s="234"/>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6"/>
    </row>
    <row r="42" spans="6:59">
      <c r="F42" s="303"/>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row>
    <row r="43" spans="6:59">
      <c r="F43" s="317"/>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9"/>
    </row>
    <row r="44" spans="6:59" ht="24" customHeight="1">
      <c r="F44" s="472" t="s">
        <v>300</v>
      </c>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4"/>
    </row>
    <row r="45" spans="6:59" ht="15">
      <c r="F45" s="30"/>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2"/>
    </row>
    <row r="46" spans="6:59">
      <c r="F46" s="67"/>
      <c r="G46" s="68" t="s">
        <v>925</v>
      </c>
      <c r="H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70"/>
    </row>
    <row r="47" spans="6:59" ht="12.75" customHeight="1">
      <c r="F47" s="71"/>
      <c r="H47" s="461" t="s">
        <v>965</v>
      </c>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70"/>
    </row>
    <row r="48" spans="6:59">
      <c r="F48" s="71"/>
      <c r="G48" s="69"/>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70"/>
    </row>
    <row r="49" spans="6:59">
      <c r="F49" s="71"/>
      <c r="G49" s="69"/>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70"/>
    </row>
    <row r="50" spans="6:59">
      <c r="F50" s="71"/>
      <c r="G50" s="68" t="s">
        <v>927</v>
      </c>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70"/>
    </row>
    <row r="51" spans="6:59" ht="12.75" customHeight="1">
      <c r="F51" s="71"/>
      <c r="G51" s="69"/>
      <c r="H51" s="471" t="s">
        <v>966</v>
      </c>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75"/>
      <c r="BG51" s="76"/>
    </row>
    <row r="52" spans="6:59">
      <c r="F52" s="71"/>
      <c r="G52" s="69"/>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75"/>
      <c r="BG52" s="76"/>
    </row>
    <row r="53" spans="6:59">
      <c r="F53" s="71"/>
      <c r="G53" s="69"/>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75"/>
      <c r="BG53" s="70"/>
    </row>
    <row r="54" spans="6:59">
      <c r="F54" s="83"/>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5"/>
    </row>
  </sheetData>
  <sheetProtection algorithmName="SHA-512" hashValue="omUrc8Jb5s29VzJ2P5o5lkBdztFAcR5tYIRLy/ZCGh94AEwBD6QFKjz56QQ9P2DSGUvGOZtZKb7dCzdxzHXIzA==" saltValue="9kizkvAs4+aROC0BEKNCwA==" spinCount="100000" sheet="1" objects="1" scenarios="1" selectLockedCells="1"/>
  <mergeCells count="81">
    <mergeCell ref="H51:BE53"/>
    <mergeCell ref="F43:BG43"/>
    <mergeCell ref="F44:BG44"/>
    <mergeCell ref="F35:BG35"/>
    <mergeCell ref="F36:BG36"/>
    <mergeCell ref="F38:BG38"/>
    <mergeCell ref="F41:BG41"/>
    <mergeCell ref="F42:BG42"/>
    <mergeCell ref="F37:BG37"/>
    <mergeCell ref="F39:BG39"/>
    <mergeCell ref="F40:BG40"/>
    <mergeCell ref="AL33:BG33"/>
    <mergeCell ref="U23:AK23"/>
    <mergeCell ref="U24:AK24"/>
    <mergeCell ref="U25:AK25"/>
    <mergeCell ref="H47:BF48"/>
    <mergeCell ref="AL28:BG28"/>
    <mergeCell ref="AL29:BG29"/>
    <mergeCell ref="AL30:BG30"/>
    <mergeCell ref="AL31:BG31"/>
    <mergeCell ref="AL32:BG32"/>
    <mergeCell ref="AL24:BG24"/>
    <mergeCell ref="AL23:BG23"/>
    <mergeCell ref="AL25:BG25"/>
    <mergeCell ref="AL26:BG26"/>
    <mergeCell ref="AL27:BG27"/>
    <mergeCell ref="H32:T32"/>
    <mergeCell ref="H33:T33"/>
    <mergeCell ref="U26:AK26"/>
    <mergeCell ref="U27:AK27"/>
    <mergeCell ref="U28:AK28"/>
    <mergeCell ref="U29:AK29"/>
    <mergeCell ref="U30:AK30"/>
    <mergeCell ref="U31:AK31"/>
    <mergeCell ref="H28:T28"/>
    <mergeCell ref="H29:T29"/>
    <mergeCell ref="H30:T30"/>
    <mergeCell ref="H31:T31"/>
    <mergeCell ref="U32:AK32"/>
    <mergeCell ref="U33:AK33"/>
    <mergeCell ref="F29:G29"/>
    <mergeCell ref="F30:G30"/>
    <mergeCell ref="F31:G31"/>
    <mergeCell ref="F32:G32"/>
    <mergeCell ref="F33:G33"/>
    <mergeCell ref="H23:T23"/>
    <mergeCell ref="H24:T24"/>
    <mergeCell ref="H25:T25"/>
    <mergeCell ref="H26:T26"/>
    <mergeCell ref="H27:T27"/>
    <mergeCell ref="F24:G24"/>
    <mergeCell ref="F25:G25"/>
    <mergeCell ref="F26:G26"/>
    <mergeCell ref="F27:G27"/>
    <mergeCell ref="F28:G28"/>
    <mergeCell ref="F22:BG22"/>
    <mergeCell ref="F23:G23"/>
    <mergeCell ref="F6:BG6"/>
    <mergeCell ref="F7:BG8"/>
    <mergeCell ref="AX9:BG9"/>
    <mergeCell ref="F10:BG10"/>
    <mergeCell ref="F11:M11"/>
    <mergeCell ref="N11:BG11"/>
    <mergeCell ref="F12:M12"/>
    <mergeCell ref="N12:BG12"/>
    <mergeCell ref="F13:M13"/>
    <mergeCell ref="N13:BG13"/>
    <mergeCell ref="F14:M14"/>
    <mergeCell ref="N14:BG14"/>
    <mergeCell ref="F15:M15"/>
    <mergeCell ref="N15:BG15"/>
    <mergeCell ref="F19:M19"/>
    <mergeCell ref="N19:BG19"/>
    <mergeCell ref="F20:M20"/>
    <mergeCell ref="N20:BG20"/>
    <mergeCell ref="F16:M16"/>
    <mergeCell ref="N16:BG16"/>
    <mergeCell ref="F17:M17"/>
    <mergeCell ref="N17:BG17"/>
    <mergeCell ref="F18:M18"/>
    <mergeCell ref="N18:BG18"/>
  </mergeCells>
  <phoneticPr fontId="2"/>
  <conditionalFormatting sqref="H24:AK24">
    <cfRule type="cellIs" dxfId="13" priority="1" operator="equal">
      <formula>""</formula>
    </cfRule>
  </conditionalFormatting>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60F43-DBBF-431C-B2C2-E4A922D1DA9C}">
  <sheetPr>
    <tabColor rgb="FF009999"/>
  </sheetPr>
  <dimension ref="A1:DS54"/>
  <sheetViews>
    <sheetView showGridLines="0" zoomScaleNormal="100" workbookViewId="0">
      <selection activeCell="AX9" sqref="AX9:BG9"/>
    </sheetView>
  </sheetViews>
  <sheetFormatPr defaultColWidth="2.42578125" defaultRowHeight="12.75"/>
  <cols>
    <col min="1" max="60" width="2.42578125" style="9"/>
    <col min="61" max="62" width="2.42578125" style="9" customWidth="1"/>
    <col min="63" max="16384" width="2.42578125" style="9"/>
  </cols>
  <sheetData>
    <row r="1" spans="1:123">
      <c r="A1" s="99"/>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X1" s="6"/>
      <c r="AY1" s="6"/>
      <c r="AZ1" s="6"/>
      <c r="BA1" s="6"/>
      <c r="BB1" s="6"/>
      <c r="BC1" s="6"/>
      <c r="BD1" s="6"/>
      <c r="BE1" s="6"/>
      <c r="BF1" s="6"/>
      <c r="BG1" s="6"/>
      <c r="BH1" s="6"/>
      <c r="CW1" s="7"/>
      <c r="CX1" s="7"/>
      <c r="CY1" s="7"/>
      <c r="CZ1" s="7"/>
      <c r="DA1" s="7"/>
      <c r="DB1" s="7"/>
      <c r="DC1" s="7"/>
      <c r="DD1" s="7"/>
      <c r="DI1" s="7"/>
      <c r="DJ1" s="6"/>
      <c r="DK1" s="6"/>
      <c r="DL1" s="6"/>
      <c r="DM1" s="6"/>
      <c r="DN1" s="6"/>
      <c r="DO1" s="6"/>
      <c r="DP1" s="6"/>
      <c r="DQ1" s="6"/>
      <c r="DR1" s="6"/>
      <c r="DS1" s="6"/>
    </row>
    <row r="2" spans="1:123">
      <c r="A2" s="99"/>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CW2" s="7"/>
      <c r="CX2" s="7"/>
      <c r="CY2" s="7"/>
      <c r="CZ2" s="7"/>
      <c r="DA2" s="7"/>
      <c r="DB2" s="7"/>
      <c r="DC2" s="7"/>
      <c r="DD2" s="7"/>
      <c r="DJ2" s="6"/>
      <c r="DK2" s="6"/>
      <c r="DL2" s="6"/>
      <c r="DM2" s="6"/>
      <c r="DN2" s="6"/>
      <c r="DO2" s="6"/>
      <c r="DP2" s="6"/>
      <c r="DQ2" s="6"/>
      <c r="DR2" s="6"/>
      <c r="DS2" s="6"/>
    </row>
    <row r="3" spans="1:123">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CW3" s="7"/>
      <c r="CX3" s="7"/>
      <c r="CY3" s="7"/>
      <c r="CZ3" s="7"/>
      <c r="DA3" s="7"/>
      <c r="DB3" s="7"/>
      <c r="DC3" s="7"/>
      <c r="DD3" s="7"/>
      <c r="DJ3" s="6"/>
      <c r="DK3" s="6"/>
      <c r="DL3" s="6"/>
      <c r="DM3" s="6"/>
      <c r="DN3" s="6"/>
      <c r="DO3" s="6"/>
      <c r="DP3" s="6"/>
      <c r="DQ3" s="6"/>
      <c r="DR3" s="6"/>
      <c r="DS3" s="6"/>
    </row>
    <row r="4" spans="1:123">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CW4" s="7"/>
      <c r="CX4" s="7"/>
      <c r="CY4" s="7"/>
      <c r="CZ4" s="7"/>
      <c r="DA4" s="7"/>
      <c r="DB4" s="7"/>
      <c r="DC4" s="7"/>
      <c r="DD4" s="7"/>
      <c r="DJ4" s="6"/>
      <c r="DK4" s="6"/>
      <c r="DL4" s="6"/>
      <c r="DM4" s="6"/>
      <c r="DN4" s="6"/>
      <c r="DO4" s="6"/>
      <c r="DP4" s="6"/>
      <c r="DQ4" s="6"/>
      <c r="DR4" s="6"/>
      <c r="DS4" s="6"/>
    </row>
    <row r="5" spans="1:123">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CW5" s="7"/>
      <c r="CX5" s="7"/>
      <c r="CY5" s="7"/>
      <c r="CZ5" s="7"/>
      <c r="DA5" s="7"/>
      <c r="DB5" s="7"/>
      <c r="DC5" s="7"/>
      <c r="DD5" s="7"/>
      <c r="DJ5" s="6"/>
      <c r="DK5" s="6"/>
      <c r="DL5" s="6"/>
      <c r="DM5" s="6"/>
      <c r="DN5" s="6"/>
      <c r="DO5" s="6"/>
      <c r="DP5" s="6"/>
      <c r="DQ5" s="6"/>
      <c r="DR5" s="6"/>
      <c r="DS5" s="6"/>
    </row>
    <row r="6" spans="1:123" ht="27.75" customHeight="1">
      <c r="A6" s="6"/>
      <c r="B6" s="6"/>
      <c r="C6" s="6"/>
      <c r="D6" s="6"/>
      <c r="E6" s="6"/>
      <c r="F6" s="398" t="s">
        <v>989</v>
      </c>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6"/>
      <c r="CW6" s="7"/>
      <c r="CX6" s="7"/>
      <c r="CY6" s="7"/>
      <c r="CZ6" s="7"/>
      <c r="DA6" s="7"/>
      <c r="DB6" s="7"/>
      <c r="DC6" s="7"/>
      <c r="DD6" s="7"/>
      <c r="DJ6" s="6"/>
      <c r="DK6" s="6"/>
      <c r="DL6" s="6"/>
      <c r="DM6" s="6"/>
      <c r="DN6" s="6"/>
      <c r="DO6" s="6"/>
      <c r="DP6" s="6"/>
      <c r="DQ6" s="6"/>
      <c r="DR6" s="6"/>
      <c r="DS6" s="6"/>
    </row>
    <row r="7" spans="1:123" ht="12.75" customHeight="1">
      <c r="A7" s="6"/>
      <c r="B7" s="6"/>
      <c r="C7" s="6"/>
      <c r="D7" s="6"/>
      <c r="E7" s="6"/>
      <c r="F7" s="399" t="s">
        <v>301</v>
      </c>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6"/>
      <c r="CW7" s="7"/>
      <c r="CX7" s="7"/>
      <c r="CY7" s="7"/>
      <c r="CZ7" s="7"/>
      <c r="DA7" s="7"/>
      <c r="DB7" s="7"/>
      <c r="DC7" s="7"/>
      <c r="DD7" s="7"/>
      <c r="DJ7" s="6"/>
      <c r="DK7" s="6"/>
      <c r="DL7" s="6"/>
      <c r="DM7" s="6"/>
      <c r="DN7" s="6"/>
      <c r="DO7" s="6"/>
      <c r="DP7" s="6"/>
      <c r="DQ7" s="6"/>
      <c r="DR7" s="6"/>
      <c r="DS7" s="6"/>
    </row>
    <row r="8" spans="1:123" ht="12.75" customHeight="1">
      <c r="A8" s="6"/>
      <c r="B8" s="6"/>
      <c r="C8" s="6"/>
      <c r="D8" s="6"/>
      <c r="E8" s="6"/>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6"/>
      <c r="CW8" s="7"/>
      <c r="CX8" s="7"/>
      <c r="CY8" s="7"/>
      <c r="CZ8" s="7"/>
      <c r="DA8" s="7"/>
      <c r="DB8" s="7"/>
      <c r="DC8" s="7"/>
      <c r="DD8" s="7"/>
      <c r="DJ8" s="6"/>
      <c r="DK8" s="6"/>
      <c r="DL8" s="6"/>
      <c r="DM8" s="6"/>
      <c r="DN8" s="6"/>
      <c r="DO8" s="6"/>
      <c r="DP8" s="6"/>
      <c r="DQ8" s="6"/>
      <c r="DR8" s="6"/>
      <c r="DS8" s="6"/>
    </row>
    <row r="9" spans="1:123" ht="24.95" customHeight="1">
      <c r="A9" s="6"/>
      <c r="B9" s="6"/>
      <c r="C9" s="6"/>
      <c r="D9" s="6"/>
      <c r="E9" s="6"/>
      <c r="F9" s="69" t="s">
        <v>990</v>
      </c>
      <c r="G9" s="6"/>
      <c r="H9" s="6"/>
      <c r="I9" s="6"/>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6"/>
      <c r="AR9" s="6"/>
      <c r="AS9" s="6"/>
      <c r="AT9" s="6"/>
      <c r="AU9" s="6"/>
      <c r="AV9" s="6"/>
      <c r="AW9" s="4" t="s">
        <v>59</v>
      </c>
      <c r="AX9" s="413"/>
      <c r="AY9" s="413"/>
      <c r="AZ9" s="413"/>
      <c r="BA9" s="413"/>
      <c r="BB9" s="413"/>
      <c r="BC9" s="413"/>
      <c r="BD9" s="413"/>
      <c r="BE9" s="413"/>
      <c r="BF9" s="413"/>
      <c r="BG9" s="413"/>
      <c r="BH9" s="6"/>
      <c r="CW9" s="7"/>
      <c r="CX9" s="7"/>
      <c r="CY9" s="7"/>
      <c r="CZ9" s="7"/>
      <c r="DA9" s="7"/>
      <c r="DB9" s="7"/>
      <c r="DC9" s="7"/>
      <c r="DD9" s="7"/>
      <c r="DJ9" s="6"/>
      <c r="DK9" s="6"/>
      <c r="DL9" s="6"/>
      <c r="DM9" s="6"/>
      <c r="DN9" s="6"/>
      <c r="DO9" s="6"/>
      <c r="DP9" s="6"/>
      <c r="DQ9" s="6"/>
      <c r="DR9" s="6"/>
      <c r="DS9" s="6"/>
    </row>
    <row r="10" spans="1:123" ht="25.5" customHeight="1">
      <c r="A10" s="6"/>
      <c r="B10" s="6"/>
      <c r="C10" s="6"/>
      <c r="D10" s="6"/>
      <c r="E10" s="6"/>
      <c r="F10" s="632" t="s">
        <v>995</v>
      </c>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4"/>
      <c r="BH10" s="6"/>
      <c r="CW10" s="7"/>
      <c r="CX10" s="7"/>
      <c r="CY10" s="7"/>
      <c r="CZ10" s="7"/>
      <c r="DA10" s="7"/>
      <c r="DB10" s="7"/>
      <c r="DC10" s="7"/>
      <c r="DD10" s="7"/>
      <c r="DJ10" s="6"/>
      <c r="DK10" s="6"/>
      <c r="DL10" s="6"/>
      <c r="DM10" s="6"/>
      <c r="DN10" s="6"/>
      <c r="DO10" s="6"/>
      <c r="DP10" s="6"/>
      <c r="DQ10" s="6"/>
      <c r="DR10" s="6"/>
      <c r="DS10" s="6"/>
    </row>
    <row r="11" spans="1:123" ht="21.95" customHeight="1">
      <c r="A11" s="6"/>
      <c r="B11" s="6"/>
      <c r="C11" s="6"/>
      <c r="D11" s="6"/>
      <c r="E11" s="6"/>
      <c r="F11" s="222" t="s">
        <v>73</v>
      </c>
      <c r="G11" s="223"/>
      <c r="H11" s="223"/>
      <c r="I11" s="223"/>
      <c r="J11" s="223"/>
      <c r="K11" s="223"/>
      <c r="L11" s="223"/>
      <c r="M11" s="224"/>
      <c r="N11" s="225"/>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7"/>
      <c r="BH11" s="6"/>
      <c r="CG11" s="62"/>
      <c r="CJ11" s="63"/>
      <c r="CW11" s="7"/>
      <c r="CX11" s="7"/>
      <c r="CY11" s="7"/>
      <c r="CZ11" s="7"/>
      <c r="DA11" s="7"/>
      <c r="DB11" s="7"/>
      <c r="DC11" s="7"/>
      <c r="DD11" s="7"/>
      <c r="DJ11" s="6"/>
      <c r="DK11" s="6"/>
      <c r="DL11" s="6"/>
      <c r="DM11" s="6"/>
      <c r="DN11" s="6"/>
      <c r="DO11" s="6"/>
      <c r="DP11" s="6"/>
      <c r="DQ11" s="6"/>
      <c r="DR11" s="6"/>
      <c r="DS11" s="6"/>
    </row>
    <row r="12" spans="1:123" ht="21.95" customHeight="1">
      <c r="A12" s="6"/>
      <c r="B12" s="6"/>
      <c r="C12" s="6"/>
      <c r="D12" s="6"/>
      <c r="E12" s="6"/>
      <c r="F12" s="228" t="s">
        <v>69</v>
      </c>
      <c r="G12" s="229"/>
      <c r="H12" s="229"/>
      <c r="I12" s="229"/>
      <c r="J12" s="229"/>
      <c r="K12" s="229"/>
      <c r="L12" s="229"/>
      <c r="M12" s="230"/>
      <c r="N12" s="23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c r="BH12" s="6"/>
      <c r="CG12" s="62"/>
      <c r="CJ12" s="63"/>
      <c r="CW12" s="7"/>
      <c r="CX12" s="7"/>
      <c r="CY12" s="7"/>
      <c r="CZ12" s="7"/>
      <c r="DA12" s="7"/>
      <c r="DB12" s="7"/>
      <c r="DC12" s="7"/>
      <c r="DD12" s="7"/>
      <c r="DJ12" s="6"/>
      <c r="DK12" s="6"/>
      <c r="DL12" s="6"/>
      <c r="DM12" s="6"/>
      <c r="DN12" s="6"/>
      <c r="DO12" s="6"/>
      <c r="DP12" s="6"/>
      <c r="DQ12" s="6"/>
      <c r="DR12" s="6"/>
      <c r="DS12" s="6"/>
    </row>
    <row r="13" spans="1:123" ht="21.95" customHeight="1">
      <c r="A13" s="6"/>
      <c r="B13" s="6"/>
      <c r="C13" s="6"/>
      <c r="D13" s="6"/>
      <c r="E13" s="6"/>
      <c r="F13" s="228" t="s">
        <v>70</v>
      </c>
      <c r="G13" s="229"/>
      <c r="H13" s="229"/>
      <c r="I13" s="229"/>
      <c r="J13" s="229"/>
      <c r="K13" s="229"/>
      <c r="L13" s="229"/>
      <c r="M13" s="230"/>
      <c r="N13" s="231"/>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c r="BH13" s="6"/>
      <c r="CG13" s="62"/>
      <c r="CW13" s="7"/>
      <c r="CX13" s="7"/>
      <c r="CY13" s="7"/>
      <c r="CZ13" s="7"/>
      <c r="DA13" s="7"/>
      <c r="DB13" s="7"/>
      <c r="DC13" s="7"/>
      <c r="DD13" s="7"/>
      <c r="DJ13" s="6"/>
      <c r="DK13" s="6"/>
      <c r="DL13" s="6"/>
      <c r="DM13" s="6"/>
      <c r="DN13" s="6"/>
      <c r="DO13" s="6"/>
      <c r="DP13" s="6"/>
      <c r="DQ13" s="6"/>
      <c r="DR13" s="6"/>
      <c r="DS13" s="6"/>
    </row>
    <row r="14" spans="1:123" ht="21.95" customHeight="1">
      <c r="A14" s="6"/>
      <c r="B14" s="6"/>
      <c r="C14" s="6"/>
      <c r="D14" s="6"/>
      <c r="E14" s="6"/>
      <c r="F14" s="228" t="s">
        <v>71</v>
      </c>
      <c r="G14" s="229"/>
      <c r="H14" s="229"/>
      <c r="I14" s="229"/>
      <c r="J14" s="229"/>
      <c r="K14" s="229"/>
      <c r="L14" s="229"/>
      <c r="M14" s="230"/>
      <c r="N14" s="231"/>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3"/>
      <c r="BH14" s="6"/>
      <c r="CG14" s="62"/>
      <c r="CW14" s="7"/>
      <c r="CX14" s="7"/>
      <c r="CY14" s="7"/>
      <c r="CZ14" s="7"/>
      <c r="DA14" s="7"/>
      <c r="DB14" s="7"/>
      <c r="DC14" s="7"/>
      <c r="DD14" s="7"/>
      <c r="DJ14" s="6"/>
      <c r="DK14" s="6"/>
      <c r="DL14" s="6"/>
      <c r="DM14" s="6"/>
      <c r="DN14" s="6"/>
      <c r="DO14" s="6"/>
      <c r="DP14" s="6"/>
      <c r="DQ14" s="6"/>
      <c r="DR14" s="6"/>
      <c r="DS14" s="6"/>
    </row>
    <row r="15" spans="1:123" ht="21.95" customHeight="1">
      <c r="A15" s="6"/>
      <c r="B15" s="6"/>
      <c r="C15" s="6"/>
      <c r="D15" s="6"/>
      <c r="E15" s="6"/>
      <c r="F15" s="228" t="s">
        <v>72</v>
      </c>
      <c r="G15" s="229"/>
      <c r="H15" s="229"/>
      <c r="I15" s="229"/>
      <c r="J15" s="229"/>
      <c r="K15" s="229"/>
      <c r="L15" s="229"/>
      <c r="M15" s="230"/>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3"/>
      <c r="BH15" s="6"/>
      <c r="CG15" s="62"/>
      <c r="CW15" s="7"/>
      <c r="CX15" s="7"/>
      <c r="CY15" s="7"/>
      <c r="CZ15" s="7"/>
      <c r="DA15" s="7"/>
      <c r="DB15" s="7"/>
      <c r="DC15" s="7"/>
      <c r="DD15" s="7"/>
      <c r="DJ15" s="6"/>
      <c r="DK15" s="6"/>
      <c r="DL15" s="6"/>
      <c r="DM15" s="6"/>
      <c r="DN15" s="6"/>
      <c r="DO15" s="6"/>
      <c r="DP15" s="6"/>
      <c r="DQ15" s="6"/>
      <c r="DR15" s="6"/>
      <c r="DS15" s="6"/>
    </row>
    <row r="16" spans="1:123" ht="21.95" customHeight="1">
      <c r="A16" s="6"/>
      <c r="B16" s="6"/>
      <c r="C16" s="6"/>
      <c r="D16" s="6"/>
      <c r="E16" s="6"/>
      <c r="F16" s="228" t="s">
        <v>74</v>
      </c>
      <c r="G16" s="229"/>
      <c r="H16" s="229"/>
      <c r="I16" s="229"/>
      <c r="J16" s="229"/>
      <c r="K16" s="229"/>
      <c r="L16" s="229"/>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3"/>
      <c r="BH16" s="6"/>
      <c r="CG16" s="62"/>
      <c r="CW16" s="7"/>
      <c r="CX16" s="7"/>
      <c r="CY16" s="7"/>
      <c r="CZ16" s="7"/>
      <c r="DA16" s="7"/>
      <c r="DB16" s="7"/>
      <c r="DC16" s="7"/>
      <c r="DD16" s="7"/>
      <c r="DJ16" s="6"/>
      <c r="DK16" s="6"/>
      <c r="DL16" s="6"/>
      <c r="DM16" s="6"/>
      <c r="DN16" s="6"/>
      <c r="DO16" s="6"/>
      <c r="DP16" s="6"/>
      <c r="DQ16" s="6"/>
      <c r="DR16" s="6"/>
      <c r="DS16" s="6"/>
    </row>
    <row r="17" spans="1:123" ht="21.95" customHeight="1">
      <c r="A17" s="6"/>
      <c r="B17" s="6"/>
      <c r="C17" s="6"/>
      <c r="D17" s="6"/>
      <c r="E17" s="6"/>
      <c r="F17" s="228" t="s">
        <v>12</v>
      </c>
      <c r="G17" s="229"/>
      <c r="H17" s="229"/>
      <c r="I17" s="229"/>
      <c r="J17" s="229"/>
      <c r="K17" s="229"/>
      <c r="L17" s="229"/>
      <c r="M17" s="230"/>
      <c r="N17" s="231"/>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c r="BH17" s="6"/>
      <c r="CG17" s="62"/>
      <c r="CW17" s="7"/>
      <c r="CX17" s="7"/>
      <c r="CY17" s="7"/>
      <c r="CZ17" s="7"/>
      <c r="DA17" s="7"/>
      <c r="DB17" s="7"/>
      <c r="DC17" s="7"/>
      <c r="DD17" s="7"/>
      <c r="DJ17" s="6"/>
      <c r="DK17" s="6"/>
      <c r="DL17" s="6"/>
      <c r="DM17" s="6"/>
      <c r="DN17" s="6"/>
      <c r="DO17" s="6"/>
      <c r="DP17" s="6"/>
      <c r="DQ17" s="6"/>
      <c r="DR17" s="6"/>
      <c r="DS17" s="6"/>
    </row>
    <row r="18" spans="1:123" ht="21.95" customHeight="1">
      <c r="A18" s="6"/>
      <c r="B18" s="6"/>
      <c r="C18" s="6"/>
      <c r="D18" s="6"/>
      <c r="E18" s="6"/>
      <c r="F18" s="228" t="s">
        <v>76</v>
      </c>
      <c r="G18" s="229"/>
      <c r="H18" s="229"/>
      <c r="I18" s="229"/>
      <c r="J18" s="229"/>
      <c r="K18" s="229"/>
      <c r="L18" s="229"/>
      <c r="M18" s="230"/>
      <c r="N18" s="237" t="s">
        <v>77</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c r="BH18" s="6"/>
      <c r="CG18" s="62"/>
      <c r="CW18" s="7"/>
      <c r="CX18" s="7"/>
      <c r="CY18" s="7"/>
      <c r="CZ18" s="7"/>
      <c r="DA18" s="7"/>
      <c r="DB18" s="7"/>
      <c r="DC18" s="7"/>
      <c r="DD18" s="7"/>
      <c r="DJ18" s="6"/>
      <c r="DK18" s="6"/>
      <c r="DL18" s="6"/>
      <c r="DM18" s="6"/>
      <c r="DN18" s="6"/>
      <c r="DO18" s="6"/>
      <c r="DP18" s="6"/>
      <c r="DQ18" s="6"/>
      <c r="DR18" s="6"/>
      <c r="DS18" s="6"/>
    </row>
    <row r="19" spans="1:123" ht="21.95" customHeight="1">
      <c r="A19" s="6"/>
      <c r="B19" s="6"/>
      <c r="C19" s="6"/>
      <c r="D19" s="6"/>
      <c r="E19" s="6"/>
      <c r="F19" s="228" t="s">
        <v>78</v>
      </c>
      <c r="G19" s="229"/>
      <c r="H19" s="229"/>
      <c r="I19" s="229"/>
      <c r="J19" s="229"/>
      <c r="K19" s="229"/>
      <c r="L19" s="229"/>
      <c r="M19" s="230"/>
      <c r="N19" s="247"/>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c r="BH19" s="6"/>
      <c r="CG19" s="62"/>
      <c r="CW19" s="7"/>
      <c r="CX19" s="7"/>
      <c r="CY19" s="7"/>
      <c r="CZ19" s="7"/>
      <c r="DA19" s="7"/>
      <c r="DB19" s="7"/>
      <c r="DC19" s="7"/>
      <c r="DD19" s="7"/>
      <c r="DJ19" s="6"/>
      <c r="DK19" s="6"/>
      <c r="DL19" s="6"/>
      <c r="DM19" s="6"/>
      <c r="DN19" s="6"/>
      <c r="DO19" s="6"/>
      <c r="DP19" s="6"/>
      <c r="DQ19" s="6"/>
      <c r="DR19" s="6"/>
      <c r="DS19" s="6"/>
    </row>
    <row r="20" spans="1:123" ht="21.95" customHeight="1">
      <c r="A20" s="6"/>
      <c r="B20" s="6"/>
      <c r="C20" s="6"/>
      <c r="D20" s="6"/>
      <c r="E20" s="6"/>
      <c r="F20" s="250" t="s">
        <v>79</v>
      </c>
      <c r="G20" s="251"/>
      <c r="H20" s="251"/>
      <c r="I20" s="251"/>
      <c r="J20" s="251"/>
      <c r="K20" s="251"/>
      <c r="L20" s="251"/>
      <c r="M20" s="252"/>
      <c r="N20" s="253"/>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H20" s="6"/>
      <c r="CG20" s="62"/>
      <c r="CW20" s="7"/>
      <c r="CX20" s="7"/>
      <c r="CY20" s="7"/>
      <c r="CZ20" s="7"/>
      <c r="DA20" s="7"/>
      <c r="DB20" s="7"/>
      <c r="DC20" s="7"/>
      <c r="DD20" s="7"/>
      <c r="DJ20" s="6"/>
      <c r="DK20" s="6"/>
      <c r="DL20" s="6"/>
      <c r="DM20" s="6"/>
      <c r="DN20" s="6"/>
      <c r="DO20" s="6"/>
      <c r="DP20" s="6"/>
      <c r="DQ20" s="6"/>
      <c r="DR20" s="6"/>
      <c r="DS20" s="6"/>
    </row>
    <row r="21" spans="1:123" ht="25.5" customHeight="1"/>
    <row r="22" spans="1:123" ht="25.5" customHeight="1">
      <c r="F22" s="635" t="s">
        <v>996</v>
      </c>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c r="BA22" s="636"/>
      <c r="BB22" s="636"/>
      <c r="BC22" s="636"/>
      <c r="BD22" s="636"/>
      <c r="BE22" s="636"/>
      <c r="BF22" s="636"/>
      <c r="BG22" s="637"/>
    </row>
    <row r="23" spans="1:123" ht="27.75" customHeight="1">
      <c r="F23" s="427" t="s">
        <v>431</v>
      </c>
      <c r="G23" s="428"/>
      <c r="H23" s="427" t="s">
        <v>430</v>
      </c>
      <c r="I23" s="436"/>
      <c r="J23" s="436"/>
      <c r="K23" s="436"/>
      <c r="L23" s="436"/>
      <c r="M23" s="436"/>
      <c r="N23" s="436"/>
      <c r="O23" s="436"/>
      <c r="P23" s="436"/>
      <c r="Q23" s="436"/>
      <c r="R23" s="436"/>
      <c r="S23" s="436"/>
      <c r="T23" s="437"/>
      <c r="U23" s="456" t="s">
        <v>964</v>
      </c>
      <c r="V23" s="457"/>
      <c r="W23" s="457"/>
      <c r="X23" s="457"/>
      <c r="Y23" s="457"/>
      <c r="Z23" s="457"/>
      <c r="AA23" s="457"/>
      <c r="AB23" s="457"/>
      <c r="AC23" s="457"/>
      <c r="AD23" s="457"/>
      <c r="AE23" s="457"/>
      <c r="AF23" s="457"/>
      <c r="AG23" s="457"/>
      <c r="AH23" s="457"/>
      <c r="AI23" s="457"/>
      <c r="AJ23" s="457"/>
      <c r="AK23" s="458"/>
      <c r="AL23" s="626" t="s">
        <v>429</v>
      </c>
      <c r="AM23" s="627"/>
      <c r="AN23" s="627"/>
      <c r="AO23" s="627"/>
      <c r="AP23" s="627"/>
      <c r="AQ23" s="627"/>
      <c r="AR23" s="627"/>
      <c r="AS23" s="627"/>
      <c r="AT23" s="627"/>
      <c r="AU23" s="627"/>
      <c r="AV23" s="627"/>
      <c r="AW23" s="627"/>
      <c r="AX23" s="627"/>
      <c r="AY23" s="627"/>
      <c r="AZ23" s="627"/>
      <c r="BA23" s="627"/>
      <c r="BB23" s="627"/>
      <c r="BC23" s="627"/>
      <c r="BD23" s="627"/>
      <c r="BE23" s="627"/>
      <c r="BF23" s="627"/>
      <c r="BG23" s="628"/>
    </row>
    <row r="24" spans="1:123" ht="20.100000000000001" customHeight="1">
      <c r="F24" s="432">
        <v>1</v>
      </c>
      <c r="G24" s="433"/>
      <c r="H24" s="438"/>
      <c r="I24" s="439"/>
      <c r="J24" s="439"/>
      <c r="K24" s="439"/>
      <c r="L24" s="439"/>
      <c r="M24" s="439"/>
      <c r="N24" s="439"/>
      <c r="O24" s="439"/>
      <c r="P24" s="439"/>
      <c r="Q24" s="439"/>
      <c r="R24" s="439"/>
      <c r="S24" s="439"/>
      <c r="T24" s="440"/>
      <c r="U24" s="459"/>
      <c r="V24" s="460"/>
      <c r="W24" s="460"/>
      <c r="X24" s="460"/>
      <c r="Y24" s="460"/>
      <c r="Z24" s="460"/>
      <c r="AA24" s="460"/>
      <c r="AB24" s="460"/>
      <c r="AC24" s="460"/>
      <c r="AD24" s="460"/>
      <c r="AE24" s="460"/>
      <c r="AF24" s="460"/>
      <c r="AG24" s="460"/>
      <c r="AH24" s="460"/>
      <c r="AI24" s="460"/>
      <c r="AJ24" s="460"/>
      <c r="AK24" s="460"/>
      <c r="AL24" s="465"/>
      <c r="AM24" s="466"/>
      <c r="AN24" s="466"/>
      <c r="AO24" s="466"/>
      <c r="AP24" s="466"/>
      <c r="AQ24" s="466"/>
      <c r="AR24" s="466"/>
      <c r="AS24" s="466"/>
      <c r="AT24" s="466"/>
      <c r="AU24" s="466"/>
      <c r="AV24" s="466"/>
      <c r="AW24" s="466"/>
      <c r="AX24" s="466"/>
      <c r="AY24" s="466"/>
      <c r="AZ24" s="466"/>
      <c r="BA24" s="466"/>
      <c r="BB24" s="466"/>
      <c r="BC24" s="466"/>
      <c r="BD24" s="466"/>
      <c r="BE24" s="466"/>
      <c r="BF24" s="466"/>
      <c r="BG24" s="467"/>
    </row>
    <row r="25" spans="1:123" ht="20.100000000000001" customHeight="1">
      <c r="F25" s="434">
        <v>2</v>
      </c>
      <c r="G25" s="435"/>
      <c r="H25" s="441"/>
      <c r="I25" s="442"/>
      <c r="J25" s="442"/>
      <c r="K25" s="442"/>
      <c r="L25" s="442"/>
      <c r="M25" s="442"/>
      <c r="N25" s="442"/>
      <c r="O25" s="442"/>
      <c r="P25" s="442"/>
      <c r="Q25" s="442"/>
      <c r="R25" s="442"/>
      <c r="S25" s="442"/>
      <c r="T25" s="443"/>
      <c r="U25" s="449"/>
      <c r="V25" s="450"/>
      <c r="W25" s="450"/>
      <c r="X25" s="450"/>
      <c r="Y25" s="450"/>
      <c r="Z25" s="450"/>
      <c r="AA25" s="450"/>
      <c r="AB25" s="450"/>
      <c r="AC25" s="450"/>
      <c r="AD25" s="450"/>
      <c r="AE25" s="450"/>
      <c r="AF25" s="450"/>
      <c r="AG25" s="450"/>
      <c r="AH25" s="450"/>
      <c r="AI25" s="450"/>
      <c r="AJ25" s="450"/>
      <c r="AK25" s="450"/>
      <c r="AL25" s="462"/>
      <c r="AM25" s="463"/>
      <c r="AN25" s="463"/>
      <c r="AO25" s="463"/>
      <c r="AP25" s="463"/>
      <c r="AQ25" s="463"/>
      <c r="AR25" s="463"/>
      <c r="AS25" s="463"/>
      <c r="AT25" s="463"/>
      <c r="AU25" s="463"/>
      <c r="AV25" s="463"/>
      <c r="AW25" s="463"/>
      <c r="AX25" s="463"/>
      <c r="AY25" s="463"/>
      <c r="AZ25" s="463"/>
      <c r="BA25" s="463"/>
      <c r="BB25" s="463"/>
      <c r="BC25" s="463"/>
      <c r="BD25" s="463"/>
      <c r="BE25" s="463"/>
      <c r="BF25" s="463"/>
      <c r="BG25" s="464"/>
    </row>
    <row r="26" spans="1:123" ht="20.100000000000001" customHeight="1">
      <c r="F26" s="434">
        <v>3</v>
      </c>
      <c r="G26" s="435"/>
      <c r="H26" s="441"/>
      <c r="I26" s="442"/>
      <c r="J26" s="442"/>
      <c r="K26" s="442"/>
      <c r="L26" s="442"/>
      <c r="M26" s="442"/>
      <c r="N26" s="442"/>
      <c r="O26" s="442"/>
      <c r="P26" s="442"/>
      <c r="Q26" s="442"/>
      <c r="R26" s="442"/>
      <c r="S26" s="442"/>
      <c r="T26" s="443"/>
      <c r="U26" s="449"/>
      <c r="V26" s="450"/>
      <c r="W26" s="450"/>
      <c r="X26" s="450"/>
      <c r="Y26" s="450"/>
      <c r="Z26" s="450"/>
      <c r="AA26" s="450"/>
      <c r="AB26" s="450"/>
      <c r="AC26" s="450"/>
      <c r="AD26" s="450"/>
      <c r="AE26" s="450"/>
      <c r="AF26" s="450"/>
      <c r="AG26" s="450"/>
      <c r="AH26" s="450"/>
      <c r="AI26" s="450"/>
      <c r="AJ26" s="450"/>
      <c r="AK26" s="450"/>
      <c r="AL26" s="462"/>
      <c r="AM26" s="463"/>
      <c r="AN26" s="463"/>
      <c r="AO26" s="463"/>
      <c r="AP26" s="463"/>
      <c r="AQ26" s="463"/>
      <c r="AR26" s="463"/>
      <c r="AS26" s="463"/>
      <c r="AT26" s="463"/>
      <c r="AU26" s="463"/>
      <c r="AV26" s="463"/>
      <c r="AW26" s="463"/>
      <c r="AX26" s="463"/>
      <c r="AY26" s="463"/>
      <c r="AZ26" s="463"/>
      <c r="BA26" s="463"/>
      <c r="BB26" s="463"/>
      <c r="BC26" s="463"/>
      <c r="BD26" s="463"/>
      <c r="BE26" s="463"/>
      <c r="BF26" s="463"/>
      <c r="BG26" s="464"/>
    </row>
    <row r="27" spans="1:123" ht="20.100000000000001" customHeight="1">
      <c r="F27" s="434">
        <v>4</v>
      </c>
      <c r="G27" s="435"/>
      <c r="H27" s="441"/>
      <c r="I27" s="442"/>
      <c r="J27" s="442"/>
      <c r="K27" s="442"/>
      <c r="L27" s="442"/>
      <c r="M27" s="442"/>
      <c r="N27" s="442"/>
      <c r="O27" s="442"/>
      <c r="P27" s="442"/>
      <c r="Q27" s="442"/>
      <c r="R27" s="442"/>
      <c r="S27" s="442"/>
      <c r="T27" s="443"/>
      <c r="U27" s="449"/>
      <c r="V27" s="450"/>
      <c r="W27" s="450"/>
      <c r="X27" s="450"/>
      <c r="Y27" s="450"/>
      <c r="Z27" s="450"/>
      <c r="AA27" s="450"/>
      <c r="AB27" s="450"/>
      <c r="AC27" s="450"/>
      <c r="AD27" s="450"/>
      <c r="AE27" s="450"/>
      <c r="AF27" s="450"/>
      <c r="AG27" s="450"/>
      <c r="AH27" s="450"/>
      <c r="AI27" s="450"/>
      <c r="AJ27" s="450"/>
      <c r="AK27" s="450"/>
      <c r="AL27" s="462"/>
      <c r="AM27" s="463"/>
      <c r="AN27" s="463"/>
      <c r="AO27" s="463"/>
      <c r="AP27" s="463"/>
      <c r="AQ27" s="463"/>
      <c r="AR27" s="463"/>
      <c r="AS27" s="463"/>
      <c r="AT27" s="463"/>
      <c r="AU27" s="463"/>
      <c r="AV27" s="463"/>
      <c r="AW27" s="463"/>
      <c r="AX27" s="463"/>
      <c r="AY27" s="463"/>
      <c r="AZ27" s="463"/>
      <c r="BA27" s="463"/>
      <c r="BB27" s="463"/>
      <c r="BC27" s="463"/>
      <c r="BD27" s="463"/>
      <c r="BE27" s="463"/>
      <c r="BF27" s="463"/>
      <c r="BG27" s="464"/>
    </row>
    <row r="28" spans="1:123" ht="20.100000000000001" customHeight="1">
      <c r="F28" s="434">
        <v>5</v>
      </c>
      <c r="G28" s="435"/>
      <c r="H28" s="441"/>
      <c r="I28" s="442"/>
      <c r="J28" s="442"/>
      <c r="K28" s="442"/>
      <c r="L28" s="442"/>
      <c r="M28" s="442"/>
      <c r="N28" s="442"/>
      <c r="O28" s="442"/>
      <c r="P28" s="442"/>
      <c r="Q28" s="442"/>
      <c r="R28" s="442"/>
      <c r="S28" s="442"/>
      <c r="T28" s="443"/>
      <c r="U28" s="449"/>
      <c r="V28" s="450"/>
      <c r="W28" s="450"/>
      <c r="X28" s="450"/>
      <c r="Y28" s="450"/>
      <c r="Z28" s="450"/>
      <c r="AA28" s="450"/>
      <c r="AB28" s="450"/>
      <c r="AC28" s="450"/>
      <c r="AD28" s="450"/>
      <c r="AE28" s="450"/>
      <c r="AF28" s="450"/>
      <c r="AG28" s="450"/>
      <c r="AH28" s="450"/>
      <c r="AI28" s="450"/>
      <c r="AJ28" s="450"/>
      <c r="AK28" s="450"/>
      <c r="AL28" s="462"/>
      <c r="AM28" s="463"/>
      <c r="AN28" s="463"/>
      <c r="AO28" s="463"/>
      <c r="AP28" s="463"/>
      <c r="AQ28" s="463"/>
      <c r="AR28" s="463"/>
      <c r="AS28" s="463"/>
      <c r="AT28" s="463"/>
      <c r="AU28" s="463"/>
      <c r="AV28" s="463"/>
      <c r="AW28" s="463"/>
      <c r="AX28" s="463"/>
      <c r="AY28" s="463"/>
      <c r="AZ28" s="463"/>
      <c r="BA28" s="463"/>
      <c r="BB28" s="463"/>
      <c r="BC28" s="463"/>
      <c r="BD28" s="463"/>
      <c r="BE28" s="463"/>
      <c r="BF28" s="463"/>
      <c r="BG28" s="464"/>
    </row>
    <row r="29" spans="1:123" ht="20.100000000000001" customHeight="1">
      <c r="F29" s="434">
        <v>6</v>
      </c>
      <c r="G29" s="435"/>
      <c r="H29" s="441"/>
      <c r="I29" s="442"/>
      <c r="J29" s="442"/>
      <c r="K29" s="442"/>
      <c r="L29" s="442"/>
      <c r="M29" s="442"/>
      <c r="N29" s="442"/>
      <c r="O29" s="442"/>
      <c r="P29" s="442"/>
      <c r="Q29" s="442"/>
      <c r="R29" s="442"/>
      <c r="S29" s="442"/>
      <c r="T29" s="443"/>
      <c r="U29" s="449"/>
      <c r="V29" s="450"/>
      <c r="W29" s="450"/>
      <c r="X29" s="450"/>
      <c r="Y29" s="450"/>
      <c r="Z29" s="450"/>
      <c r="AA29" s="450"/>
      <c r="AB29" s="450"/>
      <c r="AC29" s="450"/>
      <c r="AD29" s="450"/>
      <c r="AE29" s="450"/>
      <c r="AF29" s="450"/>
      <c r="AG29" s="450"/>
      <c r="AH29" s="450"/>
      <c r="AI29" s="450"/>
      <c r="AJ29" s="450"/>
      <c r="AK29" s="450"/>
      <c r="AL29" s="462"/>
      <c r="AM29" s="463"/>
      <c r="AN29" s="463"/>
      <c r="AO29" s="463"/>
      <c r="AP29" s="463"/>
      <c r="AQ29" s="463"/>
      <c r="AR29" s="463"/>
      <c r="AS29" s="463"/>
      <c r="AT29" s="463"/>
      <c r="AU29" s="463"/>
      <c r="AV29" s="463"/>
      <c r="AW29" s="463"/>
      <c r="AX29" s="463"/>
      <c r="AY29" s="463"/>
      <c r="AZ29" s="463"/>
      <c r="BA29" s="463"/>
      <c r="BB29" s="463"/>
      <c r="BC29" s="463"/>
      <c r="BD29" s="463"/>
      <c r="BE29" s="463"/>
      <c r="BF29" s="463"/>
      <c r="BG29" s="464"/>
    </row>
    <row r="30" spans="1:123" ht="20.100000000000001" customHeight="1">
      <c r="F30" s="434">
        <v>7</v>
      </c>
      <c r="G30" s="435"/>
      <c r="H30" s="441"/>
      <c r="I30" s="442"/>
      <c r="J30" s="442"/>
      <c r="K30" s="442"/>
      <c r="L30" s="442"/>
      <c r="M30" s="442"/>
      <c r="N30" s="442"/>
      <c r="O30" s="442"/>
      <c r="P30" s="442"/>
      <c r="Q30" s="442"/>
      <c r="R30" s="442"/>
      <c r="S30" s="442"/>
      <c r="T30" s="443"/>
      <c r="U30" s="449"/>
      <c r="V30" s="450"/>
      <c r="W30" s="450"/>
      <c r="X30" s="450"/>
      <c r="Y30" s="450"/>
      <c r="Z30" s="450"/>
      <c r="AA30" s="450"/>
      <c r="AB30" s="450"/>
      <c r="AC30" s="450"/>
      <c r="AD30" s="450"/>
      <c r="AE30" s="450"/>
      <c r="AF30" s="450"/>
      <c r="AG30" s="450"/>
      <c r="AH30" s="450"/>
      <c r="AI30" s="450"/>
      <c r="AJ30" s="450"/>
      <c r="AK30" s="450"/>
      <c r="AL30" s="462"/>
      <c r="AM30" s="463"/>
      <c r="AN30" s="463"/>
      <c r="AO30" s="463"/>
      <c r="AP30" s="463"/>
      <c r="AQ30" s="463"/>
      <c r="AR30" s="463"/>
      <c r="AS30" s="463"/>
      <c r="AT30" s="463"/>
      <c r="AU30" s="463"/>
      <c r="AV30" s="463"/>
      <c r="AW30" s="463"/>
      <c r="AX30" s="463"/>
      <c r="AY30" s="463"/>
      <c r="AZ30" s="463"/>
      <c r="BA30" s="463"/>
      <c r="BB30" s="463"/>
      <c r="BC30" s="463"/>
      <c r="BD30" s="463"/>
      <c r="BE30" s="463"/>
      <c r="BF30" s="463"/>
      <c r="BG30" s="464"/>
    </row>
    <row r="31" spans="1:123" ht="20.100000000000001" customHeight="1">
      <c r="F31" s="434">
        <v>8</v>
      </c>
      <c r="G31" s="435"/>
      <c r="H31" s="441"/>
      <c r="I31" s="442"/>
      <c r="J31" s="442"/>
      <c r="K31" s="442"/>
      <c r="L31" s="442"/>
      <c r="M31" s="442"/>
      <c r="N31" s="442"/>
      <c r="O31" s="442"/>
      <c r="P31" s="442"/>
      <c r="Q31" s="442"/>
      <c r="R31" s="442"/>
      <c r="S31" s="442"/>
      <c r="T31" s="443"/>
      <c r="U31" s="449"/>
      <c r="V31" s="450"/>
      <c r="W31" s="450"/>
      <c r="X31" s="450"/>
      <c r="Y31" s="450"/>
      <c r="Z31" s="450"/>
      <c r="AA31" s="450"/>
      <c r="AB31" s="450"/>
      <c r="AC31" s="450"/>
      <c r="AD31" s="450"/>
      <c r="AE31" s="450"/>
      <c r="AF31" s="450"/>
      <c r="AG31" s="450"/>
      <c r="AH31" s="450"/>
      <c r="AI31" s="450"/>
      <c r="AJ31" s="450"/>
      <c r="AK31" s="450"/>
      <c r="AL31" s="462"/>
      <c r="AM31" s="463"/>
      <c r="AN31" s="463"/>
      <c r="AO31" s="463"/>
      <c r="AP31" s="463"/>
      <c r="AQ31" s="463"/>
      <c r="AR31" s="463"/>
      <c r="AS31" s="463"/>
      <c r="AT31" s="463"/>
      <c r="AU31" s="463"/>
      <c r="AV31" s="463"/>
      <c r="AW31" s="463"/>
      <c r="AX31" s="463"/>
      <c r="AY31" s="463"/>
      <c r="AZ31" s="463"/>
      <c r="BA31" s="463"/>
      <c r="BB31" s="463"/>
      <c r="BC31" s="463"/>
      <c r="BD31" s="463"/>
      <c r="BE31" s="463"/>
      <c r="BF31" s="463"/>
      <c r="BG31" s="464"/>
    </row>
    <row r="32" spans="1:123" ht="20.100000000000001" customHeight="1">
      <c r="F32" s="434">
        <v>9</v>
      </c>
      <c r="G32" s="435"/>
      <c r="H32" s="441"/>
      <c r="I32" s="442"/>
      <c r="J32" s="442"/>
      <c r="K32" s="442"/>
      <c r="L32" s="442"/>
      <c r="M32" s="442"/>
      <c r="N32" s="442"/>
      <c r="O32" s="442"/>
      <c r="P32" s="442"/>
      <c r="Q32" s="442"/>
      <c r="R32" s="442"/>
      <c r="S32" s="442"/>
      <c r="T32" s="443"/>
      <c r="U32" s="449"/>
      <c r="V32" s="450"/>
      <c r="W32" s="450"/>
      <c r="X32" s="450"/>
      <c r="Y32" s="450"/>
      <c r="Z32" s="450"/>
      <c r="AA32" s="450"/>
      <c r="AB32" s="450"/>
      <c r="AC32" s="450"/>
      <c r="AD32" s="450"/>
      <c r="AE32" s="450"/>
      <c r="AF32" s="450"/>
      <c r="AG32" s="450"/>
      <c r="AH32" s="450"/>
      <c r="AI32" s="450"/>
      <c r="AJ32" s="450"/>
      <c r="AK32" s="450"/>
      <c r="AL32" s="462"/>
      <c r="AM32" s="463"/>
      <c r="AN32" s="463"/>
      <c r="AO32" s="463"/>
      <c r="AP32" s="463"/>
      <c r="AQ32" s="463"/>
      <c r="AR32" s="463"/>
      <c r="AS32" s="463"/>
      <c r="AT32" s="463"/>
      <c r="AU32" s="463"/>
      <c r="AV32" s="463"/>
      <c r="AW32" s="463"/>
      <c r="AX32" s="463"/>
      <c r="AY32" s="463"/>
      <c r="AZ32" s="463"/>
      <c r="BA32" s="463"/>
      <c r="BB32" s="463"/>
      <c r="BC32" s="463"/>
      <c r="BD32" s="463"/>
      <c r="BE32" s="463"/>
      <c r="BF32" s="463"/>
      <c r="BG32" s="464"/>
    </row>
    <row r="33" spans="6:59" ht="20.100000000000001" customHeight="1">
      <c r="F33" s="444">
        <v>10</v>
      </c>
      <c r="G33" s="445"/>
      <c r="H33" s="446"/>
      <c r="I33" s="447"/>
      <c r="J33" s="447"/>
      <c r="K33" s="447"/>
      <c r="L33" s="447"/>
      <c r="M33" s="447"/>
      <c r="N33" s="447"/>
      <c r="O33" s="447"/>
      <c r="P33" s="447"/>
      <c r="Q33" s="447"/>
      <c r="R33" s="447"/>
      <c r="S33" s="447"/>
      <c r="T33" s="448"/>
      <c r="U33" s="451"/>
      <c r="V33" s="452"/>
      <c r="W33" s="452"/>
      <c r="X33" s="452"/>
      <c r="Y33" s="452"/>
      <c r="Z33" s="452"/>
      <c r="AA33" s="452"/>
      <c r="AB33" s="452"/>
      <c r="AC33" s="452"/>
      <c r="AD33" s="452"/>
      <c r="AE33" s="452"/>
      <c r="AF33" s="452"/>
      <c r="AG33" s="452"/>
      <c r="AH33" s="452"/>
      <c r="AI33" s="452"/>
      <c r="AJ33" s="452"/>
      <c r="AK33" s="452"/>
      <c r="AL33" s="453"/>
      <c r="AM33" s="454"/>
      <c r="AN33" s="454"/>
      <c r="AO33" s="454"/>
      <c r="AP33" s="454"/>
      <c r="AQ33" s="454"/>
      <c r="AR33" s="454"/>
      <c r="AS33" s="454"/>
      <c r="AT33" s="454"/>
      <c r="AU33" s="454"/>
      <c r="AV33" s="454"/>
      <c r="AW33" s="454"/>
      <c r="AX33" s="454"/>
      <c r="AY33" s="454"/>
      <c r="AZ33" s="454"/>
      <c r="BA33" s="454"/>
      <c r="BB33" s="454"/>
      <c r="BC33" s="454"/>
      <c r="BD33" s="454"/>
      <c r="BE33" s="454"/>
      <c r="BF33" s="454"/>
      <c r="BG33" s="455"/>
    </row>
    <row r="34" spans="6:59" ht="25.5" customHeight="1"/>
    <row r="35" spans="6:59" ht="24" customHeight="1">
      <c r="F35" s="629" t="s">
        <v>299</v>
      </c>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1"/>
    </row>
    <row r="36" spans="6:59">
      <c r="F36" s="234"/>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6"/>
    </row>
    <row r="37" spans="6:59">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6"/>
    </row>
    <row r="38" spans="6:59">
      <c r="F38" s="475"/>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7"/>
    </row>
    <row r="39" spans="6:59">
      <c r="F39" s="234"/>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6"/>
    </row>
    <row r="40" spans="6:59">
      <c r="F40" s="234"/>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6"/>
    </row>
    <row r="41" spans="6:59">
      <c r="F41" s="234"/>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6"/>
    </row>
    <row r="42" spans="6:59">
      <c r="F42" s="303"/>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row>
    <row r="43" spans="6:59">
      <c r="F43" s="317"/>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9"/>
    </row>
    <row r="44" spans="6:59" ht="24" customHeight="1">
      <c r="F44" s="629" t="s">
        <v>300</v>
      </c>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c r="AT44" s="630"/>
      <c r="AU44" s="630"/>
      <c r="AV44" s="630"/>
      <c r="AW44" s="630"/>
      <c r="AX44" s="630"/>
      <c r="AY44" s="630"/>
      <c r="AZ44" s="630"/>
      <c r="BA44" s="630"/>
      <c r="BB44" s="630"/>
      <c r="BC44" s="630"/>
      <c r="BD44" s="630"/>
      <c r="BE44" s="630"/>
      <c r="BF44" s="630"/>
      <c r="BG44" s="631"/>
    </row>
    <row r="45" spans="6:59" ht="15">
      <c r="F45" s="30"/>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2"/>
    </row>
    <row r="46" spans="6:59">
      <c r="F46" s="67"/>
      <c r="G46" s="68" t="s">
        <v>925</v>
      </c>
      <c r="H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70"/>
    </row>
    <row r="47" spans="6:59" ht="12.75" customHeight="1">
      <c r="F47" s="71"/>
      <c r="H47" s="461" t="s">
        <v>965</v>
      </c>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70"/>
    </row>
    <row r="48" spans="6:59">
      <c r="F48" s="71"/>
      <c r="G48" s="69"/>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70"/>
    </row>
    <row r="49" spans="6:59">
      <c r="F49" s="71"/>
      <c r="G49" s="69"/>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70"/>
    </row>
    <row r="50" spans="6:59">
      <c r="F50" s="71"/>
      <c r="G50" s="68" t="s">
        <v>927</v>
      </c>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70"/>
    </row>
    <row r="51" spans="6:59" ht="12.75" customHeight="1">
      <c r="F51" s="71"/>
      <c r="G51" s="69"/>
      <c r="H51" s="471" t="s">
        <v>966</v>
      </c>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75"/>
      <c r="BG51" s="76"/>
    </row>
    <row r="52" spans="6:59">
      <c r="F52" s="71"/>
      <c r="G52" s="69"/>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75"/>
      <c r="BG52" s="76"/>
    </row>
    <row r="53" spans="6:59">
      <c r="F53" s="71"/>
      <c r="G53" s="69"/>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75"/>
      <c r="BG53" s="70"/>
    </row>
    <row r="54" spans="6:59">
      <c r="F54" s="83"/>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5"/>
    </row>
  </sheetData>
  <sheetProtection algorithmName="SHA-512" hashValue="rFmM8BJXvjN3LxnawI21fbA99JdsJyPKs490u6z/uzpYs1eLAWsREBoyH5UrcOInoJWVZ+NqbevCf//f0tQ8Ew==" saltValue="75olXhOp6d2Sl4Bh6zC0ig==" spinCount="100000" sheet="1" objects="1" scenarios="1" selectLockedCells="1"/>
  <mergeCells count="81">
    <mergeCell ref="F43:BG43"/>
    <mergeCell ref="F44:BG44"/>
    <mergeCell ref="H47:BF48"/>
    <mergeCell ref="H51:BE53"/>
    <mergeCell ref="F37:BG37"/>
    <mergeCell ref="F38:BG38"/>
    <mergeCell ref="F39:BG39"/>
    <mergeCell ref="F40:BG40"/>
    <mergeCell ref="F41:BG41"/>
    <mergeCell ref="F42:BG42"/>
    <mergeCell ref="F36:BG36"/>
    <mergeCell ref="F31:G31"/>
    <mergeCell ref="H31:T31"/>
    <mergeCell ref="U31:AK31"/>
    <mergeCell ref="AL31:BG31"/>
    <mergeCell ref="F32:G32"/>
    <mergeCell ref="H32:T32"/>
    <mergeCell ref="U32:AK32"/>
    <mergeCell ref="AL32:BG32"/>
    <mergeCell ref="F33:G33"/>
    <mergeCell ref="H33:T33"/>
    <mergeCell ref="U33:AK33"/>
    <mergeCell ref="AL33:BG33"/>
    <mergeCell ref="F35:BG35"/>
    <mergeCell ref="F29:G29"/>
    <mergeCell ref="H29:T29"/>
    <mergeCell ref="U29:AK29"/>
    <mergeCell ref="AL29:BG29"/>
    <mergeCell ref="F30:G30"/>
    <mergeCell ref="H30:T30"/>
    <mergeCell ref="U30:AK30"/>
    <mergeCell ref="AL30:BG30"/>
    <mergeCell ref="F27:G27"/>
    <mergeCell ref="H27:T27"/>
    <mergeCell ref="U27:AK27"/>
    <mergeCell ref="AL27:BG27"/>
    <mergeCell ref="F28:G28"/>
    <mergeCell ref="H28:T28"/>
    <mergeCell ref="U28:AK28"/>
    <mergeCell ref="AL28:BG28"/>
    <mergeCell ref="F25:G25"/>
    <mergeCell ref="H25:T25"/>
    <mergeCell ref="U25:AK25"/>
    <mergeCell ref="AL25:BG25"/>
    <mergeCell ref="F26:G26"/>
    <mergeCell ref="H26:T26"/>
    <mergeCell ref="U26:AK26"/>
    <mergeCell ref="AL26:BG26"/>
    <mergeCell ref="F24:G24"/>
    <mergeCell ref="H24:T24"/>
    <mergeCell ref="U24:AK24"/>
    <mergeCell ref="AL24:BG24"/>
    <mergeCell ref="F18:M18"/>
    <mergeCell ref="N18:BG18"/>
    <mergeCell ref="F19:M19"/>
    <mergeCell ref="N19:BG19"/>
    <mergeCell ref="F20:M20"/>
    <mergeCell ref="N20:BG20"/>
    <mergeCell ref="F22:BG22"/>
    <mergeCell ref="F23:G23"/>
    <mergeCell ref="H23:T23"/>
    <mergeCell ref="U23:AK23"/>
    <mergeCell ref="AL23:BG23"/>
    <mergeCell ref="F15:M15"/>
    <mergeCell ref="N15:BG15"/>
    <mergeCell ref="F16:M16"/>
    <mergeCell ref="N16:BG16"/>
    <mergeCell ref="F17:M17"/>
    <mergeCell ref="N17:BG17"/>
    <mergeCell ref="F12:M12"/>
    <mergeCell ref="N12:BG12"/>
    <mergeCell ref="F13:M13"/>
    <mergeCell ref="N13:BG13"/>
    <mergeCell ref="F14:M14"/>
    <mergeCell ref="N14:BG14"/>
    <mergeCell ref="F6:BG6"/>
    <mergeCell ref="F7:BG8"/>
    <mergeCell ref="AX9:BG9"/>
    <mergeCell ref="F10:BG10"/>
    <mergeCell ref="F11:M11"/>
    <mergeCell ref="N11:BG11"/>
  </mergeCells>
  <phoneticPr fontId="2"/>
  <conditionalFormatting sqref="H24:AK24">
    <cfRule type="cellIs" dxfId="0" priority="1" operator="equal">
      <formula>""</formula>
    </cfRule>
  </conditionalFormatting>
  <pageMargins left="0.7" right="0.7" top="0.75" bottom="0.75" header="0.3" footer="0.3"/>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2CBE3-D8A8-4B06-88E1-090CAC76ECB3}">
  <sheetPr codeName="Sheet1">
    <tabColor rgb="FFFFCC66"/>
    <pageSetUpPr fitToPage="1"/>
  </sheetPr>
  <dimension ref="A1:DS99"/>
  <sheetViews>
    <sheetView showGridLines="0" zoomScaleNormal="100" workbookViewId="0">
      <selection activeCell="AX9" sqref="AX9:BG9"/>
    </sheetView>
  </sheetViews>
  <sheetFormatPr defaultColWidth="2.42578125" defaultRowHeight="12.75"/>
  <cols>
    <col min="66" max="76" width="2.42578125" customWidth="1"/>
    <col min="77" max="87" width="2.42578125" hidden="1" customWidth="1"/>
    <col min="88" max="118" width="2.42578125" customWidth="1"/>
  </cols>
  <sheetData>
    <row r="1" spans="6:59">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
      <c r="AX1" s="1"/>
      <c r="AY1" s="1"/>
      <c r="AZ1" s="1"/>
      <c r="BA1" s="1"/>
      <c r="BB1" s="1"/>
      <c r="BC1" s="1"/>
      <c r="BD1" s="1"/>
      <c r="BE1" s="1"/>
      <c r="BF1" s="1"/>
      <c r="BG1" s="1"/>
    </row>
    <row r="2" spans="6:5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6:5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6:5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6:5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6:59" ht="27">
      <c r="F6" s="567" t="s">
        <v>432</v>
      </c>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row>
    <row r="7" spans="6:59">
      <c r="F7" s="568" t="s">
        <v>301</v>
      </c>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row>
    <row r="8" spans="6:59">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row>
    <row r="9" spans="6:59" ht="26.25">
      <c r="F9" s="5" t="s">
        <v>60</v>
      </c>
      <c r="G9" s="1"/>
      <c r="H9" s="1"/>
      <c r="I9" s="1"/>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1"/>
      <c r="AR9" s="1"/>
      <c r="AS9" s="1"/>
      <c r="AT9" s="1"/>
      <c r="AU9" s="1"/>
      <c r="AV9" s="1"/>
      <c r="AW9" s="4" t="s">
        <v>59</v>
      </c>
      <c r="AX9" s="569"/>
      <c r="AY9" s="569"/>
      <c r="AZ9" s="569"/>
      <c r="BA9" s="569"/>
      <c r="BB9" s="569"/>
      <c r="BC9" s="569"/>
      <c r="BD9" s="569"/>
      <c r="BE9" s="569"/>
      <c r="BF9" s="569"/>
      <c r="BG9" s="569"/>
    </row>
    <row r="10" spans="6:59" s="9" customFormat="1" ht="25.5" customHeight="1">
      <c r="F10" s="570" t="s">
        <v>957</v>
      </c>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2"/>
    </row>
    <row r="11" spans="6:59" s="9" customFormat="1" ht="21.95" customHeight="1">
      <c r="F11" s="222" t="s">
        <v>73</v>
      </c>
      <c r="G11" s="223"/>
      <c r="H11" s="223"/>
      <c r="I11" s="223"/>
      <c r="J11" s="223"/>
      <c r="K11" s="223"/>
      <c r="L11" s="223"/>
      <c r="M11" s="224"/>
      <c r="N11" s="225"/>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7"/>
    </row>
    <row r="12" spans="6:59" s="9" customFormat="1" ht="21.95" customHeight="1">
      <c r="F12" s="228" t="s">
        <v>69</v>
      </c>
      <c r="G12" s="229"/>
      <c r="H12" s="229"/>
      <c r="I12" s="229"/>
      <c r="J12" s="229"/>
      <c r="K12" s="229"/>
      <c r="L12" s="229"/>
      <c r="M12" s="230"/>
      <c r="N12" s="23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row>
    <row r="13" spans="6:59" s="9" customFormat="1" ht="21.95" customHeight="1">
      <c r="F13" s="228" t="s">
        <v>70</v>
      </c>
      <c r="G13" s="229"/>
      <c r="H13" s="229"/>
      <c r="I13" s="229"/>
      <c r="J13" s="229"/>
      <c r="K13" s="229"/>
      <c r="L13" s="229"/>
      <c r="M13" s="230"/>
      <c r="N13" s="231"/>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row>
    <row r="14" spans="6:59" s="9" customFormat="1" ht="21.95" customHeight="1">
      <c r="F14" s="228" t="s">
        <v>71</v>
      </c>
      <c r="G14" s="229"/>
      <c r="H14" s="229"/>
      <c r="I14" s="229"/>
      <c r="J14" s="229"/>
      <c r="K14" s="229"/>
      <c r="L14" s="229"/>
      <c r="M14" s="230"/>
      <c r="N14" s="231"/>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3"/>
    </row>
    <row r="15" spans="6:59" s="9" customFormat="1" ht="21.95" customHeight="1">
      <c r="F15" s="228" t="s">
        <v>72</v>
      </c>
      <c r="G15" s="229"/>
      <c r="H15" s="229"/>
      <c r="I15" s="229"/>
      <c r="J15" s="229"/>
      <c r="K15" s="229"/>
      <c r="L15" s="229"/>
      <c r="M15" s="230"/>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3"/>
    </row>
    <row r="16" spans="6:59" s="9" customFormat="1" ht="21.95" customHeight="1">
      <c r="F16" s="228" t="s">
        <v>74</v>
      </c>
      <c r="G16" s="229"/>
      <c r="H16" s="229"/>
      <c r="I16" s="229"/>
      <c r="J16" s="229"/>
      <c r="K16" s="229"/>
      <c r="L16" s="229"/>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3"/>
    </row>
    <row r="17" spans="6:85" s="9" customFormat="1" ht="21.95" customHeight="1">
      <c r="F17" s="228" t="s">
        <v>12</v>
      </c>
      <c r="G17" s="229"/>
      <c r="H17" s="229"/>
      <c r="I17" s="229"/>
      <c r="J17" s="229"/>
      <c r="K17" s="229"/>
      <c r="L17" s="229"/>
      <c r="M17" s="230"/>
      <c r="N17" s="231"/>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row>
    <row r="18" spans="6:85" s="9" customFormat="1" ht="21.95" customHeight="1">
      <c r="F18" s="228" t="s">
        <v>76</v>
      </c>
      <c r="G18" s="229"/>
      <c r="H18" s="229"/>
      <c r="I18" s="229"/>
      <c r="J18" s="229"/>
      <c r="K18" s="229"/>
      <c r="L18" s="229"/>
      <c r="M18" s="230"/>
      <c r="N18" s="237" t="s">
        <v>77</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row>
    <row r="19" spans="6:85" s="9" customFormat="1" ht="21.95" customHeight="1">
      <c r="F19" s="228" t="s">
        <v>78</v>
      </c>
      <c r="G19" s="229"/>
      <c r="H19" s="229"/>
      <c r="I19" s="229"/>
      <c r="J19" s="229"/>
      <c r="K19" s="229"/>
      <c r="L19" s="229"/>
      <c r="M19" s="230"/>
      <c r="N19" s="247"/>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row>
    <row r="20" spans="6:85" s="9" customFormat="1" ht="21.95" customHeight="1">
      <c r="F20" s="250" t="s">
        <v>79</v>
      </c>
      <c r="G20" s="251"/>
      <c r="H20" s="251"/>
      <c r="I20" s="251"/>
      <c r="J20" s="251"/>
      <c r="K20" s="251"/>
      <c r="L20" s="251"/>
      <c r="M20" s="252"/>
      <c r="N20" s="253"/>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Z20" s="9" t="s">
        <v>846</v>
      </c>
      <c r="CG20" s="7">
        <v>0</v>
      </c>
    </row>
    <row r="21" spans="6:85" s="9" customFormat="1">
      <c r="BG21" s="96"/>
    </row>
    <row r="22" spans="6:85" s="9" customFormat="1" ht="25.5" customHeight="1">
      <c r="F22" s="537" t="s">
        <v>954</v>
      </c>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9"/>
    </row>
    <row r="23" spans="6:85" s="9" customFormat="1" ht="30" customHeight="1">
      <c r="F23" s="547" t="s">
        <v>911</v>
      </c>
      <c r="G23" s="548"/>
      <c r="H23" s="548"/>
      <c r="I23" s="548"/>
      <c r="J23" s="548"/>
      <c r="K23" s="548"/>
      <c r="L23" s="548"/>
      <c r="M23" s="549"/>
      <c r="N23" s="550"/>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c r="BA23" s="551"/>
      <c r="BB23" s="551"/>
      <c r="BC23" s="551"/>
      <c r="BD23" s="551"/>
      <c r="BE23" s="551"/>
      <c r="BF23" s="551"/>
      <c r="BG23" s="552"/>
    </row>
    <row r="24" spans="6:85" s="9" customFormat="1" ht="21.95" customHeight="1">
      <c r="F24" s="563" t="s">
        <v>80</v>
      </c>
      <c r="G24" s="564"/>
      <c r="H24" s="564"/>
      <c r="I24" s="564"/>
      <c r="J24" s="564"/>
      <c r="K24" s="564"/>
      <c r="L24" s="564"/>
      <c r="M24" s="564"/>
      <c r="N24" s="432"/>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526"/>
      <c r="BZ24" s="9" t="s">
        <v>80</v>
      </c>
      <c r="CG24" s="7">
        <v>2</v>
      </c>
    </row>
    <row r="25" spans="6:85" s="9" customFormat="1" ht="21.95" customHeight="1">
      <c r="F25" s="565" t="s">
        <v>81</v>
      </c>
      <c r="G25" s="566"/>
      <c r="H25" s="566"/>
      <c r="I25" s="566"/>
      <c r="J25" s="566"/>
      <c r="K25" s="566"/>
      <c r="L25" s="566"/>
      <c r="M25" s="566"/>
      <c r="N25" s="56" t="s">
        <v>858</v>
      </c>
      <c r="O25" s="46"/>
      <c r="P25" s="46"/>
      <c r="Q25" s="46"/>
      <c r="R25" s="46"/>
      <c r="S25" s="46"/>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8"/>
    </row>
    <row r="26" spans="6:85" s="9" customFormat="1" ht="16.5" customHeight="1">
      <c r="F26" s="553" t="s">
        <v>847</v>
      </c>
      <c r="G26" s="554"/>
      <c r="H26" s="554"/>
      <c r="I26" s="554"/>
      <c r="J26" s="554"/>
      <c r="K26" s="554"/>
      <c r="L26" s="554"/>
      <c r="M26" s="554"/>
      <c r="N26" s="554"/>
      <c r="O26" s="554"/>
      <c r="P26" s="554"/>
      <c r="Q26" s="554"/>
      <c r="R26" s="554"/>
      <c r="S26" s="554"/>
      <c r="T26" s="560" t="str">
        <f>IF(CG20=1,"（化合物を再送される場合にご記載ください）", "Compound Information")</f>
        <v>Compound Information</v>
      </c>
      <c r="U26" s="561"/>
      <c r="V26" s="561"/>
      <c r="W26" s="561"/>
      <c r="X26" s="561"/>
      <c r="Y26" s="561"/>
      <c r="Z26" s="561"/>
      <c r="AA26" s="561"/>
      <c r="AB26" s="561"/>
      <c r="AC26" s="561"/>
      <c r="AD26" s="561"/>
      <c r="AE26" s="561"/>
      <c r="AF26" s="561"/>
      <c r="AG26" s="561"/>
      <c r="AH26" s="561"/>
      <c r="AI26" s="561"/>
      <c r="AJ26" s="561"/>
      <c r="AK26" s="561"/>
      <c r="AL26" s="561"/>
      <c r="AM26" s="561"/>
      <c r="AN26" s="561"/>
      <c r="AO26" s="562"/>
      <c r="AP26" s="556" t="s">
        <v>916</v>
      </c>
      <c r="AQ26" s="556"/>
      <c r="AR26" s="556"/>
      <c r="AS26" s="556"/>
      <c r="AT26" s="556"/>
      <c r="AU26" s="556"/>
      <c r="AV26" s="556"/>
      <c r="AW26" s="556"/>
      <c r="AX26" s="556"/>
      <c r="AY26" s="556"/>
      <c r="AZ26" s="556"/>
      <c r="BA26" s="556"/>
      <c r="BB26" s="556"/>
      <c r="BC26" s="556"/>
      <c r="BD26" s="556"/>
      <c r="BE26" s="556"/>
      <c r="BF26" s="556"/>
      <c r="BG26" s="557"/>
    </row>
    <row r="27" spans="6:85" s="9" customFormat="1" ht="24.95" customHeight="1">
      <c r="F27" s="555"/>
      <c r="G27" s="543"/>
      <c r="H27" s="543"/>
      <c r="I27" s="543"/>
      <c r="J27" s="543"/>
      <c r="K27" s="543"/>
      <c r="L27" s="543"/>
      <c r="M27" s="543"/>
      <c r="N27" s="543"/>
      <c r="O27" s="543"/>
      <c r="P27" s="543"/>
      <c r="Q27" s="543"/>
      <c r="R27" s="543"/>
      <c r="S27" s="543"/>
      <c r="T27" s="527" t="str">
        <f>IF($CG$24=1,"Conc."&amp;CHAR(10)&amp;"(mmol/L)","M.W.")</f>
        <v>M.W.</v>
      </c>
      <c r="U27" s="528"/>
      <c r="V27" s="528"/>
      <c r="W27" s="528"/>
      <c r="X27" s="527" t="str">
        <f>IF($CG$24=1,"Volume"&amp;CHAR(10)&amp;"(µL)","Amount"&amp;CHAR(10)&amp;"(mg)")</f>
        <v>Amount
(mg)</v>
      </c>
      <c r="Y27" s="528"/>
      <c r="Z27" s="528"/>
      <c r="AA27" s="528"/>
      <c r="AB27" s="542" t="s">
        <v>848</v>
      </c>
      <c r="AC27" s="543"/>
      <c r="AD27" s="543"/>
      <c r="AE27" s="543"/>
      <c r="AF27" s="543"/>
      <c r="AG27" s="543"/>
      <c r="AH27" s="544"/>
      <c r="AI27" s="527" t="s">
        <v>297</v>
      </c>
      <c r="AJ27" s="528"/>
      <c r="AK27" s="528"/>
      <c r="AL27" s="528"/>
      <c r="AM27" s="528"/>
      <c r="AN27" s="528"/>
      <c r="AO27" s="546"/>
      <c r="AP27" s="558"/>
      <c r="AQ27" s="558"/>
      <c r="AR27" s="558"/>
      <c r="AS27" s="558"/>
      <c r="AT27" s="558"/>
      <c r="AU27" s="558"/>
      <c r="AV27" s="558"/>
      <c r="AW27" s="558"/>
      <c r="AX27" s="558"/>
      <c r="AY27" s="558"/>
      <c r="AZ27" s="558"/>
      <c r="BA27" s="558"/>
      <c r="BB27" s="558"/>
      <c r="BC27" s="558"/>
      <c r="BD27" s="558"/>
      <c r="BE27" s="558"/>
      <c r="BF27" s="558"/>
      <c r="BG27" s="559"/>
    </row>
    <row r="28" spans="6:85" s="9" customFormat="1" ht="20.100000000000001" customHeight="1">
      <c r="F28" s="540">
        <v>1</v>
      </c>
      <c r="G28" s="541"/>
      <c r="H28" s="492"/>
      <c r="I28" s="442"/>
      <c r="J28" s="442"/>
      <c r="K28" s="442"/>
      <c r="L28" s="442"/>
      <c r="M28" s="442"/>
      <c r="N28" s="442"/>
      <c r="O28" s="442"/>
      <c r="P28" s="442"/>
      <c r="Q28" s="442"/>
      <c r="R28" s="442"/>
      <c r="S28" s="442"/>
      <c r="T28" s="529"/>
      <c r="U28" s="530"/>
      <c r="V28" s="530"/>
      <c r="W28" s="531"/>
      <c r="X28" s="532"/>
      <c r="Y28" s="533"/>
      <c r="Z28" s="533"/>
      <c r="AA28" s="533"/>
      <c r="AB28" s="486"/>
      <c r="AC28" s="487"/>
      <c r="AD28" s="487"/>
      <c r="AE28" s="487"/>
      <c r="AF28" s="487"/>
      <c r="AG28" s="487"/>
      <c r="AH28" s="488"/>
      <c r="AI28" s="486"/>
      <c r="AJ28" s="487"/>
      <c r="AK28" s="487"/>
      <c r="AL28" s="487"/>
      <c r="AM28" s="487"/>
      <c r="AN28" s="487"/>
      <c r="AO28" s="488"/>
      <c r="AP28" s="520"/>
      <c r="AQ28" s="521"/>
      <c r="AR28" s="521"/>
      <c r="AS28" s="521"/>
      <c r="AT28" s="521"/>
      <c r="AU28" s="521"/>
      <c r="AV28" s="521"/>
      <c r="AW28" s="521"/>
      <c r="AX28" s="521"/>
      <c r="AY28" s="521"/>
      <c r="AZ28" s="521"/>
      <c r="BA28" s="521"/>
      <c r="BB28" s="521"/>
      <c r="BC28" s="521"/>
      <c r="BD28" s="521"/>
      <c r="BE28" s="521"/>
      <c r="BF28" s="521"/>
      <c r="BG28" s="522"/>
    </row>
    <row r="29" spans="6:85" s="9" customFormat="1" ht="20.100000000000001" customHeight="1">
      <c r="F29" s="434">
        <v>2</v>
      </c>
      <c r="G29" s="435"/>
      <c r="H29" s="492"/>
      <c r="I29" s="442"/>
      <c r="J29" s="442"/>
      <c r="K29" s="442"/>
      <c r="L29" s="442"/>
      <c r="M29" s="442"/>
      <c r="N29" s="442"/>
      <c r="O29" s="442"/>
      <c r="P29" s="442"/>
      <c r="Q29" s="442"/>
      <c r="R29" s="442"/>
      <c r="S29" s="442"/>
      <c r="T29" s="483"/>
      <c r="U29" s="484"/>
      <c r="V29" s="484"/>
      <c r="W29" s="545"/>
      <c r="X29" s="532"/>
      <c r="Y29" s="533"/>
      <c r="Z29" s="533"/>
      <c r="AA29" s="533"/>
      <c r="AB29" s="486"/>
      <c r="AC29" s="487"/>
      <c r="AD29" s="487"/>
      <c r="AE29" s="487"/>
      <c r="AF29" s="487"/>
      <c r="AG29" s="487"/>
      <c r="AH29" s="488"/>
      <c r="AI29" s="486"/>
      <c r="AJ29" s="487"/>
      <c r="AK29" s="487"/>
      <c r="AL29" s="487"/>
      <c r="AM29" s="487"/>
      <c r="AN29" s="487"/>
      <c r="AO29" s="488"/>
      <c r="AP29" s="520"/>
      <c r="AQ29" s="521"/>
      <c r="AR29" s="521"/>
      <c r="AS29" s="521"/>
      <c r="AT29" s="521"/>
      <c r="AU29" s="521"/>
      <c r="AV29" s="521"/>
      <c r="AW29" s="521"/>
      <c r="AX29" s="521"/>
      <c r="AY29" s="521"/>
      <c r="AZ29" s="521"/>
      <c r="BA29" s="521"/>
      <c r="BB29" s="521"/>
      <c r="BC29" s="521"/>
      <c r="BD29" s="521"/>
      <c r="BE29" s="521"/>
      <c r="BF29" s="521"/>
      <c r="BG29" s="522"/>
    </row>
    <row r="30" spans="6:85" s="9" customFormat="1" ht="20.100000000000001" customHeight="1">
      <c r="F30" s="434">
        <v>3</v>
      </c>
      <c r="G30" s="435"/>
      <c r="H30" s="492"/>
      <c r="I30" s="442"/>
      <c r="J30" s="442"/>
      <c r="K30" s="442"/>
      <c r="L30" s="442"/>
      <c r="M30" s="442"/>
      <c r="N30" s="442"/>
      <c r="O30" s="442"/>
      <c r="P30" s="442"/>
      <c r="Q30" s="442"/>
      <c r="R30" s="442"/>
      <c r="S30" s="442"/>
      <c r="T30" s="534"/>
      <c r="U30" s="535"/>
      <c r="V30" s="535"/>
      <c r="W30" s="536"/>
      <c r="X30" s="532"/>
      <c r="Y30" s="533"/>
      <c r="Z30" s="533"/>
      <c r="AA30" s="533"/>
      <c r="AB30" s="486"/>
      <c r="AC30" s="487"/>
      <c r="AD30" s="487"/>
      <c r="AE30" s="487"/>
      <c r="AF30" s="487"/>
      <c r="AG30" s="487"/>
      <c r="AH30" s="488"/>
      <c r="AI30" s="486"/>
      <c r="AJ30" s="487"/>
      <c r="AK30" s="487"/>
      <c r="AL30" s="487"/>
      <c r="AM30" s="487"/>
      <c r="AN30" s="487"/>
      <c r="AO30" s="488"/>
      <c r="AP30" s="520"/>
      <c r="AQ30" s="521"/>
      <c r="AR30" s="521"/>
      <c r="AS30" s="521"/>
      <c r="AT30" s="521"/>
      <c r="AU30" s="521"/>
      <c r="AV30" s="521"/>
      <c r="AW30" s="521"/>
      <c r="AX30" s="521"/>
      <c r="AY30" s="521"/>
      <c r="AZ30" s="521"/>
      <c r="BA30" s="521"/>
      <c r="BB30" s="521"/>
      <c r="BC30" s="521"/>
      <c r="BD30" s="521"/>
      <c r="BE30" s="521"/>
      <c r="BF30" s="521"/>
      <c r="BG30" s="522"/>
    </row>
    <row r="31" spans="6:85" s="9" customFormat="1" ht="20.100000000000001" customHeight="1">
      <c r="F31" s="434">
        <v>4</v>
      </c>
      <c r="G31" s="435"/>
      <c r="H31" s="492"/>
      <c r="I31" s="442"/>
      <c r="J31" s="442"/>
      <c r="K31" s="442"/>
      <c r="L31" s="442"/>
      <c r="M31" s="442"/>
      <c r="N31" s="442"/>
      <c r="O31" s="442"/>
      <c r="P31" s="442"/>
      <c r="Q31" s="442"/>
      <c r="R31" s="442"/>
      <c r="S31" s="442"/>
      <c r="T31" s="534"/>
      <c r="U31" s="535"/>
      <c r="V31" s="535"/>
      <c r="W31" s="536"/>
      <c r="X31" s="532"/>
      <c r="Y31" s="533"/>
      <c r="Z31" s="533"/>
      <c r="AA31" s="533"/>
      <c r="AB31" s="486"/>
      <c r="AC31" s="487"/>
      <c r="AD31" s="487"/>
      <c r="AE31" s="487"/>
      <c r="AF31" s="487"/>
      <c r="AG31" s="487"/>
      <c r="AH31" s="488"/>
      <c r="AI31" s="486"/>
      <c r="AJ31" s="487"/>
      <c r="AK31" s="487"/>
      <c r="AL31" s="487"/>
      <c r="AM31" s="487"/>
      <c r="AN31" s="487"/>
      <c r="AO31" s="488"/>
      <c r="AP31" s="520"/>
      <c r="AQ31" s="521"/>
      <c r="AR31" s="521"/>
      <c r="AS31" s="521"/>
      <c r="AT31" s="521"/>
      <c r="AU31" s="521"/>
      <c r="AV31" s="521"/>
      <c r="AW31" s="521"/>
      <c r="AX31" s="521"/>
      <c r="AY31" s="521"/>
      <c r="AZ31" s="521"/>
      <c r="BA31" s="521"/>
      <c r="BB31" s="521"/>
      <c r="BC31" s="521"/>
      <c r="BD31" s="521"/>
      <c r="BE31" s="521"/>
      <c r="BF31" s="521"/>
      <c r="BG31" s="522"/>
    </row>
    <row r="32" spans="6:85" s="9" customFormat="1" ht="20.100000000000001" customHeight="1">
      <c r="F32" s="434">
        <v>5</v>
      </c>
      <c r="G32" s="435"/>
      <c r="H32" s="492"/>
      <c r="I32" s="442"/>
      <c r="J32" s="442"/>
      <c r="K32" s="442"/>
      <c r="L32" s="442"/>
      <c r="M32" s="442"/>
      <c r="N32" s="442"/>
      <c r="O32" s="442"/>
      <c r="P32" s="442"/>
      <c r="Q32" s="442"/>
      <c r="R32" s="442"/>
      <c r="S32" s="442"/>
      <c r="T32" s="483"/>
      <c r="U32" s="484"/>
      <c r="V32" s="484"/>
      <c r="W32" s="485"/>
      <c r="X32" s="480"/>
      <c r="Y32" s="481"/>
      <c r="Z32" s="481"/>
      <c r="AA32" s="482"/>
      <c r="AB32" s="486"/>
      <c r="AC32" s="487"/>
      <c r="AD32" s="487"/>
      <c r="AE32" s="487"/>
      <c r="AF32" s="487"/>
      <c r="AG32" s="487"/>
      <c r="AH32" s="488"/>
      <c r="AI32" s="486"/>
      <c r="AJ32" s="487"/>
      <c r="AK32" s="487"/>
      <c r="AL32" s="487"/>
      <c r="AM32" s="487"/>
      <c r="AN32" s="487"/>
      <c r="AO32" s="488"/>
      <c r="AP32" s="520"/>
      <c r="AQ32" s="521"/>
      <c r="AR32" s="521"/>
      <c r="AS32" s="521"/>
      <c r="AT32" s="521"/>
      <c r="AU32" s="521"/>
      <c r="AV32" s="521"/>
      <c r="AW32" s="521"/>
      <c r="AX32" s="521"/>
      <c r="AY32" s="521"/>
      <c r="AZ32" s="521"/>
      <c r="BA32" s="521"/>
      <c r="BB32" s="521"/>
      <c r="BC32" s="521"/>
      <c r="BD32" s="521"/>
      <c r="BE32" s="521"/>
      <c r="BF32" s="521"/>
      <c r="BG32" s="522"/>
      <c r="BZ32" s="7" t="s">
        <v>849</v>
      </c>
    </row>
    <row r="33" spans="6:78" s="9" customFormat="1" ht="20.100000000000001" customHeight="1">
      <c r="F33" s="434">
        <v>6</v>
      </c>
      <c r="G33" s="435"/>
      <c r="H33" s="492"/>
      <c r="I33" s="442"/>
      <c r="J33" s="442"/>
      <c r="K33" s="442"/>
      <c r="L33" s="442"/>
      <c r="M33" s="442"/>
      <c r="N33" s="442"/>
      <c r="O33" s="442"/>
      <c r="P33" s="442"/>
      <c r="Q33" s="442"/>
      <c r="R33" s="442"/>
      <c r="S33" s="442"/>
      <c r="T33" s="483"/>
      <c r="U33" s="484"/>
      <c r="V33" s="484"/>
      <c r="W33" s="485"/>
      <c r="X33" s="480"/>
      <c r="Y33" s="481"/>
      <c r="Z33" s="481"/>
      <c r="AA33" s="482"/>
      <c r="AB33" s="486"/>
      <c r="AC33" s="487"/>
      <c r="AD33" s="487"/>
      <c r="AE33" s="487"/>
      <c r="AF33" s="487"/>
      <c r="AG33" s="487"/>
      <c r="AH33" s="488"/>
      <c r="AI33" s="486"/>
      <c r="AJ33" s="487"/>
      <c r="AK33" s="487"/>
      <c r="AL33" s="487"/>
      <c r="AM33" s="487"/>
      <c r="AN33" s="487"/>
      <c r="AO33" s="488"/>
      <c r="AP33" s="520"/>
      <c r="AQ33" s="521"/>
      <c r="AR33" s="521"/>
      <c r="AS33" s="521"/>
      <c r="AT33" s="521"/>
      <c r="AU33" s="521"/>
      <c r="AV33" s="521"/>
      <c r="AW33" s="521"/>
      <c r="AX33" s="521"/>
      <c r="AY33" s="521"/>
      <c r="AZ33" s="521"/>
      <c r="BA33" s="521"/>
      <c r="BB33" s="521"/>
      <c r="BC33" s="521"/>
      <c r="BD33" s="521"/>
      <c r="BE33" s="521"/>
      <c r="BF33" s="521"/>
      <c r="BG33" s="522"/>
      <c r="BZ33" s="7" t="s">
        <v>850</v>
      </c>
    </row>
    <row r="34" spans="6:78" s="9" customFormat="1" ht="20.100000000000001" customHeight="1">
      <c r="F34" s="434">
        <v>7</v>
      </c>
      <c r="G34" s="435"/>
      <c r="H34" s="492"/>
      <c r="I34" s="442"/>
      <c r="J34" s="442"/>
      <c r="K34" s="442"/>
      <c r="L34" s="442"/>
      <c r="M34" s="442"/>
      <c r="N34" s="442"/>
      <c r="O34" s="442"/>
      <c r="P34" s="442"/>
      <c r="Q34" s="442"/>
      <c r="R34" s="442"/>
      <c r="S34" s="442"/>
      <c r="T34" s="483"/>
      <c r="U34" s="484"/>
      <c r="V34" s="484"/>
      <c r="W34" s="485"/>
      <c r="X34" s="480"/>
      <c r="Y34" s="481"/>
      <c r="Z34" s="481"/>
      <c r="AA34" s="482"/>
      <c r="AB34" s="486"/>
      <c r="AC34" s="487"/>
      <c r="AD34" s="487"/>
      <c r="AE34" s="487"/>
      <c r="AF34" s="487"/>
      <c r="AG34" s="487"/>
      <c r="AH34" s="488"/>
      <c r="AI34" s="486"/>
      <c r="AJ34" s="487"/>
      <c r="AK34" s="487"/>
      <c r="AL34" s="487"/>
      <c r="AM34" s="487"/>
      <c r="AN34" s="487"/>
      <c r="AO34" s="488"/>
      <c r="AP34" s="520"/>
      <c r="AQ34" s="521"/>
      <c r="AR34" s="521"/>
      <c r="AS34" s="521"/>
      <c r="AT34" s="521"/>
      <c r="AU34" s="521"/>
      <c r="AV34" s="521"/>
      <c r="AW34" s="521"/>
      <c r="AX34" s="521"/>
      <c r="AY34" s="521"/>
      <c r="AZ34" s="521"/>
      <c r="BA34" s="521"/>
      <c r="BB34" s="521"/>
      <c r="BC34" s="521"/>
      <c r="BD34" s="521"/>
      <c r="BE34" s="521"/>
      <c r="BF34" s="521"/>
      <c r="BG34" s="522"/>
      <c r="BZ34" s="7"/>
    </row>
    <row r="35" spans="6:78" s="9" customFormat="1" ht="20.100000000000001" customHeight="1">
      <c r="F35" s="434">
        <v>8</v>
      </c>
      <c r="G35" s="435"/>
      <c r="H35" s="492"/>
      <c r="I35" s="442"/>
      <c r="J35" s="442"/>
      <c r="K35" s="442"/>
      <c r="L35" s="442"/>
      <c r="M35" s="442"/>
      <c r="N35" s="442"/>
      <c r="O35" s="442"/>
      <c r="P35" s="442"/>
      <c r="Q35" s="442"/>
      <c r="R35" s="442"/>
      <c r="S35" s="442"/>
      <c r="T35" s="483"/>
      <c r="U35" s="484"/>
      <c r="V35" s="484"/>
      <c r="W35" s="485"/>
      <c r="X35" s="480"/>
      <c r="Y35" s="481"/>
      <c r="Z35" s="481"/>
      <c r="AA35" s="482"/>
      <c r="AB35" s="486"/>
      <c r="AC35" s="487"/>
      <c r="AD35" s="487"/>
      <c r="AE35" s="487"/>
      <c r="AF35" s="487"/>
      <c r="AG35" s="487"/>
      <c r="AH35" s="488"/>
      <c r="AI35" s="486"/>
      <c r="AJ35" s="487"/>
      <c r="AK35" s="487"/>
      <c r="AL35" s="487"/>
      <c r="AM35" s="487"/>
      <c r="AN35" s="487"/>
      <c r="AO35" s="488"/>
      <c r="AP35" s="520"/>
      <c r="AQ35" s="521"/>
      <c r="AR35" s="521"/>
      <c r="AS35" s="521"/>
      <c r="AT35" s="521"/>
      <c r="AU35" s="521"/>
      <c r="AV35" s="521"/>
      <c r="AW35" s="521"/>
      <c r="AX35" s="521"/>
      <c r="AY35" s="521"/>
      <c r="AZ35" s="521"/>
      <c r="BA35" s="521"/>
      <c r="BB35" s="521"/>
      <c r="BC35" s="521"/>
      <c r="BD35" s="521"/>
      <c r="BE35" s="521"/>
      <c r="BF35" s="521"/>
      <c r="BG35" s="522"/>
      <c r="BZ35" s="7" t="s">
        <v>849</v>
      </c>
    </row>
    <row r="36" spans="6:78" s="9" customFormat="1" ht="20.100000000000001" customHeight="1">
      <c r="F36" s="434">
        <v>9</v>
      </c>
      <c r="G36" s="435"/>
      <c r="H36" s="492"/>
      <c r="I36" s="442"/>
      <c r="J36" s="442"/>
      <c r="K36" s="442"/>
      <c r="L36" s="442"/>
      <c r="M36" s="442"/>
      <c r="N36" s="442"/>
      <c r="O36" s="442"/>
      <c r="P36" s="442"/>
      <c r="Q36" s="442"/>
      <c r="R36" s="442"/>
      <c r="S36" s="442"/>
      <c r="T36" s="483"/>
      <c r="U36" s="484"/>
      <c r="V36" s="484"/>
      <c r="W36" s="485"/>
      <c r="X36" s="480"/>
      <c r="Y36" s="481"/>
      <c r="Z36" s="481"/>
      <c r="AA36" s="482"/>
      <c r="AB36" s="486"/>
      <c r="AC36" s="487"/>
      <c r="AD36" s="487"/>
      <c r="AE36" s="487"/>
      <c r="AF36" s="487"/>
      <c r="AG36" s="487"/>
      <c r="AH36" s="488"/>
      <c r="AI36" s="486"/>
      <c r="AJ36" s="487"/>
      <c r="AK36" s="487"/>
      <c r="AL36" s="487"/>
      <c r="AM36" s="487"/>
      <c r="AN36" s="487"/>
      <c r="AO36" s="488"/>
      <c r="AP36" s="489"/>
      <c r="AQ36" s="490"/>
      <c r="AR36" s="490"/>
      <c r="AS36" s="490"/>
      <c r="AT36" s="490"/>
      <c r="AU36" s="490"/>
      <c r="AV36" s="490"/>
      <c r="AW36" s="490"/>
      <c r="AX36" s="490"/>
      <c r="AY36" s="490"/>
      <c r="AZ36" s="490"/>
      <c r="BA36" s="490"/>
      <c r="BB36" s="490"/>
      <c r="BC36" s="490"/>
      <c r="BD36" s="490"/>
      <c r="BE36" s="490"/>
      <c r="BF36" s="490"/>
      <c r="BG36" s="491"/>
      <c r="BZ36" s="7" t="s">
        <v>851</v>
      </c>
    </row>
    <row r="37" spans="6:78" s="9" customFormat="1" ht="20.100000000000001" customHeight="1">
      <c r="F37" s="444">
        <v>10</v>
      </c>
      <c r="G37" s="445"/>
      <c r="H37" s="519"/>
      <c r="I37" s="447"/>
      <c r="J37" s="447"/>
      <c r="K37" s="447"/>
      <c r="L37" s="447"/>
      <c r="M37" s="447"/>
      <c r="N37" s="447"/>
      <c r="O37" s="447"/>
      <c r="P37" s="447"/>
      <c r="Q37" s="447"/>
      <c r="R37" s="447"/>
      <c r="S37" s="447"/>
      <c r="T37" s="516"/>
      <c r="U37" s="517"/>
      <c r="V37" s="517"/>
      <c r="W37" s="518"/>
      <c r="X37" s="493"/>
      <c r="Y37" s="494"/>
      <c r="Z37" s="494"/>
      <c r="AA37" s="495"/>
      <c r="AB37" s="496"/>
      <c r="AC37" s="497"/>
      <c r="AD37" s="497"/>
      <c r="AE37" s="497"/>
      <c r="AF37" s="497"/>
      <c r="AG37" s="497"/>
      <c r="AH37" s="498"/>
      <c r="AI37" s="496"/>
      <c r="AJ37" s="497"/>
      <c r="AK37" s="497"/>
      <c r="AL37" s="497"/>
      <c r="AM37" s="497"/>
      <c r="AN37" s="497"/>
      <c r="AO37" s="498"/>
      <c r="AP37" s="523"/>
      <c r="AQ37" s="524"/>
      <c r="AR37" s="524"/>
      <c r="AS37" s="524"/>
      <c r="AT37" s="524"/>
      <c r="AU37" s="524"/>
      <c r="AV37" s="524"/>
      <c r="AW37" s="524"/>
      <c r="AX37" s="524"/>
      <c r="AY37" s="524"/>
      <c r="AZ37" s="524"/>
      <c r="BA37" s="524"/>
      <c r="BB37" s="524"/>
      <c r="BC37" s="524"/>
      <c r="BD37" s="524"/>
      <c r="BE37" s="524"/>
      <c r="BF37" s="524"/>
      <c r="BG37" s="525"/>
      <c r="BZ37" s="7" t="s">
        <v>850</v>
      </c>
    </row>
    <row r="38" spans="6:78" s="9" customFormat="1" ht="12.75" customHeight="1">
      <c r="F38" s="87"/>
      <c r="G38" s="87"/>
      <c r="H38" s="88" t="s">
        <v>956</v>
      </c>
      <c r="I38" s="89"/>
      <c r="J38" s="89"/>
      <c r="K38" s="89"/>
      <c r="L38" s="89"/>
      <c r="M38" s="89"/>
      <c r="N38" s="89"/>
      <c r="O38" s="89"/>
      <c r="P38" s="89"/>
      <c r="Q38" s="89"/>
      <c r="R38" s="90"/>
      <c r="S38" s="90"/>
      <c r="T38" s="90"/>
      <c r="U38" s="90"/>
      <c r="V38" s="87"/>
      <c r="W38" s="87"/>
      <c r="X38" s="87"/>
      <c r="Y38" s="87"/>
      <c r="Z38" s="87"/>
      <c r="AA38" s="87"/>
      <c r="AB38" s="87"/>
      <c r="AC38" s="87"/>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row>
    <row r="39" spans="6:78" s="9" customFormat="1" ht="12.75" customHeight="1">
      <c r="F39" s="87"/>
      <c r="G39" s="87"/>
      <c r="I39" s="92"/>
      <c r="J39" s="92"/>
      <c r="K39" s="92"/>
      <c r="L39" s="92"/>
      <c r="M39" s="92"/>
      <c r="N39" s="92"/>
      <c r="O39" s="92"/>
      <c r="P39" s="92"/>
      <c r="Q39" s="92"/>
      <c r="R39" s="93"/>
      <c r="S39" s="93"/>
      <c r="T39" s="93"/>
      <c r="U39" s="93"/>
      <c r="V39" s="78"/>
      <c r="W39" s="78"/>
      <c r="X39" s="78"/>
      <c r="Y39" s="78"/>
      <c r="Z39" s="78"/>
      <c r="AA39" s="78"/>
      <c r="AB39" s="78"/>
      <c r="AC39" s="78"/>
      <c r="AD39" s="87"/>
      <c r="AE39" s="87"/>
      <c r="AF39" s="87"/>
      <c r="AG39" s="87"/>
      <c r="AH39" s="87"/>
      <c r="AI39" s="87"/>
      <c r="AJ39" s="87"/>
      <c r="AK39" s="87"/>
      <c r="AL39" s="91"/>
      <c r="AM39" s="91"/>
      <c r="AN39" s="91"/>
      <c r="AO39" s="91"/>
      <c r="AP39" s="91"/>
      <c r="AQ39" s="91"/>
      <c r="AR39" s="91"/>
      <c r="AS39" s="91"/>
      <c r="AT39" s="91"/>
      <c r="AU39" s="91"/>
      <c r="AV39" s="91"/>
      <c r="AW39" s="91"/>
      <c r="AX39" s="91"/>
      <c r="AY39" s="91"/>
      <c r="AZ39" s="91"/>
      <c r="BA39" s="91"/>
      <c r="BB39" s="91"/>
      <c r="BC39" s="91"/>
      <c r="BD39" s="94"/>
      <c r="BE39" s="94"/>
      <c r="BF39" s="94"/>
      <c r="BG39" s="94"/>
    </row>
    <row r="40" spans="6:78" s="9" customFormat="1" ht="21.95" customHeight="1">
      <c r="F40" s="515" t="s">
        <v>82</v>
      </c>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499" t="s">
        <v>852</v>
      </c>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1"/>
    </row>
    <row r="41" spans="6:78" s="9" customFormat="1" ht="17.100000000000001" customHeight="1">
      <c r="F41" s="553"/>
      <c r="G41" s="580"/>
      <c r="H41" s="502" t="s">
        <v>912</v>
      </c>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95" t="s">
        <v>853</v>
      </c>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1"/>
    </row>
    <row r="42" spans="6:78" s="9" customFormat="1" ht="15" customHeight="1">
      <c r="F42" s="60"/>
      <c r="G42" s="61"/>
      <c r="H42" s="509" t="s">
        <v>914</v>
      </c>
      <c r="I42" s="510"/>
      <c r="J42" s="510"/>
      <c r="K42" s="510"/>
      <c r="L42" s="510"/>
      <c r="M42" s="510"/>
      <c r="N42" s="513" t="s">
        <v>913</v>
      </c>
      <c r="O42" s="513"/>
      <c r="P42" s="513"/>
      <c r="Q42" s="513"/>
      <c r="R42" s="513"/>
      <c r="S42" s="513"/>
      <c r="T42" s="513"/>
      <c r="U42" s="513"/>
      <c r="V42" s="513"/>
      <c r="W42" s="513"/>
      <c r="X42" s="513"/>
      <c r="Y42" s="513"/>
      <c r="Z42" s="513"/>
      <c r="AA42" s="513"/>
      <c r="AB42" s="513"/>
      <c r="AC42" s="513"/>
      <c r="AD42" s="513"/>
      <c r="AE42" s="513"/>
      <c r="AF42" s="514"/>
      <c r="AG42" s="509" t="s">
        <v>914</v>
      </c>
      <c r="AH42" s="510"/>
      <c r="AI42" s="510"/>
      <c r="AJ42" s="510"/>
      <c r="AK42" s="510"/>
      <c r="AL42" s="510"/>
      <c r="AM42" s="478" t="s">
        <v>924</v>
      </c>
      <c r="AN42" s="478"/>
      <c r="AO42" s="478"/>
      <c r="AP42" s="478"/>
      <c r="AQ42" s="478"/>
      <c r="AR42" s="478"/>
      <c r="AS42" s="478"/>
      <c r="AT42" s="478"/>
      <c r="AU42" s="478"/>
      <c r="AV42" s="478"/>
      <c r="AW42" s="478"/>
      <c r="AX42" s="478"/>
      <c r="AY42" s="478"/>
      <c r="AZ42" s="478"/>
      <c r="BA42" s="478"/>
      <c r="BB42" s="478"/>
      <c r="BC42" s="478"/>
      <c r="BD42" s="478"/>
      <c r="BE42" s="478"/>
      <c r="BF42" s="478"/>
      <c r="BG42" s="479"/>
    </row>
    <row r="43" spans="6:78" s="9" customFormat="1" ht="21.95" customHeight="1">
      <c r="F43" s="540">
        <v>1</v>
      </c>
      <c r="G43" s="541"/>
      <c r="H43" s="504"/>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6" t="s">
        <v>854</v>
      </c>
      <c r="AH43" s="507"/>
      <c r="AI43" s="507"/>
      <c r="AJ43" s="507"/>
      <c r="AK43" s="507"/>
      <c r="AL43" s="508"/>
      <c r="AM43" s="508"/>
      <c r="AN43" s="508"/>
      <c r="AO43" s="508"/>
      <c r="AP43" s="508"/>
      <c r="AQ43" s="511" t="s">
        <v>855</v>
      </c>
      <c r="AR43" s="511"/>
      <c r="AS43" s="511"/>
      <c r="AT43" s="511"/>
      <c r="AU43" s="511"/>
      <c r="AV43" s="511"/>
      <c r="AW43" s="511"/>
      <c r="AX43" s="511"/>
      <c r="AY43" s="511"/>
      <c r="AZ43" s="511"/>
      <c r="BA43" s="511"/>
      <c r="BB43" s="511"/>
      <c r="BC43" s="511"/>
      <c r="BD43" s="511"/>
      <c r="BE43" s="511"/>
      <c r="BF43" s="511"/>
      <c r="BG43" s="512"/>
    </row>
    <row r="44" spans="6:78" s="9" customFormat="1" ht="21.95" customHeight="1">
      <c r="F44" s="434">
        <v>2</v>
      </c>
      <c r="G44" s="435"/>
      <c r="H44" s="504"/>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76" t="s">
        <v>854</v>
      </c>
      <c r="AH44" s="577"/>
      <c r="AI44" s="577"/>
      <c r="AJ44" s="577"/>
      <c r="AK44" s="577"/>
      <c r="AL44" s="508"/>
      <c r="AM44" s="508"/>
      <c r="AN44" s="508"/>
      <c r="AO44" s="508"/>
      <c r="AP44" s="508"/>
      <c r="AQ44" s="511" t="s">
        <v>855</v>
      </c>
      <c r="AR44" s="511"/>
      <c r="AS44" s="511"/>
      <c r="AT44" s="511"/>
      <c r="AU44" s="511"/>
      <c r="AV44" s="511"/>
      <c r="AW44" s="511"/>
      <c r="AX44" s="511"/>
      <c r="AY44" s="511"/>
      <c r="AZ44" s="511"/>
      <c r="BA44" s="511"/>
      <c r="BB44" s="511"/>
      <c r="BC44" s="511"/>
      <c r="BD44" s="511"/>
      <c r="BE44" s="511"/>
      <c r="BF44" s="511"/>
      <c r="BG44" s="512"/>
    </row>
    <row r="45" spans="6:78" s="9" customFormat="1" ht="21.95" customHeight="1">
      <c r="F45" s="434">
        <v>3</v>
      </c>
      <c r="G45" s="435"/>
      <c r="H45" s="504"/>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84" t="s">
        <v>854</v>
      </c>
      <c r="AH45" s="585"/>
      <c r="AI45" s="585"/>
      <c r="AJ45" s="585"/>
      <c r="AK45" s="585"/>
      <c r="AL45" s="508"/>
      <c r="AM45" s="508"/>
      <c r="AN45" s="508"/>
      <c r="AO45" s="508"/>
      <c r="AP45" s="508"/>
      <c r="AQ45" s="511" t="s">
        <v>855</v>
      </c>
      <c r="AR45" s="511"/>
      <c r="AS45" s="511"/>
      <c r="AT45" s="511"/>
      <c r="AU45" s="511"/>
      <c r="AV45" s="511"/>
      <c r="AW45" s="511"/>
      <c r="AX45" s="511"/>
      <c r="AY45" s="511"/>
      <c r="AZ45" s="511"/>
      <c r="BA45" s="511"/>
      <c r="BB45" s="511"/>
      <c r="BC45" s="511"/>
      <c r="BD45" s="511"/>
      <c r="BE45" s="511"/>
      <c r="BF45" s="511"/>
      <c r="BG45" s="512"/>
    </row>
    <row r="46" spans="6:78" s="9" customFormat="1" ht="21.95" customHeight="1">
      <c r="F46" s="434">
        <v>4</v>
      </c>
      <c r="G46" s="435"/>
      <c r="H46" s="504"/>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84" t="s">
        <v>854</v>
      </c>
      <c r="AH46" s="585"/>
      <c r="AI46" s="585"/>
      <c r="AJ46" s="585"/>
      <c r="AK46" s="585"/>
      <c r="AL46" s="508"/>
      <c r="AM46" s="508"/>
      <c r="AN46" s="508"/>
      <c r="AO46" s="508"/>
      <c r="AP46" s="508"/>
      <c r="AQ46" s="511" t="s">
        <v>855</v>
      </c>
      <c r="AR46" s="511"/>
      <c r="AS46" s="511"/>
      <c r="AT46" s="511"/>
      <c r="AU46" s="511"/>
      <c r="AV46" s="511"/>
      <c r="AW46" s="511"/>
      <c r="AX46" s="511"/>
      <c r="AY46" s="511"/>
      <c r="AZ46" s="511"/>
      <c r="BA46" s="511"/>
      <c r="BB46" s="511"/>
      <c r="BC46" s="511"/>
      <c r="BD46" s="511"/>
      <c r="BE46" s="511"/>
      <c r="BF46" s="511"/>
      <c r="BG46" s="512"/>
    </row>
    <row r="47" spans="6:78" s="9" customFormat="1" ht="21.95" customHeight="1">
      <c r="F47" s="434">
        <v>5</v>
      </c>
      <c r="G47" s="435"/>
      <c r="H47" s="504"/>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84" t="s">
        <v>854</v>
      </c>
      <c r="AH47" s="585"/>
      <c r="AI47" s="585"/>
      <c r="AJ47" s="585"/>
      <c r="AK47" s="585"/>
      <c r="AL47" s="508"/>
      <c r="AM47" s="508"/>
      <c r="AN47" s="508"/>
      <c r="AO47" s="508"/>
      <c r="AP47" s="508"/>
      <c r="AQ47" s="511" t="s">
        <v>855</v>
      </c>
      <c r="AR47" s="511"/>
      <c r="AS47" s="511"/>
      <c r="AT47" s="511"/>
      <c r="AU47" s="511"/>
      <c r="AV47" s="511"/>
      <c r="AW47" s="511"/>
      <c r="AX47" s="511"/>
      <c r="AY47" s="511"/>
      <c r="AZ47" s="511"/>
      <c r="BA47" s="511"/>
      <c r="BB47" s="511"/>
      <c r="BC47" s="511"/>
      <c r="BD47" s="511"/>
      <c r="BE47" s="511"/>
      <c r="BF47" s="511"/>
      <c r="BG47" s="512"/>
    </row>
    <row r="48" spans="6:78" s="9" customFormat="1" ht="21.95" customHeight="1">
      <c r="F48" s="434">
        <v>6</v>
      </c>
      <c r="G48" s="435"/>
      <c r="H48" s="504"/>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84" t="s">
        <v>854</v>
      </c>
      <c r="AH48" s="585"/>
      <c r="AI48" s="585"/>
      <c r="AJ48" s="585"/>
      <c r="AK48" s="585"/>
      <c r="AL48" s="508"/>
      <c r="AM48" s="508"/>
      <c r="AN48" s="508"/>
      <c r="AO48" s="508"/>
      <c r="AP48" s="508"/>
      <c r="AQ48" s="511" t="s">
        <v>855</v>
      </c>
      <c r="AR48" s="511"/>
      <c r="AS48" s="511"/>
      <c r="AT48" s="511"/>
      <c r="AU48" s="511"/>
      <c r="AV48" s="511"/>
      <c r="AW48" s="511"/>
      <c r="AX48" s="511"/>
      <c r="AY48" s="511"/>
      <c r="AZ48" s="511"/>
      <c r="BA48" s="511"/>
      <c r="BB48" s="511"/>
      <c r="BC48" s="511"/>
      <c r="BD48" s="511"/>
      <c r="BE48" s="511"/>
      <c r="BF48" s="511"/>
      <c r="BG48" s="512"/>
    </row>
    <row r="49" spans="6:59" s="9" customFormat="1" ht="21.95" customHeight="1">
      <c r="F49" s="434">
        <v>7</v>
      </c>
      <c r="G49" s="435"/>
      <c r="H49" s="504"/>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84" t="s">
        <v>854</v>
      </c>
      <c r="AH49" s="585"/>
      <c r="AI49" s="585"/>
      <c r="AJ49" s="585"/>
      <c r="AK49" s="585"/>
      <c r="AL49" s="508"/>
      <c r="AM49" s="508"/>
      <c r="AN49" s="508"/>
      <c r="AO49" s="508"/>
      <c r="AP49" s="508"/>
      <c r="AQ49" s="511" t="s">
        <v>855</v>
      </c>
      <c r="AR49" s="511"/>
      <c r="AS49" s="511"/>
      <c r="AT49" s="511"/>
      <c r="AU49" s="511"/>
      <c r="AV49" s="511"/>
      <c r="AW49" s="511"/>
      <c r="AX49" s="511"/>
      <c r="AY49" s="511"/>
      <c r="AZ49" s="511"/>
      <c r="BA49" s="511"/>
      <c r="BB49" s="511"/>
      <c r="BC49" s="511"/>
      <c r="BD49" s="511"/>
      <c r="BE49" s="511"/>
      <c r="BF49" s="511"/>
      <c r="BG49" s="512"/>
    </row>
    <row r="50" spans="6:59" s="9" customFormat="1" ht="21.95" customHeight="1">
      <c r="F50" s="434">
        <v>8</v>
      </c>
      <c r="G50" s="435"/>
      <c r="H50" s="504"/>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84" t="s">
        <v>854</v>
      </c>
      <c r="AH50" s="585"/>
      <c r="AI50" s="585"/>
      <c r="AJ50" s="585"/>
      <c r="AK50" s="585"/>
      <c r="AL50" s="508"/>
      <c r="AM50" s="508"/>
      <c r="AN50" s="508"/>
      <c r="AO50" s="508"/>
      <c r="AP50" s="508"/>
      <c r="AQ50" s="511" t="s">
        <v>855</v>
      </c>
      <c r="AR50" s="511"/>
      <c r="AS50" s="511"/>
      <c r="AT50" s="511"/>
      <c r="AU50" s="511"/>
      <c r="AV50" s="511"/>
      <c r="AW50" s="511"/>
      <c r="AX50" s="511"/>
      <c r="AY50" s="511"/>
      <c r="AZ50" s="511"/>
      <c r="BA50" s="511"/>
      <c r="BB50" s="511"/>
      <c r="BC50" s="511"/>
      <c r="BD50" s="511"/>
      <c r="BE50" s="511"/>
      <c r="BF50" s="511"/>
      <c r="BG50" s="512"/>
    </row>
    <row r="51" spans="6:59" s="9" customFormat="1" ht="21.95" customHeight="1">
      <c r="F51" s="434">
        <v>9</v>
      </c>
      <c r="G51" s="435"/>
      <c r="H51" s="504"/>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6" t="s">
        <v>854</v>
      </c>
      <c r="AH51" s="507"/>
      <c r="AI51" s="507"/>
      <c r="AJ51" s="507"/>
      <c r="AK51" s="507"/>
      <c r="AL51" s="508"/>
      <c r="AM51" s="508"/>
      <c r="AN51" s="508"/>
      <c r="AO51" s="508"/>
      <c r="AP51" s="508"/>
      <c r="AQ51" s="511" t="s">
        <v>855</v>
      </c>
      <c r="AR51" s="511"/>
      <c r="AS51" s="511"/>
      <c r="AT51" s="511"/>
      <c r="AU51" s="511"/>
      <c r="AV51" s="511"/>
      <c r="AW51" s="511"/>
      <c r="AX51" s="511"/>
      <c r="AY51" s="511"/>
      <c r="AZ51" s="511"/>
      <c r="BA51" s="511"/>
      <c r="BB51" s="511"/>
      <c r="BC51" s="511"/>
      <c r="BD51" s="511"/>
      <c r="BE51" s="511"/>
      <c r="BF51" s="511"/>
      <c r="BG51" s="512"/>
    </row>
    <row r="52" spans="6:59" s="9" customFormat="1" ht="21.95" customHeight="1">
      <c r="F52" s="444">
        <v>10</v>
      </c>
      <c r="G52" s="445"/>
      <c r="H52" s="578"/>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86" t="s">
        <v>854</v>
      </c>
      <c r="AH52" s="587"/>
      <c r="AI52" s="587"/>
      <c r="AJ52" s="587"/>
      <c r="AK52" s="587"/>
      <c r="AL52" s="583"/>
      <c r="AM52" s="583"/>
      <c r="AN52" s="583"/>
      <c r="AO52" s="583"/>
      <c r="AP52" s="583"/>
      <c r="AQ52" s="581" t="s">
        <v>855</v>
      </c>
      <c r="AR52" s="581"/>
      <c r="AS52" s="581"/>
      <c r="AT52" s="581"/>
      <c r="AU52" s="581"/>
      <c r="AV52" s="581"/>
      <c r="AW52" s="581"/>
      <c r="AX52" s="581"/>
      <c r="AY52" s="581"/>
      <c r="AZ52" s="581"/>
      <c r="BA52" s="581"/>
      <c r="BB52" s="581"/>
      <c r="BC52" s="581"/>
      <c r="BD52" s="581"/>
      <c r="BE52" s="581"/>
      <c r="BF52" s="581"/>
      <c r="BG52" s="582"/>
    </row>
    <row r="53" spans="6:59" s="9" customFormat="1" ht="25.5" customHeight="1">
      <c r="F53" s="573" t="s">
        <v>299</v>
      </c>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4"/>
      <c r="AZ53" s="574"/>
      <c r="BA53" s="574"/>
      <c r="BB53" s="574"/>
      <c r="BC53" s="574"/>
      <c r="BD53" s="574"/>
      <c r="BE53" s="574"/>
      <c r="BF53" s="574"/>
      <c r="BG53" s="575"/>
    </row>
    <row r="54" spans="6:59" s="9" customFormat="1" ht="12.75" customHeight="1">
      <c r="F54" s="234"/>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6"/>
    </row>
    <row r="55" spans="6:59" s="9" customFormat="1" ht="12.75" customHeight="1">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6"/>
    </row>
    <row r="56" spans="6:59" s="9" customFormat="1" ht="12.75" customHeight="1">
      <c r="F56" s="234"/>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6"/>
    </row>
    <row r="57" spans="6:59" s="9" customFormat="1" ht="12.75" customHeight="1">
      <c r="F57" s="234"/>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6"/>
    </row>
    <row r="58" spans="6:59" s="9" customFormat="1" ht="12.75" customHeight="1">
      <c r="F58" s="234"/>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6"/>
    </row>
    <row r="59" spans="6:59" s="9" customFormat="1" ht="12.75" customHeight="1">
      <c r="F59" s="317"/>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9"/>
    </row>
    <row r="60" spans="6:59" s="9" customFormat="1" ht="25.5" customHeight="1">
      <c r="F60" s="573" t="s">
        <v>300</v>
      </c>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4"/>
      <c r="BC60" s="574"/>
      <c r="BD60" s="574"/>
      <c r="BE60" s="574"/>
      <c r="BF60" s="574"/>
      <c r="BG60" s="575"/>
    </row>
    <row r="61" spans="6:59" s="9" customFormat="1" ht="12.75" customHeight="1">
      <c r="F61" s="30"/>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2"/>
    </row>
    <row r="62" spans="6:59" s="9" customFormat="1" ht="12.75" customHeight="1">
      <c r="F62" s="67"/>
      <c r="G62" s="68" t="s">
        <v>925</v>
      </c>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70"/>
    </row>
    <row r="63" spans="6:59" s="9" customFormat="1" ht="12.75" customHeight="1">
      <c r="F63" s="71"/>
      <c r="H63" s="72" t="s">
        <v>958</v>
      </c>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0"/>
    </row>
    <row r="64" spans="6:59" s="9" customFormat="1" ht="12.75" customHeight="1">
      <c r="F64" s="71"/>
      <c r="G64" s="69"/>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0"/>
    </row>
    <row r="65" spans="1:123" s="9" customFormat="1" ht="12.75" customHeight="1">
      <c r="F65" s="71"/>
      <c r="G65" s="68" t="s">
        <v>927</v>
      </c>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70"/>
    </row>
    <row r="66" spans="1:123" s="9" customFormat="1" ht="12.75" customHeight="1">
      <c r="F66" s="71"/>
      <c r="G66" s="69"/>
      <c r="H66" s="72" t="s">
        <v>959</v>
      </c>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5"/>
      <c r="BG66" s="76"/>
    </row>
    <row r="67" spans="1:123" s="9" customFormat="1" ht="12.75" customHeight="1">
      <c r="F67" s="71"/>
      <c r="G67" s="69"/>
      <c r="H67" s="72" t="s">
        <v>960</v>
      </c>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5"/>
      <c r="BG67" s="76"/>
    </row>
    <row r="68" spans="1:123" s="9" customFormat="1" ht="12.75" customHeight="1">
      <c r="F68" s="71"/>
      <c r="G68" s="69"/>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5"/>
      <c r="BG68" s="70"/>
    </row>
    <row r="69" spans="1:123" s="9" customFormat="1" ht="12.75" customHeight="1">
      <c r="F69" s="71"/>
      <c r="G69" s="68" t="s">
        <v>931</v>
      </c>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5"/>
      <c r="BG69" s="70"/>
    </row>
    <row r="70" spans="1:123" s="9" customFormat="1" ht="12.75" customHeight="1">
      <c r="F70" s="71"/>
      <c r="H70" s="72" t="s">
        <v>961</v>
      </c>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0"/>
    </row>
    <row r="71" spans="1:123" s="9" customFormat="1" ht="12.75" customHeight="1">
      <c r="F71" s="71"/>
      <c r="G71" s="69"/>
      <c r="H71" s="72" t="s">
        <v>962</v>
      </c>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0"/>
    </row>
    <row r="72" spans="1:123" s="9" customFormat="1" ht="12.75" customHeight="1">
      <c r="F72" s="71"/>
      <c r="G72" s="69"/>
      <c r="H72" s="78" t="s">
        <v>934</v>
      </c>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0"/>
    </row>
    <row r="73" spans="1:123" s="9" customFormat="1" ht="12.75" customHeight="1">
      <c r="F73" s="71"/>
      <c r="G73" s="69"/>
      <c r="H73" s="78" t="s">
        <v>935</v>
      </c>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0"/>
    </row>
    <row r="74" spans="1:123" s="9" customFormat="1" ht="12.75" customHeight="1">
      <c r="F74" s="71"/>
      <c r="G74" s="69"/>
      <c r="H74" s="78" t="s">
        <v>936</v>
      </c>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0"/>
    </row>
    <row r="75" spans="1:123" s="9" customFormat="1" ht="12.75" customHeight="1">
      <c r="F75" s="71"/>
      <c r="G75" s="69"/>
      <c r="H75" s="78" t="s">
        <v>937</v>
      </c>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0"/>
    </row>
    <row r="76" spans="1:123" s="9" customFormat="1" ht="12.75" customHeight="1">
      <c r="F76" s="71"/>
      <c r="G76" s="69"/>
      <c r="H76" s="78" t="s">
        <v>938</v>
      </c>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0"/>
    </row>
    <row r="77" spans="1:123" s="9" customFormat="1" ht="12.75" customHeight="1">
      <c r="F77" s="71"/>
      <c r="G77" s="69"/>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0"/>
    </row>
    <row r="78" spans="1:123" s="9" customFormat="1" ht="12.75" customHeight="1">
      <c r="F78" s="71"/>
      <c r="G78" s="68" t="s">
        <v>939</v>
      </c>
      <c r="H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70"/>
    </row>
    <row r="79" spans="1:123" s="9" customFormat="1" ht="12.75" customHeight="1">
      <c r="A79" s="6"/>
      <c r="B79" s="6"/>
      <c r="C79" s="6"/>
      <c r="D79" s="6"/>
      <c r="E79" s="6"/>
      <c r="F79" s="71"/>
      <c r="G79" s="69"/>
      <c r="H79" s="69" t="s">
        <v>940</v>
      </c>
      <c r="I79" s="6"/>
      <c r="J79" s="6"/>
      <c r="K79" s="6"/>
      <c r="L79" s="6"/>
      <c r="M79" s="6"/>
      <c r="N79" s="6"/>
      <c r="O79" s="6"/>
      <c r="P79" s="6"/>
      <c r="Q79" s="6"/>
      <c r="R79" s="6"/>
      <c r="S79" s="6"/>
      <c r="T79" s="6"/>
      <c r="U79" s="6"/>
      <c r="V79" s="6"/>
      <c r="W79" s="6"/>
      <c r="X79" s="6"/>
      <c r="Y79" s="6"/>
      <c r="Z79" s="6"/>
      <c r="AA79" s="6"/>
      <c r="AB79" s="6"/>
      <c r="AC79" s="6"/>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0"/>
      <c r="BH79" s="6"/>
      <c r="BI79" s="6"/>
      <c r="BJ79" s="6"/>
      <c r="DJ79" s="6"/>
      <c r="DK79" s="6"/>
      <c r="DL79" s="6"/>
      <c r="DM79" s="6"/>
      <c r="DN79" s="6"/>
      <c r="DO79" s="6"/>
      <c r="DP79" s="6"/>
      <c r="DQ79" s="6"/>
      <c r="DR79" s="6"/>
      <c r="DS79" s="6"/>
    </row>
    <row r="80" spans="1:123" s="9" customFormat="1" ht="12.75" customHeight="1">
      <c r="A80" s="6"/>
      <c r="B80" s="6"/>
      <c r="C80" s="6"/>
      <c r="D80" s="6"/>
      <c r="E80" s="6"/>
      <c r="F80" s="71"/>
      <c r="G80" s="69"/>
      <c r="H80" s="69" t="s">
        <v>941</v>
      </c>
      <c r="I80" s="69"/>
      <c r="J80" s="69"/>
      <c r="K80" s="69"/>
      <c r="L80" s="69"/>
      <c r="M80" s="69" t="s">
        <v>942</v>
      </c>
      <c r="N80" s="69"/>
      <c r="O80" s="69"/>
      <c r="P80" s="69"/>
      <c r="Q80" s="69"/>
      <c r="R80" s="69"/>
      <c r="S80" s="69"/>
      <c r="T80" s="69"/>
      <c r="U80" s="69"/>
      <c r="V80" s="69"/>
      <c r="W80" s="69"/>
      <c r="X80" s="69"/>
      <c r="Y80" s="69"/>
      <c r="Z80" s="69"/>
      <c r="AA80" s="69"/>
      <c r="AB80" s="69"/>
      <c r="AC80" s="69" t="s">
        <v>943</v>
      </c>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0"/>
      <c r="BH80" s="6"/>
      <c r="BI80" s="6"/>
      <c r="BJ80" s="6"/>
      <c r="DJ80" s="6"/>
      <c r="DK80" s="6"/>
      <c r="DL80" s="6"/>
      <c r="DM80" s="6"/>
      <c r="DN80" s="6"/>
      <c r="DO80" s="6"/>
      <c r="DP80" s="6"/>
      <c r="DQ80" s="6"/>
      <c r="DR80" s="6"/>
      <c r="DS80" s="6"/>
    </row>
    <row r="81" spans="1:123" s="9" customFormat="1" ht="12.75" customHeight="1">
      <c r="A81" s="6"/>
      <c r="B81" s="6"/>
      <c r="C81" s="6"/>
      <c r="D81" s="6"/>
      <c r="E81" s="6"/>
      <c r="F81" s="71"/>
      <c r="G81" s="69"/>
      <c r="H81" s="69"/>
      <c r="I81" s="69"/>
      <c r="J81" s="69"/>
      <c r="K81" s="69"/>
      <c r="L81" s="69"/>
      <c r="M81" s="69" t="s">
        <v>944</v>
      </c>
      <c r="N81" s="69"/>
      <c r="O81" s="69"/>
      <c r="P81" s="69"/>
      <c r="Q81" s="69"/>
      <c r="R81" s="69"/>
      <c r="S81" s="69"/>
      <c r="T81" s="69"/>
      <c r="U81" s="69" t="s">
        <v>945</v>
      </c>
      <c r="V81" s="69"/>
      <c r="W81" s="69"/>
      <c r="X81" s="69"/>
      <c r="Y81" s="69"/>
      <c r="Z81" s="69"/>
      <c r="AA81" s="69"/>
      <c r="AB81" s="69"/>
      <c r="AC81" s="341" t="s">
        <v>988</v>
      </c>
      <c r="AD81" s="341"/>
      <c r="AE81" s="341"/>
      <c r="AF81" s="341"/>
      <c r="AG81" s="341"/>
      <c r="AH81" s="341"/>
      <c r="AI81" s="341"/>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0"/>
      <c r="BH81" s="6"/>
      <c r="BI81" s="6"/>
      <c r="BJ81" s="6"/>
      <c r="DJ81" s="6"/>
      <c r="DK81" s="6"/>
      <c r="DL81" s="6"/>
      <c r="DM81" s="6"/>
      <c r="DN81" s="6"/>
      <c r="DO81" s="6"/>
      <c r="DP81" s="6"/>
      <c r="DQ81" s="6"/>
      <c r="DR81" s="6"/>
      <c r="DS81" s="6"/>
    </row>
    <row r="82" spans="1:123" s="9" customFormat="1" ht="12.75" customHeight="1">
      <c r="A82" s="6"/>
      <c r="B82" s="6"/>
      <c r="C82" s="6"/>
      <c r="D82" s="6"/>
      <c r="E82" s="6"/>
      <c r="F82" s="71"/>
      <c r="G82" s="69"/>
      <c r="H82" s="69" t="s">
        <v>946</v>
      </c>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0"/>
      <c r="BH82" s="6"/>
      <c r="BI82" s="6"/>
      <c r="BJ82" s="6"/>
      <c r="DJ82" s="6"/>
      <c r="DK82" s="6"/>
      <c r="DL82" s="6"/>
      <c r="DM82" s="6"/>
      <c r="DN82" s="6"/>
      <c r="DO82" s="6"/>
      <c r="DP82" s="6"/>
      <c r="DQ82" s="6"/>
      <c r="DR82" s="6"/>
      <c r="DS82" s="6"/>
    </row>
    <row r="83" spans="1:123" s="9" customFormat="1" ht="12.75" customHeight="1">
      <c r="A83" s="6"/>
      <c r="B83" s="6"/>
      <c r="C83" s="6"/>
      <c r="D83" s="6"/>
      <c r="E83" s="6"/>
      <c r="F83" s="71"/>
      <c r="G83" s="69"/>
      <c r="H83" s="69" t="s">
        <v>947</v>
      </c>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0"/>
      <c r="BH83" s="6"/>
      <c r="BI83" s="6"/>
      <c r="BJ83" s="6"/>
      <c r="DJ83" s="6"/>
      <c r="DK83" s="6"/>
      <c r="DL83" s="6"/>
      <c r="DM83" s="6"/>
      <c r="DN83" s="6"/>
      <c r="DO83" s="6"/>
      <c r="DP83" s="6"/>
      <c r="DQ83" s="6"/>
      <c r="DR83" s="6"/>
      <c r="DS83" s="6"/>
    </row>
    <row r="84" spans="1:123" s="9" customFormat="1" ht="12.75" customHeight="1">
      <c r="A84" s="6"/>
      <c r="B84" s="6"/>
      <c r="C84" s="6"/>
      <c r="D84" s="6"/>
      <c r="E84" s="6"/>
      <c r="F84" s="71"/>
      <c r="G84" s="6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0"/>
      <c r="BH84" s="6"/>
      <c r="BI84" s="6"/>
      <c r="BJ84" s="6"/>
      <c r="DJ84" s="6"/>
      <c r="DK84" s="6"/>
      <c r="DL84" s="6"/>
      <c r="DM84" s="6"/>
      <c r="DN84" s="6"/>
      <c r="DO84" s="6"/>
      <c r="DP84" s="6"/>
      <c r="DQ84" s="6"/>
      <c r="DR84" s="6"/>
      <c r="DS84" s="6"/>
    </row>
    <row r="85" spans="1:123" s="9" customFormat="1" ht="12.75" customHeight="1">
      <c r="A85" s="6"/>
      <c r="B85" s="6"/>
      <c r="C85" s="6"/>
      <c r="D85" s="6"/>
      <c r="E85" s="6"/>
      <c r="F85" s="71"/>
      <c r="G85" s="68" t="s">
        <v>948</v>
      </c>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70"/>
      <c r="BH85" s="6"/>
      <c r="BI85" s="6"/>
      <c r="BJ85" s="6"/>
      <c r="DJ85" s="6"/>
      <c r="DK85" s="6"/>
      <c r="DL85" s="6"/>
      <c r="DM85" s="6"/>
      <c r="DN85" s="6"/>
      <c r="DO85" s="6"/>
      <c r="DP85" s="6"/>
      <c r="DQ85" s="6"/>
      <c r="DR85" s="6"/>
      <c r="DS85" s="6"/>
    </row>
    <row r="86" spans="1:123" s="9" customFormat="1" ht="12.75" customHeight="1">
      <c r="A86" s="6"/>
      <c r="B86" s="6"/>
      <c r="C86" s="6"/>
      <c r="D86" s="6"/>
      <c r="E86" s="6"/>
      <c r="F86" s="71"/>
      <c r="G86" s="69"/>
      <c r="H86" s="72" t="s">
        <v>949</v>
      </c>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80"/>
      <c r="BH86" s="6"/>
      <c r="BI86" s="6"/>
      <c r="BJ86" s="6"/>
      <c r="DJ86" s="6"/>
      <c r="DK86" s="6"/>
      <c r="DL86" s="6"/>
      <c r="DM86" s="6"/>
      <c r="DN86" s="6"/>
      <c r="DO86" s="6"/>
      <c r="DP86" s="6"/>
      <c r="DQ86" s="6"/>
      <c r="DR86" s="6"/>
      <c r="DS86" s="6"/>
    </row>
    <row r="87" spans="1:123" s="9" customFormat="1" ht="12.75" customHeight="1">
      <c r="F87" s="71"/>
      <c r="G87" s="69"/>
      <c r="H87" s="72" t="s">
        <v>950</v>
      </c>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80"/>
    </row>
    <row r="88" spans="1:123" s="9" customFormat="1" ht="12.75" customHeight="1">
      <c r="F88" s="71"/>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70"/>
    </row>
    <row r="89" spans="1:123" s="9" customFormat="1" ht="12.75" customHeight="1">
      <c r="F89" s="71"/>
      <c r="G89" s="68" t="s">
        <v>951</v>
      </c>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70"/>
    </row>
    <row r="90" spans="1:123" s="9" customFormat="1" ht="12.75" customHeight="1">
      <c r="F90" s="71"/>
      <c r="G90" s="69"/>
      <c r="H90" s="81" t="s">
        <v>952</v>
      </c>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2"/>
    </row>
    <row r="91" spans="1:123" s="9" customFormat="1" ht="12.75" customHeight="1">
      <c r="F91" s="83"/>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5"/>
    </row>
    <row r="95" spans="1:123" ht="12.75" customHeight="1"/>
    <row r="99" ht="12.75" customHeight="1"/>
  </sheetData>
  <sheetProtection algorithmName="SHA-512" hashValue="UlPoEOyi4X9CJ6FO3o2xgAHCF5Icxld5my+yy46sM79cwrWIbPoVzrfhHAut6NAeZqxGN7tzL1ikKOWGGnUvBg==" saltValue="uccYKrPnouZ8A+FtRXcORQ==" spinCount="100000" sheet="1" objects="1" scenarios="1" selectLockedCells="1"/>
  <mergeCells count="174">
    <mergeCell ref="AQ52:BG52"/>
    <mergeCell ref="AL51:AP51"/>
    <mergeCell ref="AL52:AP52"/>
    <mergeCell ref="AG45:AK45"/>
    <mergeCell ref="AG46:AK46"/>
    <mergeCell ref="AG47:AK47"/>
    <mergeCell ref="AG48:AK48"/>
    <mergeCell ref="AG49:AK49"/>
    <mergeCell ref="AG50:AK50"/>
    <mergeCell ref="AG51:AK51"/>
    <mergeCell ref="AG52:AK52"/>
    <mergeCell ref="AL48:AP48"/>
    <mergeCell ref="AL49:AP49"/>
    <mergeCell ref="AQ51:BG51"/>
    <mergeCell ref="F41:G41"/>
    <mergeCell ref="F43:G43"/>
    <mergeCell ref="F44:G44"/>
    <mergeCell ref="F45:G45"/>
    <mergeCell ref="F46:G46"/>
    <mergeCell ref="F47:G47"/>
    <mergeCell ref="F48:G48"/>
    <mergeCell ref="F49:G49"/>
    <mergeCell ref="F50:G50"/>
    <mergeCell ref="AP31:BG31"/>
    <mergeCell ref="F60:BG60"/>
    <mergeCell ref="H47:AF47"/>
    <mergeCell ref="H48:AF48"/>
    <mergeCell ref="H49:AF49"/>
    <mergeCell ref="AG44:AK44"/>
    <mergeCell ref="F53:BG53"/>
    <mergeCell ref="F54:BG54"/>
    <mergeCell ref="AL44:AP44"/>
    <mergeCell ref="AL45:AP45"/>
    <mergeCell ref="AL46:AP46"/>
    <mergeCell ref="AL47:AP47"/>
    <mergeCell ref="F51:G51"/>
    <mergeCell ref="F52:G52"/>
    <mergeCell ref="H50:AF50"/>
    <mergeCell ref="H51:AF51"/>
    <mergeCell ref="H52:AF52"/>
    <mergeCell ref="AQ44:BG44"/>
    <mergeCell ref="AQ45:BG45"/>
    <mergeCell ref="AQ46:BG46"/>
    <mergeCell ref="AQ47:BG47"/>
    <mergeCell ref="AQ48:BG48"/>
    <mergeCell ref="AQ49:BG49"/>
    <mergeCell ref="AL50:AP50"/>
    <mergeCell ref="F31:G31"/>
    <mergeCell ref="F32:G32"/>
    <mergeCell ref="H34:S34"/>
    <mergeCell ref="AI33:AO33"/>
    <mergeCell ref="AI34:AO34"/>
    <mergeCell ref="F35:G35"/>
    <mergeCell ref="H35:S35"/>
    <mergeCell ref="T32:W32"/>
    <mergeCell ref="X32:AA32"/>
    <mergeCell ref="T33:W33"/>
    <mergeCell ref="X33:AA33"/>
    <mergeCell ref="T34:W34"/>
    <mergeCell ref="X34:AA34"/>
    <mergeCell ref="T35:W35"/>
    <mergeCell ref="AI31:AO31"/>
    <mergeCell ref="F6:BG6"/>
    <mergeCell ref="F7:BG8"/>
    <mergeCell ref="AX9:BG9"/>
    <mergeCell ref="F10:BG10"/>
    <mergeCell ref="F11:M11"/>
    <mergeCell ref="N11:BG11"/>
    <mergeCell ref="F18:M18"/>
    <mergeCell ref="N18:BG18"/>
    <mergeCell ref="F19:M19"/>
    <mergeCell ref="N19:BG19"/>
    <mergeCell ref="F15:M15"/>
    <mergeCell ref="N15:BG15"/>
    <mergeCell ref="F16:M16"/>
    <mergeCell ref="N16:BG16"/>
    <mergeCell ref="F17:M17"/>
    <mergeCell ref="N17:BG17"/>
    <mergeCell ref="F12:M12"/>
    <mergeCell ref="N12:BG12"/>
    <mergeCell ref="F13:M13"/>
    <mergeCell ref="N13:BG13"/>
    <mergeCell ref="F14:M14"/>
    <mergeCell ref="N14:BG14"/>
    <mergeCell ref="F30:G30"/>
    <mergeCell ref="F22:BG22"/>
    <mergeCell ref="F28:G28"/>
    <mergeCell ref="AP29:BG29"/>
    <mergeCell ref="AB27:AH27"/>
    <mergeCell ref="T29:W29"/>
    <mergeCell ref="AI27:AO27"/>
    <mergeCell ref="AI28:AO28"/>
    <mergeCell ref="AP30:BG30"/>
    <mergeCell ref="F23:M23"/>
    <mergeCell ref="N23:BG23"/>
    <mergeCell ref="F26:S27"/>
    <mergeCell ref="AP26:BG27"/>
    <mergeCell ref="T26:AO26"/>
    <mergeCell ref="AP28:BG28"/>
    <mergeCell ref="F24:M24"/>
    <mergeCell ref="F25:M25"/>
    <mergeCell ref="AB28:AH28"/>
    <mergeCell ref="F20:M20"/>
    <mergeCell ref="N20:BG20"/>
    <mergeCell ref="F29:G29"/>
    <mergeCell ref="AB29:AH29"/>
    <mergeCell ref="AB30:AH30"/>
    <mergeCell ref="AB31:AH31"/>
    <mergeCell ref="AB32:AH32"/>
    <mergeCell ref="H28:S28"/>
    <mergeCell ref="H29:S29"/>
    <mergeCell ref="H30:S30"/>
    <mergeCell ref="H31:S31"/>
    <mergeCell ref="H32:S32"/>
    <mergeCell ref="N24:BG24"/>
    <mergeCell ref="T27:W27"/>
    <mergeCell ref="X27:AA27"/>
    <mergeCell ref="T28:W28"/>
    <mergeCell ref="X28:AA28"/>
    <mergeCell ref="X29:AA29"/>
    <mergeCell ref="T30:W30"/>
    <mergeCell ref="X30:AA30"/>
    <mergeCell ref="T31:W31"/>
    <mergeCell ref="X31:AA31"/>
    <mergeCell ref="AI29:AO29"/>
    <mergeCell ref="AI30:AO30"/>
    <mergeCell ref="F36:G36"/>
    <mergeCell ref="F37:G37"/>
    <mergeCell ref="T37:W37"/>
    <mergeCell ref="H37:S37"/>
    <mergeCell ref="F58:BG58"/>
    <mergeCell ref="F59:BG59"/>
    <mergeCell ref="AP32:BG32"/>
    <mergeCell ref="AP33:BG33"/>
    <mergeCell ref="AP34:BG34"/>
    <mergeCell ref="AP35:BG35"/>
    <mergeCell ref="AB33:AH33"/>
    <mergeCell ref="AB34:AH34"/>
    <mergeCell ref="AB35:AH35"/>
    <mergeCell ref="AI35:AO35"/>
    <mergeCell ref="X35:AA35"/>
    <mergeCell ref="AP37:BG37"/>
    <mergeCell ref="AI32:AO32"/>
    <mergeCell ref="H33:S33"/>
    <mergeCell ref="F33:G33"/>
    <mergeCell ref="F34:G34"/>
    <mergeCell ref="F55:BG55"/>
    <mergeCell ref="F56:BG56"/>
    <mergeCell ref="F57:BG57"/>
    <mergeCell ref="AG42:AL42"/>
    <mergeCell ref="AM42:BG42"/>
    <mergeCell ref="AC81:AI81"/>
    <mergeCell ref="X36:AA36"/>
    <mergeCell ref="T36:W36"/>
    <mergeCell ref="AB36:AH36"/>
    <mergeCell ref="AI36:AO36"/>
    <mergeCell ref="AP36:BG36"/>
    <mergeCell ref="H36:S36"/>
    <mergeCell ref="X37:AA37"/>
    <mergeCell ref="AB37:AH37"/>
    <mergeCell ref="AI37:AO37"/>
    <mergeCell ref="AG40:BG40"/>
    <mergeCell ref="H41:AF41"/>
    <mergeCell ref="H43:AF43"/>
    <mergeCell ref="H44:AF44"/>
    <mergeCell ref="H45:AF45"/>
    <mergeCell ref="H46:AF46"/>
    <mergeCell ref="AG43:AK43"/>
    <mergeCell ref="AL43:AP43"/>
    <mergeCell ref="H42:M42"/>
    <mergeCell ref="AQ43:BG43"/>
    <mergeCell ref="N42:AF42"/>
    <mergeCell ref="AQ50:BG50"/>
    <mergeCell ref="F40:AF40"/>
  </mergeCells>
  <phoneticPr fontId="2"/>
  <conditionalFormatting sqref="F41:H52">
    <cfRule type="expression" dxfId="12" priority="6">
      <formula>$CG$20=1</formula>
    </cfRule>
  </conditionalFormatting>
  <conditionalFormatting sqref="F38:AK38 AO38:BG38">
    <cfRule type="expression" dxfId="11" priority="32">
      <formula>$CG$20=2</formula>
    </cfRule>
  </conditionalFormatting>
  <conditionalFormatting sqref="AG42">
    <cfRule type="expression" dxfId="10" priority="1">
      <formula>$CG$20=1</formula>
    </cfRule>
  </conditionalFormatting>
  <conditionalFormatting sqref="AL38:AN38">
    <cfRule type="expression" dxfId="9" priority="29">
      <formula>$CG$20=2</formula>
    </cfRule>
  </conditionalFormatting>
  <conditionalFormatting sqref="AL43:AP52">
    <cfRule type="cellIs" dxfId="8" priority="5" operator="equal">
      <formula>""</formula>
    </cfRule>
  </conditionalFormatting>
  <conditionalFormatting sqref="AP26:BG37">
    <cfRule type="expression" dxfId="7" priority="2">
      <formula>$CG$20=2</formula>
    </cfRule>
  </conditionalFormatting>
  <dataValidations count="3">
    <dataValidation type="list" allowBlank="1" showInputMessage="1" showErrorMessage="1" sqref="AG39:AK39 AG53:AK54" xr:uid="{2F349531-FCF3-4A87-A714-1AE94B977BBB}">
      <formula1>"Freeze"</formula1>
    </dataValidation>
    <dataValidation type="list" allowBlank="1" showInputMessage="1" showErrorMessage="1" sqref="AB28:AH37 AD38:AK38" xr:uid="{B00CE40A-8073-44AD-BC2D-97C849EE0CBE}">
      <formula1>$BZ$32:$BZ$33</formula1>
    </dataValidation>
    <dataValidation type="list" allowBlank="1" showInputMessage="1" showErrorMessage="1" sqref="AI28:AO37 BA38:BG38" xr:uid="{1CC2826B-A791-4240-92C8-644A2F824D4C}">
      <formula1>$BZ$35:$BZ$37</formula1>
    </dataValidation>
  </dataValidations>
  <hyperlinks>
    <hyperlink ref="AC81:AI81" r:id="rId1" display="info@carnabio.com " xr:uid="{BE5D754B-55DD-48B7-9E68-C8360DD9C8BE}"/>
    <hyperlink ref="N42" r:id="rId2" xr:uid="{23BBB491-8F7F-4F5D-906A-124A89D7FCCE}"/>
    <hyperlink ref="AM42:BG42" location="'Anti-cancer drugs List'!A1" display="Anti-cancer drugs List" xr:uid="{DE89389D-037C-4179-99D8-850DCE31292F}"/>
  </hyperlinks>
  <printOptions horizontalCentered="1"/>
  <pageMargins left="0.23622047244094491" right="0.23622047244094491" top="0.19685039370078741" bottom="0.19685039370078741" header="0.31496062992125984" footer="0.31496062992125984"/>
  <pageSetup paperSize="9" scale="77" fitToHeight="0" orientation="portrait" r:id="rId3"/>
  <rowBreaks count="1" manualBreakCount="1">
    <brk id="52"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5168" r:id="rId6" name="Group Box 48">
              <controlPr defaultSize="0" autoFill="0" autoPict="0">
                <anchor moveWithCells="1">
                  <from>
                    <xdr:col>13</xdr:col>
                    <xdr:colOff>76200</xdr:colOff>
                    <xdr:row>22</xdr:row>
                    <xdr:rowOff>38100</xdr:rowOff>
                  </from>
                  <to>
                    <xdr:col>32</xdr:col>
                    <xdr:colOff>133350</xdr:colOff>
                    <xdr:row>22</xdr:row>
                    <xdr:rowOff>352425</xdr:rowOff>
                  </to>
                </anchor>
              </controlPr>
            </control>
          </mc:Choice>
        </mc:AlternateContent>
        <mc:AlternateContent xmlns:mc="http://schemas.openxmlformats.org/markup-compatibility/2006">
          <mc:Choice Requires="x14">
            <control shapeId="5171" r:id="rId7" name="Option Button 51">
              <controlPr defaultSize="0" autoFill="0" autoLine="0" autoPict="0">
                <anchor moveWithCells="1">
                  <from>
                    <xdr:col>13</xdr:col>
                    <xdr:colOff>95250</xdr:colOff>
                    <xdr:row>22</xdr:row>
                    <xdr:rowOff>76200</xdr:rowOff>
                  </from>
                  <to>
                    <xdr:col>19</xdr:col>
                    <xdr:colOff>76200</xdr:colOff>
                    <xdr:row>22</xdr:row>
                    <xdr:rowOff>314325</xdr:rowOff>
                  </to>
                </anchor>
              </controlPr>
            </control>
          </mc:Choice>
        </mc:AlternateContent>
        <mc:AlternateContent xmlns:mc="http://schemas.openxmlformats.org/markup-compatibility/2006">
          <mc:Choice Requires="x14">
            <control shapeId="5173" r:id="rId8" name="Option Button 53">
              <controlPr defaultSize="0" autoFill="0" autoLine="0" autoPict="0">
                <anchor moveWithCells="1">
                  <from>
                    <xdr:col>22</xdr:col>
                    <xdr:colOff>114300</xdr:colOff>
                    <xdr:row>22</xdr:row>
                    <xdr:rowOff>66675</xdr:rowOff>
                  </from>
                  <to>
                    <xdr:col>30</xdr:col>
                    <xdr:colOff>152400</xdr:colOff>
                    <xdr:row>22</xdr:row>
                    <xdr:rowOff>304800</xdr:rowOff>
                  </to>
                </anchor>
              </controlPr>
            </control>
          </mc:Choice>
        </mc:AlternateContent>
        <mc:AlternateContent xmlns:mc="http://schemas.openxmlformats.org/markup-compatibility/2006">
          <mc:Choice Requires="x14">
            <control shapeId="5174" r:id="rId9" name="Group Box 54">
              <controlPr defaultSize="0" autoFill="0" autoPict="0">
                <anchor moveWithCells="1">
                  <from>
                    <xdr:col>13</xdr:col>
                    <xdr:colOff>0</xdr:colOff>
                    <xdr:row>22</xdr:row>
                    <xdr:rowOff>371475</xdr:rowOff>
                  </from>
                  <to>
                    <xdr:col>34</xdr:col>
                    <xdr:colOff>133350</xdr:colOff>
                    <xdr:row>24</xdr:row>
                    <xdr:rowOff>0</xdr:rowOff>
                  </to>
                </anchor>
              </controlPr>
            </control>
          </mc:Choice>
        </mc:AlternateContent>
        <mc:AlternateContent xmlns:mc="http://schemas.openxmlformats.org/markup-compatibility/2006">
          <mc:Choice Requires="x14">
            <control shapeId="5175" r:id="rId10" name="Option Button 55">
              <controlPr defaultSize="0" autoFill="0" autoLine="0" autoPict="0">
                <anchor moveWithCells="1">
                  <from>
                    <xdr:col>13</xdr:col>
                    <xdr:colOff>95250</xdr:colOff>
                    <xdr:row>23</xdr:row>
                    <xdr:rowOff>19050</xdr:rowOff>
                  </from>
                  <to>
                    <xdr:col>18</xdr:col>
                    <xdr:colOff>85725</xdr:colOff>
                    <xdr:row>23</xdr:row>
                    <xdr:rowOff>257175</xdr:rowOff>
                  </to>
                </anchor>
              </controlPr>
            </control>
          </mc:Choice>
        </mc:AlternateContent>
        <mc:AlternateContent xmlns:mc="http://schemas.openxmlformats.org/markup-compatibility/2006">
          <mc:Choice Requires="x14">
            <control shapeId="5177" r:id="rId11" name="Option Button 57">
              <controlPr defaultSize="0" autoFill="0" autoLine="0" autoPict="0">
                <anchor moveWithCells="1">
                  <from>
                    <xdr:col>22</xdr:col>
                    <xdr:colOff>114300</xdr:colOff>
                    <xdr:row>23</xdr:row>
                    <xdr:rowOff>19050</xdr:rowOff>
                  </from>
                  <to>
                    <xdr:col>27</xdr:col>
                    <xdr:colOff>104775</xdr:colOff>
                    <xdr:row>23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DB7E2-E180-4923-956D-367E453C8A73}">
  <dimension ref="B1:D217"/>
  <sheetViews>
    <sheetView showGridLines="0" zoomScaleNormal="100" workbookViewId="0">
      <selection activeCell="B1" sqref="B1"/>
    </sheetView>
  </sheetViews>
  <sheetFormatPr defaultColWidth="9.140625" defaultRowHeight="14.25"/>
  <cols>
    <col min="1" max="1" width="2.42578125" style="38" customWidth="1"/>
    <col min="2" max="4" width="27.5703125" style="38" customWidth="1"/>
    <col min="5" max="16384" width="9.140625" style="38"/>
  </cols>
  <sheetData>
    <row r="1" spans="2:4" ht="18">
      <c r="B1" s="39" t="s">
        <v>844</v>
      </c>
    </row>
    <row r="2" spans="2:4">
      <c r="B2" s="38" t="s">
        <v>985</v>
      </c>
    </row>
    <row r="4" spans="2:4" ht="19.5" customHeight="1">
      <c r="B4" s="40" t="s">
        <v>433</v>
      </c>
      <c r="C4" s="40" t="s">
        <v>845</v>
      </c>
      <c r="D4" s="40" t="s">
        <v>434</v>
      </c>
    </row>
    <row r="5" spans="2:4">
      <c r="B5" s="59" t="s">
        <v>435</v>
      </c>
      <c r="C5" s="59"/>
      <c r="D5" s="59" t="s">
        <v>436</v>
      </c>
    </row>
    <row r="6" spans="2:4">
      <c r="B6" s="59" t="s">
        <v>437</v>
      </c>
      <c r="C6" s="59" t="s">
        <v>438</v>
      </c>
      <c r="D6" s="59" t="s">
        <v>439</v>
      </c>
    </row>
    <row r="7" spans="2:4">
      <c r="B7" s="59" t="s">
        <v>440</v>
      </c>
      <c r="C7" s="59"/>
      <c r="D7" s="59" t="s">
        <v>441</v>
      </c>
    </row>
    <row r="8" spans="2:4">
      <c r="B8" s="59" t="s">
        <v>442</v>
      </c>
      <c r="C8" s="59" t="s">
        <v>443</v>
      </c>
      <c r="D8" s="59" t="s">
        <v>444</v>
      </c>
    </row>
    <row r="9" spans="2:4">
      <c r="B9" s="59" t="s">
        <v>445</v>
      </c>
      <c r="C9" s="59"/>
      <c r="D9" s="59" t="s">
        <v>446</v>
      </c>
    </row>
    <row r="10" spans="2:4">
      <c r="B10" s="59" t="s">
        <v>859</v>
      </c>
      <c r="C10" s="59" t="s">
        <v>860</v>
      </c>
      <c r="D10" s="59" t="s">
        <v>861</v>
      </c>
    </row>
    <row r="11" spans="2:4">
      <c r="B11" s="59" t="s">
        <v>447</v>
      </c>
      <c r="C11" s="59" t="s">
        <v>448</v>
      </c>
      <c r="D11" s="59" t="s">
        <v>449</v>
      </c>
    </row>
    <row r="12" spans="2:4">
      <c r="B12" s="59" t="s">
        <v>450</v>
      </c>
      <c r="C12" s="59" t="s">
        <v>451</v>
      </c>
      <c r="D12" s="59" t="s">
        <v>452</v>
      </c>
    </row>
    <row r="13" spans="2:4">
      <c r="B13" s="59" t="s">
        <v>453</v>
      </c>
      <c r="C13" s="59" t="s">
        <v>454</v>
      </c>
      <c r="D13" s="59" t="s">
        <v>455</v>
      </c>
    </row>
    <row r="14" spans="2:4">
      <c r="B14" s="59" t="s">
        <v>456</v>
      </c>
      <c r="C14" s="59" t="s">
        <v>457</v>
      </c>
      <c r="D14" s="59" t="s">
        <v>458</v>
      </c>
    </row>
    <row r="15" spans="2:4">
      <c r="B15" s="59" t="s">
        <v>459</v>
      </c>
      <c r="C15" s="59" t="s">
        <v>460</v>
      </c>
      <c r="D15" s="59" t="s">
        <v>461</v>
      </c>
    </row>
    <row r="16" spans="2:4">
      <c r="B16" s="59" t="s">
        <v>462</v>
      </c>
      <c r="C16" s="59"/>
      <c r="D16" s="59" t="s">
        <v>463</v>
      </c>
    </row>
    <row r="17" spans="2:4">
      <c r="B17" s="59" t="s">
        <v>464</v>
      </c>
      <c r="C17" s="59" t="s">
        <v>465</v>
      </c>
      <c r="D17" s="59" t="s">
        <v>466</v>
      </c>
    </row>
    <row r="18" spans="2:4">
      <c r="B18" s="59" t="s">
        <v>864</v>
      </c>
      <c r="C18" s="59"/>
      <c r="D18" s="59" t="s">
        <v>865</v>
      </c>
    </row>
    <row r="19" spans="2:4">
      <c r="B19" s="59" t="s">
        <v>467</v>
      </c>
      <c r="C19" s="59"/>
      <c r="D19" s="59" t="s">
        <v>468</v>
      </c>
    </row>
    <row r="20" spans="2:4">
      <c r="B20" s="59" t="s">
        <v>469</v>
      </c>
      <c r="C20" s="59"/>
      <c r="D20" s="59" t="s">
        <v>470</v>
      </c>
    </row>
    <row r="21" spans="2:4">
      <c r="B21" s="59" t="s">
        <v>471</v>
      </c>
      <c r="C21" s="59" t="s">
        <v>472</v>
      </c>
      <c r="D21" s="59" t="s">
        <v>473</v>
      </c>
    </row>
    <row r="22" spans="2:4">
      <c r="B22" s="59" t="s">
        <v>474</v>
      </c>
      <c r="C22" s="59" t="s">
        <v>475</v>
      </c>
      <c r="D22" s="59" t="s">
        <v>476</v>
      </c>
    </row>
    <row r="23" spans="2:4">
      <c r="B23" s="59" t="s">
        <v>477</v>
      </c>
      <c r="C23" s="59"/>
      <c r="D23" s="59" t="s">
        <v>478</v>
      </c>
    </row>
    <row r="24" spans="2:4">
      <c r="B24" s="59" t="s">
        <v>479</v>
      </c>
      <c r="C24" s="59"/>
      <c r="D24" s="59" t="s">
        <v>480</v>
      </c>
    </row>
    <row r="25" spans="2:4">
      <c r="B25" s="59" t="s">
        <v>866</v>
      </c>
      <c r="C25" s="59"/>
      <c r="D25" s="59" t="s">
        <v>698</v>
      </c>
    </row>
    <row r="26" spans="2:4">
      <c r="B26" s="59" t="s">
        <v>481</v>
      </c>
      <c r="C26" s="59"/>
      <c r="D26" s="59" t="s">
        <v>482</v>
      </c>
    </row>
    <row r="27" spans="2:4">
      <c r="B27" s="59" t="s">
        <v>483</v>
      </c>
      <c r="C27" s="59"/>
      <c r="D27" s="59" t="s">
        <v>484</v>
      </c>
    </row>
    <row r="28" spans="2:4">
      <c r="B28" s="59" t="s">
        <v>867</v>
      </c>
      <c r="C28" s="59" t="s">
        <v>868</v>
      </c>
      <c r="D28" s="59" t="s">
        <v>869</v>
      </c>
    </row>
    <row r="29" spans="2:4">
      <c r="B29" s="59" t="s">
        <v>485</v>
      </c>
      <c r="C29" s="59" t="s">
        <v>486</v>
      </c>
      <c r="D29" s="59" t="s">
        <v>487</v>
      </c>
    </row>
    <row r="30" spans="2:4">
      <c r="B30" s="59" t="s">
        <v>488</v>
      </c>
      <c r="C30" s="59"/>
      <c r="D30" s="59" t="s">
        <v>489</v>
      </c>
    </row>
    <row r="31" spans="2:4">
      <c r="B31" s="59" t="s">
        <v>490</v>
      </c>
      <c r="C31" s="59"/>
      <c r="D31" s="59" t="s">
        <v>491</v>
      </c>
    </row>
    <row r="32" spans="2:4">
      <c r="B32" s="59" t="s">
        <v>492</v>
      </c>
      <c r="C32" s="59" t="s">
        <v>493</v>
      </c>
      <c r="D32" s="59" t="s">
        <v>494</v>
      </c>
    </row>
    <row r="33" spans="2:4">
      <c r="B33" s="59" t="s">
        <v>495</v>
      </c>
      <c r="C33" s="59"/>
      <c r="D33" s="59" t="s">
        <v>496</v>
      </c>
    </row>
    <row r="34" spans="2:4">
      <c r="B34" s="59" t="s">
        <v>497</v>
      </c>
      <c r="C34" s="59" t="s">
        <v>498</v>
      </c>
      <c r="D34" s="59" t="s">
        <v>499</v>
      </c>
    </row>
    <row r="35" spans="2:4">
      <c r="B35" s="59" t="s">
        <v>870</v>
      </c>
      <c r="C35" s="59"/>
      <c r="D35" s="59" t="s">
        <v>698</v>
      </c>
    </row>
    <row r="36" spans="2:4">
      <c r="B36" s="59" t="s">
        <v>500</v>
      </c>
      <c r="C36" s="59" t="s">
        <v>501</v>
      </c>
      <c r="D36" s="59" t="s">
        <v>502</v>
      </c>
    </row>
    <row r="37" spans="2:4">
      <c r="B37" s="59" t="s">
        <v>503</v>
      </c>
      <c r="C37" s="59" t="s">
        <v>504</v>
      </c>
      <c r="D37" s="59" t="s">
        <v>505</v>
      </c>
    </row>
    <row r="38" spans="2:4">
      <c r="B38" s="59" t="s">
        <v>506</v>
      </c>
      <c r="C38" s="59" t="s">
        <v>507</v>
      </c>
      <c r="D38" s="59" t="s">
        <v>508</v>
      </c>
    </row>
    <row r="39" spans="2:4">
      <c r="B39" s="59" t="s">
        <v>509</v>
      </c>
      <c r="C39" s="59" t="s">
        <v>510</v>
      </c>
      <c r="D39" s="59" t="s">
        <v>466</v>
      </c>
    </row>
    <row r="40" spans="2:4">
      <c r="B40" s="59" t="s">
        <v>511</v>
      </c>
      <c r="C40" s="59"/>
      <c r="D40" s="59" t="s">
        <v>512</v>
      </c>
    </row>
    <row r="41" spans="2:4">
      <c r="B41" s="59" t="s">
        <v>513</v>
      </c>
      <c r="C41" s="59" t="s">
        <v>514</v>
      </c>
      <c r="D41" s="59" t="s">
        <v>515</v>
      </c>
    </row>
    <row r="42" spans="2:4">
      <c r="B42" s="59" t="s">
        <v>516</v>
      </c>
      <c r="C42" s="59" t="s">
        <v>517</v>
      </c>
      <c r="D42" s="59" t="s">
        <v>518</v>
      </c>
    </row>
    <row r="43" spans="2:4">
      <c r="B43" s="59" t="s">
        <v>519</v>
      </c>
      <c r="C43" s="59" t="s">
        <v>520</v>
      </c>
      <c r="D43" s="59" t="s">
        <v>521</v>
      </c>
    </row>
    <row r="44" spans="2:4">
      <c r="B44" s="59" t="s">
        <v>522</v>
      </c>
      <c r="C44" s="59"/>
      <c r="D44" s="59" t="s">
        <v>523</v>
      </c>
    </row>
    <row r="45" spans="2:4">
      <c r="B45" s="59" t="s">
        <v>524</v>
      </c>
      <c r="C45" s="59" t="s">
        <v>525</v>
      </c>
      <c r="D45" s="59" t="s">
        <v>499</v>
      </c>
    </row>
    <row r="46" spans="2:4">
      <c r="B46" s="59" t="s">
        <v>526</v>
      </c>
      <c r="C46" s="59" t="s">
        <v>527</v>
      </c>
      <c r="D46" s="59" t="s">
        <v>487</v>
      </c>
    </row>
    <row r="47" spans="2:4">
      <c r="B47" s="59" t="s">
        <v>528</v>
      </c>
      <c r="C47" s="59" t="s">
        <v>529</v>
      </c>
      <c r="D47" s="59" t="s">
        <v>455</v>
      </c>
    </row>
    <row r="48" spans="2:4">
      <c r="B48" s="59" t="s">
        <v>899</v>
      </c>
      <c r="C48" s="59"/>
      <c r="D48" s="59" t="s">
        <v>698</v>
      </c>
    </row>
    <row r="49" spans="2:4">
      <c r="B49" s="59" t="s">
        <v>530</v>
      </c>
      <c r="C49" s="59"/>
      <c r="D49" s="59" t="s">
        <v>531</v>
      </c>
    </row>
    <row r="50" spans="2:4">
      <c r="B50" s="59" t="s">
        <v>532</v>
      </c>
      <c r="C50" s="59"/>
      <c r="D50" s="59" t="s">
        <v>523</v>
      </c>
    </row>
    <row r="51" spans="2:4">
      <c r="B51" s="59" t="s">
        <v>533</v>
      </c>
      <c r="C51" s="59" t="s">
        <v>534</v>
      </c>
      <c r="D51" s="59" t="s">
        <v>494</v>
      </c>
    </row>
    <row r="52" spans="2:4">
      <c r="B52" s="59" t="s">
        <v>535</v>
      </c>
      <c r="C52" s="59" t="s">
        <v>536</v>
      </c>
      <c r="D52" s="59" t="s">
        <v>466</v>
      </c>
    </row>
    <row r="53" spans="2:4">
      <c r="B53" s="59" t="s">
        <v>537</v>
      </c>
      <c r="C53" s="59" t="s">
        <v>538</v>
      </c>
      <c r="D53" s="59" t="s">
        <v>539</v>
      </c>
    </row>
    <row r="54" spans="2:4">
      <c r="B54" s="59" t="s">
        <v>540</v>
      </c>
      <c r="C54" s="59" t="s">
        <v>541</v>
      </c>
      <c r="D54" s="59" t="s">
        <v>542</v>
      </c>
    </row>
    <row r="55" spans="2:4">
      <c r="B55" s="59" t="s">
        <v>543</v>
      </c>
      <c r="C55" s="59"/>
      <c r="D55" s="59" t="s">
        <v>463</v>
      </c>
    </row>
    <row r="56" spans="2:4" ht="13.5" customHeight="1">
      <c r="B56" s="59" t="s">
        <v>544</v>
      </c>
      <c r="C56" s="59" t="s">
        <v>545</v>
      </c>
      <c r="D56" s="59" t="s">
        <v>546</v>
      </c>
    </row>
    <row r="57" spans="2:4">
      <c r="B57" s="59" t="s">
        <v>547</v>
      </c>
      <c r="C57" s="59"/>
      <c r="D57" s="59" t="s">
        <v>548</v>
      </c>
    </row>
    <row r="58" spans="2:4">
      <c r="B58" s="59" t="s">
        <v>549</v>
      </c>
      <c r="C58" s="59" t="s">
        <v>550</v>
      </c>
      <c r="D58" s="59" t="s">
        <v>551</v>
      </c>
    </row>
    <row r="59" spans="2:4">
      <c r="B59" s="59" t="s">
        <v>552</v>
      </c>
      <c r="C59" s="59" t="s">
        <v>553</v>
      </c>
      <c r="D59" s="59" t="s">
        <v>554</v>
      </c>
    </row>
    <row r="60" spans="2:4">
      <c r="B60" s="59" t="s">
        <v>555</v>
      </c>
      <c r="C60" s="59"/>
      <c r="D60" s="59" t="s">
        <v>512</v>
      </c>
    </row>
    <row r="61" spans="2:4">
      <c r="B61" s="59" t="s">
        <v>556</v>
      </c>
      <c r="C61" s="59" t="s">
        <v>557</v>
      </c>
      <c r="D61" s="59" t="s">
        <v>452</v>
      </c>
    </row>
    <row r="62" spans="2:4">
      <c r="B62" s="59" t="s">
        <v>558</v>
      </c>
      <c r="C62" s="59" t="s">
        <v>559</v>
      </c>
      <c r="D62" s="59" t="s">
        <v>560</v>
      </c>
    </row>
    <row r="63" spans="2:4">
      <c r="B63" s="59" t="s">
        <v>561</v>
      </c>
      <c r="C63" s="59" t="s">
        <v>562</v>
      </c>
      <c r="D63" s="59" t="s">
        <v>463</v>
      </c>
    </row>
    <row r="64" spans="2:4">
      <c r="B64" s="59" t="s">
        <v>563</v>
      </c>
      <c r="C64" s="59" t="s">
        <v>564</v>
      </c>
      <c r="D64" s="59" t="s">
        <v>565</v>
      </c>
    </row>
    <row r="65" spans="2:4">
      <c r="B65" s="59" t="s">
        <v>566</v>
      </c>
      <c r="C65" s="59"/>
      <c r="D65" s="59" t="s">
        <v>567</v>
      </c>
    </row>
    <row r="66" spans="2:4">
      <c r="B66" s="59" t="s">
        <v>568</v>
      </c>
      <c r="C66" s="59" t="s">
        <v>569</v>
      </c>
      <c r="D66" s="59" t="s">
        <v>570</v>
      </c>
    </row>
    <row r="67" spans="2:4">
      <c r="B67" s="59" t="s">
        <v>571</v>
      </c>
      <c r="C67" s="59" t="s">
        <v>572</v>
      </c>
      <c r="D67" s="59" t="s">
        <v>573</v>
      </c>
    </row>
    <row r="68" spans="2:4">
      <c r="B68" s="59" t="s">
        <v>574</v>
      </c>
      <c r="C68" s="59" t="s">
        <v>575</v>
      </c>
      <c r="D68" s="59" t="s">
        <v>468</v>
      </c>
    </row>
    <row r="69" spans="2:4">
      <c r="B69" s="59" t="s">
        <v>576</v>
      </c>
      <c r="C69" s="59" t="s">
        <v>577</v>
      </c>
      <c r="D69" s="59" t="s">
        <v>578</v>
      </c>
    </row>
    <row r="70" spans="2:4">
      <c r="B70" s="59" t="s">
        <v>579</v>
      </c>
      <c r="C70" s="59" t="s">
        <v>580</v>
      </c>
      <c r="D70" s="59" t="s">
        <v>548</v>
      </c>
    </row>
    <row r="71" spans="2:4">
      <c r="B71" s="59" t="s">
        <v>581</v>
      </c>
      <c r="C71" s="59" t="s">
        <v>582</v>
      </c>
      <c r="D71" s="59" t="s">
        <v>567</v>
      </c>
    </row>
    <row r="72" spans="2:4">
      <c r="B72" s="59" t="s">
        <v>583</v>
      </c>
      <c r="C72" s="59" t="s">
        <v>584</v>
      </c>
      <c r="D72" s="59" t="s">
        <v>466</v>
      </c>
    </row>
    <row r="73" spans="2:4">
      <c r="B73" s="59" t="s">
        <v>871</v>
      </c>
      <c r="C73" s="59" t="s">
        <v>872</v>
      </c>
      <c r="D73" s="59" t="s">
        <v>487</v>
      </c>
    </row>
    <row r="74" spans="2:4">
      <c r="B74" s="59" t="s">
        <v>873</v>
      </c>
      <c r="C74" s="59" t="s">
        <v>874</v>
      </c>
      <c r="D74" s="59" t="s">
        <v>875</v>
      </c>
    </row>
    <row r="75" spans="2:4">
      <c r="B75" s="59" t="s">
        <v>585</v>
      </c>
      <c r="C75" s="59" t="s">
        <v>586</v>
      </c>
      <c r="D75" s="59" t="s">
        <v>587</v>
      </c>
    </row>
    <row r="76" spans="2:4">
      <c r="B76" s="59" t="s">
        <v>588</v>
      </c>
      <c r="C76" s="59" t="s">
        <v>589</v>
      </c>
      <c r="D76" s="59" t="s">
        <v>590</v>
      </c>
    </row>
    <row r="77" spans="2:4">
      <c r="B77" s="59" t="s">
        <v>591</v>
      </c>
      <c r="C77" s="59"/>
      <c r="D77" s="59" t="s">
        <v>592</v>
      </c>
    </row>
    <row r="78" spans="2:4">
      <c r="B78" s="59" t="s">
        <v>593</v>
      </c>
      <c r="C78" s="59" t="s">
        <v>594</v>
      </c>
      <c r="D78" s="59" t="s">
        <v>567</v>
      </c>
    </row>
    <row r="79" spans="2:4">
      <c r="B79" s="59" t="s">
        <v>595</v>
      </c>
      <c r="C79" s="59" t="s">
        <v>596</v>
      </c>
      <c r="D79" s="59" t="s">
        <v>343</v>
      </c>
    </row>
    <row r="80" spans="2:4">
      <c r="B80" s="59" t="s">
        <v>597</v>
      </c>
      <c r="C80" s="59" t="s">
        <v>598</v>
      </c>
      <c r="D80" s="59" t="s">
        <v>573</v>
      </c>
    </row>
    <row r="81" spans="2:4">
      <c r="B81" s="59" t="s">
        <v>599</v>
      </c>
      <c r="C81" s="59"/>
      <c r="D81" s="59" t="s">
        <v>578</v>
      </c>
    </row>
    <row r="82" spans="2:4">
      <c r="B82" s="59" t="s">
        <v>600</v>
      </c>
      <c r="C82" s="59" t="s">
        <v>601</v>
      </c>
      <c r="D82" s="59" t="s">
        <v>452</v>
      </c>
    </row>
    <row r="83" spans="2:4">
      <c r="B83" s="59" t="s">
        <v>602</v>
      </c>
      <c r="C83" s="59" t="s">
        <v>603</v>
      </c>
      <c r="D83" s="59" t="s">
        <v>567</v>
      </c>
    </row>
    <row r="84" spans="2:4">
      <c r="B84" s="59" t="s">
        <v>604</v>
      </c>
      <c r="C84" s="59" t="s">
        <v>605</v>
      </c>
      <c r="D84" s="59" t="s">
        <v>478</v>
      </c>
    </row>
    <row r="85" spans="2:4">
      <c r="B85" s="59" t="s">
        <v>606</v>
      </c>
      <c r="C85" s="59" t="s">
        <v>607</v>
      </c>
      <c r="D85" s="59" t="s">
        <v>444</v>
      </c>
    </row>
    <row r="86" spans="2:4">
      <c r="B86" s="59" t="s">
        <v>608</v>
      </c>
      <c r="C86" s="59" t="s">
        <v>609</v>
      </c>
      <c r="D86" s="59" t="s">
        <v>548</v>
      </c>
    </row>
    <row r="87" spans="2:4">
      <c r="B87" s="59" t="s">
        <v>610</v>
      </c>
      <c r="C87" s="59"/>
      <c r="D87" s="59" t="s">
        <v>611</v>
      </c>
    </row>
    <row r="88" spans="2:4">
      <c r="B88" s="59" t="s">
        <v>612</v>
      </c>
      <c r="C88" s="59" t="s">
        <v>613</v>
      </c>
      <c r="D88" s="59" t="s">
        <v>614</v>
      </c>
    </row>
    <row r="89" spans="2:4">
      <c r="B89" s="59" t="s">
        <v>876</v>
      </c>
      <c r="C89" s="59" t="s">
        <v>877</v>
      </c>
      <c r="D89" s="59" t="s">
        <v>573</v>
      </c>
    </row>
    <row r="90" spans="2:4">
      <c r="B90" s="59" t="s">
        <v>615</v>
      </c>
      <c r="C90" s="59"/>
      <c r="D90" s="59" t="s">
        <v>616</v>
      </c>
    </row>
    <row r="91" spans="2:4">
      <c r="B91" s="59" t="s">
        <v>617</v>
      </c>
      <c r="C91" s="59" t="s">
        <v>618</v>
      </c>
      <c r="D91" s="59" t="s">
        <v>452</v>
      </c>
    </row>
    <row r="92" spans="2:4">
      <c r="B92" s="59" t="s">
        <v>619</v>
      </c>
      <c r="C92" s="59" t="s">
        <v>620</v>
      </c>
      <c r="D92" s="59" t="s">
        <v>548</v>
      </c>
    </row>
    <row r="93" spans="2:4">
      <c r="B93" s="59" t="s">
        <v>621</v>
      </c>
      <c r="C93" s="59" t="s">
        <v>622</v>
      </c>
      <c r="D93" s="59" t="s">
        <v>623</v>
      </c>
    </row>
    <row r="94" spans="2:4">
      <c r="B94" s="59" t="s">
        <v>624</v>
      </c>
      <c r="C94" s="59"/>
      <c r="D94" s="59" t="s">
        <v>463</v>
      </c>
    </row>
    <row r="95" spans="2:4">
      <c r="B95" s="59" t="s">
        <v>625</v>
      </c>
      <c r="C95" s="59"/>
      <c r="D95" s="59" t="s">
        <v>626</v>
      </c>
    </row>
    <row r="96" spans="2:4">
      <c r="B96" s="59" t="s">
        <v>627</v>
      </c>
      <c r="C96" s="59"/>
      <c r="D96" s="59" t="s">
        <v>628</v>
      </c>
    </row>
    <row r="97" spans="2:4">
      <c r="B97" s="59" t="s">
        <v>629</v>
      </c>
      <c r="C97" s="59"/>
      <c r="D97" s="59" t="s">
        <v>626</v>
      </c>
    </row>
    <row r="98" spans="2:4">
      <c r="B98" s="59" t="s">
        <v>630</v>
      </c>
      <c r="C98" s="59"/>
      <c r="D98" s="59" t="s">
        <v>489</v>
      </c>
    </row>
    <row r="99" spans="2:4">
      <c r="B99" s="59" t="s">
        <v>631</v>
      </c>
      <c r="C99" s="59" t="s">
        <v>632</v>
      </c>
      <c r="D99" s="59" t="s">
        <v>633</v>
      </c>
    </row>
    <row r="100" spans="2:4">
      <c r="B100" s="59" t="s">
        <v>634</v>
      </c>
      <c r="C100" s="59" t="s">
        <v>635</v>
      </c>
      <c r="D100" s="59" t="s">
        <v>444</v>
      </c>
    </row>
    <row r="101" spans="2:4">
      <c r="B101" s="59" t="s">
        <v>636</v>
      </c>
      <c r="C101" s="59"/>
      <c r="D101" s="59" t="s">
        <v>637</v>
      </c>
    </row>
    <row r="102" spans="2:4">
      <c r="B102" s="59" t="s">
        <v>638</v>
      </c>
      <c r="C102" s="59" t="s">
        <v>639</v>
      </c>
      <c r="D102" s="59" t="s">
        <v>466</v>
      </c>
    </row>
    <row r="103" spans="2:4">
      <c r="B103" s="59" t="s">
        <v>640</v>
      </c>
      <c r="C103" s="59" t="s">
        <v>641</v>
      </c>
      <c r="D103" s="59" t="s">
        <v>502</v>
      </c>
    </row>
    <row r="104" spans="2:4">
      <c r="B104" s="59" t="s">
        <v>642</v>
      </c>
      <c r="C104" s="59" t="s">
        <v>643</v>
      </c>
      <c r="D104" s="59" t="s">
        <v>573</v>
      </c>
    </row>
    <row r="105" spans="2:4">
      <c r="B105" s="59" t="s">
        <v>644</v>
      </c>
      <c r="C105" s="59" t="s">
        <v>645</v>
      </c>
      <c r="D105" s="59" t="s">
        <v>646</v>
      </c>
    </row>
    <row r="106" spans="2:4">
      <c r="B106" s="59" t="s">
        <v>647</v>
      </c>
      <c r="C106" s="59" t="s">
        <v>648</v>
      </c>
      <c r="D106" s="59" t="s">
        <v>518</v>
      </c>
    </row>
    <row r="107" spans="2:4">
      <c r="B107" s="59" t="s">
        <v>878</v>
      </c>
      <c r="C107" s="59" t="s">
        <v>879</v>
      </c>
      <c r="D107" s="59" t="s">
        <v>880</v>
      </c>
    </row>
    <row r="108" spans="2:4">
      <c r="B108" s="59" t="s">
        <v>649</v>
      </c>
      <c r="C108" s="59"/>
      <c r="D108" s="59" t="s">
        <v>650</v>
      </c>
    </row>
    <row r="109" spans="2:4">
      <c r="B109" s="59" t="s">
        <v>651</v>
      </c>
      <c r="C109" s="59" t="s">
        <v>652</v>
      </c>
      <c r="D109" s="59" t="s">
        <v>633</v>
      </c>
    </row>
    <row r="110" spans="2:4">
      <c r="B110" s="59" t="s">
        <v>653</v>
      </c>
      <c r="C110" s="59"/>
      <c r="D110" s="59" t="s">
        <v>654</v>
      </c>
    </row>
    <row r="111" spans="2:4">
      <c r="B111" s="59" t="s">
        <v>655</v>
      </c>
      <c r="C111" s="59" t="s">
        <v>656</v>
      </c>
      <c r="D111" s="59" t="s">
        <v>452</v>
      </c>
    </row>
    <row r="112" spans="2:4">
      <c r="B112" s="59" t="s">
        <v>657</v>
      </c>
      <c r="C112" s="59"/>
      <c r="D112" s="59" t="s">
        <v>658</v>
      </c>
    </row>
    <row r="113" spans="2:4">
      <c r="B113" s="59" t="s">
        <v>659</v>
      </c>
      <c r="C113" s="59" t="s">
        <v>660</v>
      </c>
      <c r="D113" s="59" t="s">
        <v>508</v>
      </c>
    </row>
    <row r="114" spans="2:4">
      <c r="B114" s="59" t="s">
        <v>661</v>
      </c>
      <c r="C114" s="59" t="s">
        <v>662</v>
      </c>
      <c r="D114" s="59" t="s">
        <v>663</v>
      </c>
    </row>
    <row r="115" spans="2:4">
      <c r="B115" s="59" t="s">
        <v>664</v>
      </c>
      <c r="C115" s="59" t="s">
        <v>665</v>
      </c>
      <c r="D115" s="59" t="s">
        <v>505</v>
      </c>
    </row>
    <row r="116" spans="2:4">
      <c r="B116" s="59" t="s">
        <v>666</v>
      </c>
      <c r="C116" s="59" t="s">
        <v>667</v>
      </c>
      <c r="D116" s="59" t="s">
        <v>463</v>
      </c>
    </row>
    <row r="117" spans="2:4">
      <c r="B117" s="59" t="s">
        <v>668</v>
      </c>
      <c r="C117" s="59" t="s">
        <v>669</v>
      </c>
      <c r="D117" s="59" t="s">
        <v>670</v>
      </c>
    </row>
    <row r="118" spans="2:4">
      <c r="B118" s="59" t="s">
        <v>671</v>
      </c>
      <c r="C118" s="59"/>
      <c r="D118" s="59" t="s">
        <v>512</v>
      </c>
    </row>
    <row r="119" spans="2:4">
      <c r="B119" s="59" t="s">
        <v>672</v>
      </c>
      <c r="C119" s="59" t="s">
        <v>673</v>
      </c>
      <c r="D119" s="59" t="s">
        <v>548</v>
      </c>
    </row>
    <row r="120" spans="2:4">
      <c r="B120" s="59" t="s">
        <v>674</v>
      </c>
      <c r="C120" s="59" t="s">
        <v>675</v>
      </c>
      <c r="D120" s="59" t="s">
        <v>676</v>
      </c>
    </row>
    <row r="121" spans="2:4">
      <c r="B121" s="59" t="s">
        <v>677</v>
      </c>
      <c r="C121" s="59"/>
      <c r="D121" s="59" t="s">
        <v>499</v>
      </c>
    </row>
    <row r="122" spans="2:4">
      <c r="B122" s="59" t="s">
        <v>678</v>
      </c>
      <c r="C122" s="59" t="s">
        <v>679</v>
      </c>
      <c r="D122" s="59" t="s">
        <v>623</v>
      </c>
    </row>
    <row r="123" spans="2:4">
      <c r="B123" s="59" t="s">
        <v>680</v>
      </c>
      <c r="C123" s="59" t="s">
        <v>681</v>
      </c>
      <c r="D123" s="59" t="s">
        <v>646</v>
      </c>
    </row>
    <row r="124" spans="2:4">
      <c r="B124" s="59" t="s">
        <v>881</v>
      </c>
      <c r="C124" s="59" t="s">
        <v>737</v>
      </c>
      <c r="D124" s="59" t="s">
        <v>494</v>
      </c>
    </row>
    <row r="125" spans="2:4">
      <c r="B125" s="59" t="s">
        <v>682</v>
      </c>
      <c r="C125" s="59"/>
      <c r="D125" s="59" t="s">
        <v>546</v>
      </c>
    </row>
    <row r="126" spans="2:4">
      <c r="B126" s="59" t="s">
        <v>683</v>
      </c>
      <c r="C126" s="59"/>
      <c r="D126" s="59" t="s">
        <v>567</v>
      </c>
    </row>
    <row r="127" spans="2:4">
      <c r="B127" s="59" t="s">
        <v>684</v>
      </c>
      <c r="C127" s="59"/>
      <c r="D127" s="59" t="s">
        <v>646</v>
      </c>
    </row>
    <row r="128" spans="2:4">
      <c r="B128" s="59" t="s">
        <v>685</v>
      </c>
      <c r="C128" s="59" t="s">
        <v>686</v>
      </c>
      <c r="D128" s="59" t="s">
        <v>463</v>
      </c>
    </row>
    <row r="129" spans="2:4">
      <c r="B129" s="59" t="s">
        <v>687</v>
      </c>
      <c r="C129" s="59"/>
      <c r="D129" s="59" t="s">
        <v>688</v>
      </c>
    </row>
    <row r="130" spans="2:4">
      <c r="B130" s="59" t="s">
        <v>689</v>
      </c>
      <c r="C130" s="59"/>
      <c r="D130" s="59" t="s">
        <v>690</v>
      </c>
    </row>
    <row r="131" spans="2:4">
      <c r="B131" s="59" t="s">
        <v>691</v>
      </c>
      <c r="C131" s="59"/>
      <c r="D131" s="59" t="s">
        <v>463</v>
      </c>
    </row>
    <row r="132" spans="2:4">
      <c r="B132" s="59" t="s">
        <v>692</v>
      </c>
      <c r="C132" s="59" t="s">
        <v>693</v>
      </c>
      <c r="D132" s="59" t="s">
        <v>650</v>
      </c>
    </row>
    <row r="133" spans="2:4">
      <c r="B133" s="59" t="s">
        <v>694</v>
      </c>
      <c r="C133" s="59" t="s">
        <v>695</v>
      </c>
      <c r="D133" s="59" t="s">
        <v>696</v>
      </c>
    </row>
    <row r="134" spans="2:4">
      <c r="B134" s="59" t="s">
        <v>697</v>
      </c>
      <c r="C134" s="59"/>
      <c r="D134" s="59" t="s">
        <v>698</v>
      </c>
    </row>
    <row r="135" spans="2:4">
      <c r="B135" s="59" t="s">
        <v>699</v>
      </c>
      <c r="C135" s="59"/>
      <c r="D135" s="59" t="s">
        <v>698</v>
      </c>
    </row>
    <row r="136" spans="2:4">
      <c r="B136" s="59" t="s">
        <v>700</v>
      </c>
      <c r="C136" s="59"/>
      <c r="D136" s="59" t="s">
        <v>701</v>
      </c>
    </row>
    <row r="137" spans="2:4">
      <c r="B137" s="59" t="s">
        <v>900</v>
      </c>
      <c r="C137" s="59"/>
      <c r="D137" s="59" t="s">
        <v>901</v>
      </c>
    </row>
    <row r="138" spans="2:4">
      <c r="B138" s="59" t="s">
        <v>702</v>
      </c>
      <c r="C138" s="59" t="s">
        <v>703</v>
      </c>
      <c r="D138" s="59" t="s">
        <v>704</v>
      </c>
    </row>
    <row r="139" spans="2:4">
      <c r="B139" s="59" t="s">
        <v>882</v>
      </c>
      <c r="C139" s="59" t="s">
        <v>883</v>
      </c>
      <c r="D139" s="59" t="s">
        <v>884</v>
      </c>
    </row>
    <row r="140" spans="2:4">
      <c r="B140" s="59" t="s">
        <v>705</v>
      </c>
      <c r="C140" s="59" t="s">
        <v>706</v>
      </c>
      <c r="D140" s="59" t="s">
        <v>441</v>
      </c>
    </row>
    <row r="141" spans="2:4">
      <c r="B141" s="59" t="s">
        <v>862</v>
      </c>
      <c r="C141" s="59" t="s">
        <v>863</v>
      </c>
      <c r="D141" s="59" t="s">
        <v>444</v>
      </c>
    </row>
    <row r="142" spans="2:4">
      <c r="B142" s="59" t="s">
        <v>707</v>
      </c>
      <c r="C142" s="59" t="s">
        <v>708</v>
      </c>
      <c r="D142" s="59" t="s">
        <v>452</v>
      </c>
    </row>
    <row r="143" spans="2:4">
      <c r="B143" s="59" t="s">
        <v>709</v>
      </c>
      <c r="C143" s="59" t="s">
        <v>710</v>
      </c>
      <c r="D143" s="59" t="s">
        <v>502</v>
      </c>
    </row>
    <row r="144" spans="2:4">
      <c r="B144" s="59" t="s">
        <v>711</v>
      </c>
      <c r="C144" s="59" t="s">
        <v>712</v>
      </c>
      <c r="D144" s="59" t="s">
        <v>713</v>
      </c>
    </row>
    <row r="145" spans="2:4">
      <c r="B145" s="59" t="s">
        <v>714</v>
      </c>
      <c r="C145" s="59" t="s">
        <v>715</v>
      </c>
      <c r="D145" s="59" t="s">
        <v>716</v>
      </c>
    </row>
    <row r="146" spans="2:4">
      <c r="B146" s="59" t="s">
        <v>992</v>
      </c>
      <c r="C146" s="59"/>
      <c r="D146" s="59" t="s">
        <v>698</v>
      </c>
    </row>
    <row r="147" spans="2:4">
      <c r="B147" s="59" t="s">
        <v>717</v>
      </c>
      <c r="C147" s="59"/>
      <c r="D147" s="59" t="s">
        <v>698</v>
      </c>
    </row>
    <row r="148" spans="2:4">
      <c r="B148" s="59" t="s">
        <v>993</v>
      </c>
      <c r="C148" s="59" t="s">
        <v>885</v>
      </c>
      <c r="D148" s="59" t="s">
        <v>865</v>
      </c>
    </row>
    <row r="149" spans="2:4">
      <c r="B149" s="59" t="s">
        <v>718</v>
      </c>
      <c r="C149" s="59"/>
      <c r="D149" s="59" t="s">
        <v>719</v>
      </c>
    </row>
    <row r="150" spans="2:4">
      <c r="B150" s="59" t="s">
        <v>720</v>
      </c>
      <c r="C150" s="59"/>
      <c r="D150" s="59" t="s">
        <v>628</v>
      </c>
    </row>
    <row r="151" spans="2:4">
      <c r="B151" s="59" t="s">
        <v>721</v>
      </c>
      <c r="C151" s="59" t="s">
        <v>722</v>
      </c>
      <c r="D151" s="59" t="s">
        <v>441</v>
      </c>
    </row>
    <row r="152" spans="2:4">
      <c r="B152" s="59" t="s">
        <v>723</v>
      </c>
      <c r="C152" s="59" t="s">
        <v>724</v>
      </c>
      <c r="D152" s="59" t="s">
        <v>716</v>
      </c>
    </row>
    <row r="153" spans="2:4">
      <c r="B153" s="59" t="s">
        <v>725</v>
      </c>
      <c r="C153" s="59" t="s">
        <v>726</v>
      </c>
      <c r="D153" s="59" t="s">
        <v>452</v>
      </c>
    </row>
    <row r="154" spans="2:4">
      <c r="B154" s="59" t="s">
        <v>727</v>
      </c>
      <c r="C154" s="59" t="s">
        <v>728</v>
      </c>
      <c r="D154" s="59" t="s">
        <v>578</v>
      </c>
    </row>
    <row r="155" spans="2:4">
      <c r="B155" s="59" t="s">
        <v>729</v>
      </c>
      <c r="C155" s="59" t="s">
        <v>730</v>
      </c>
      <c r="D155" s="59" t="s">
        <v>439</v>
      </c>
    </row>
    <row r="156" spans="2:4">
      <c r="B156" s="59" t="s">
        <v>731</v>
      </c>
      <c r="C156" s="59" t="s">
        <v>732</v>
      </c>
      <c r="D156" s="59" t="s">
        <v>590</v>
      </c>
    </row>
    <row r="157" spans="2:4">
      <c r="B157" s="59" t="s">
        <v>733</v>
      </c>
      <c r="C157" s="59" t="s">
        <v>734</v>
      </c>
      <c r="D157" s="59" t="s">
        <v>578</v>
      </c>
    </row>
    <row r="158" spans="2:4">
      <c r="B158" s="59" t="s">
        <v>735</v>
      </c>
      <c r="C158" s="59" t="s">
        <v>736</v>
      </c>
      <c r="D158" s="59" t="s">
        <v>476</v>
      </c>
    </row>
    <row r="159" spans="2:4">
      <c r="B159" s="59" t="s">
        <v>738</v>
      </c>
      <c r="C159" s="59" t="s">
        <v>739</v>
      </c>
      <c r="D159" s="59" t="s">
        <v>452</v>
      </c>
    </row>
    <row r="160" spans="2:4">
      <c r="B160" s="59" t="s">
        <v>740</v>
      </c>
      <c r="C160" s="59" t="s">
        <v>741</v>
      </c>
      <c r="D160" s="59" t="s">
        <v>573</v>
      </c>
    </row>
    <row r="161" spans="2:4">
      <c r="B161" s="59" t="s">
        <v>742</v>
      </c>
      <c r="C161" s="59" t="s">
        <v>743</v>
      </c>
      <c r="D161" s="59" t="s">
        <v>744</v>
      </c>
    </row>
    <row r="162" spans="2:4">
      <c r="B162" s="59" t="s">
        <v>745</v>
      </c>
      <c r="C162" s="59" t="s">
        <v>746</v>
      </c>
      <c r="D162" s="59" t="s">
        <v>747</v>
      </c>
    </row>
    <row r="163" spans="2:4">
      <c r="B163" s="59" t="s">
        <v>748</v>
      </c>
      <c r="C163" s="59"/>
      <c r="D163" s="59" t="s">
        <v>468</v>
      </c>
    </row>
    <row r="164" spans="2:4">
      <c r="B164" s="59" t="s">
        <v>749</v>
      </c>
      <c r="C164" s="59" t="s">
        <v>750</v>
      </c>
      <c r="D164" s="59" t="s">
        <v>466</v>
      </c>
    </row>
    <row r="165" spans="2:4">
      <c r="B165" s="59" t="s">
        <v>751</v>
      </c>
      <c r="C165" s="59" t="s">
        <v>752</v>
      </c>
      <c r="D165" s="59" t="s">
        <v>444</v>
      </c>
    </row>
    <row r="166" spans="2:4">
      <c r="B166" s="59" t="s">
        <v>753</v>
      </c>
      <c r="C166" s="59" t="s">
        <v>754</v>
      </c>
      <c r="D166" s="59" t="s">
        <v>502</v>
      </c>
    </row>
    <row r="167" spans="2:4">
      <c r="B167" s="59" t="s">
        <v>755</v>
      </c>
      <c r="C167" s="59" t="s">
        <v>756</v>
      </c>
      <c r="D167" s="59" t="s">
        <v>757</v>
      </c>
    </row>
    <row r="168" spans="2:4">
      <c r="B168" s="59" t="s">
        <v>758</v>
      </c>
      <c r="C168" s="59"/>
      <c r="D168" s="59" t="s">
        <v>759</v>
      </c>
    </row>
    <row r="169" spans="2:4">
      <c r="B169" s="59" t="s">
        <v>760</v>
      </c>
      <c r="C169" s="59" t="s">
        <v>761</v>
      </c>
      <c r="D169" s="59" t="s">
        <v>623</v>
      </c>
    </row>
    <row r="170" spans="2:4">
      <c r="B170" s="59" t="s">
        <v>886</v>
      </c>
      <c r="C170" s="59" t="s">
        <v>887</v>
      </c>
      <c r="D170" s="59" t="s">
        <v>502</v>
      </c>
    </row>
    <row r="171" spans="2:4">
      <c r="B171" s="59" t="s">
        <v>762</v>
      </c>
      <c r="C171" s="59" t="s">
        <v>763</v>
      </c>
      <c r="D171" s="59" t="s">
        <v>476</v>
      </c>
    </row>
    <row r="172" spans="2:4">
      <c r="B172" s="59" t="s">
        <v>764</v>
      </c>
      <c r="C172" s="59"/>
      <c r="D172" s="59" t="s">
        <v>698</v>
      </c>
    </row>
    <row r="173" spans="2:4">
      <c r="B173" s="59" t="s">
        <v>888</v>
      </c>
      <c r="C173" s="59" t="s">
        <v>889</v>
      </c>
      <c r="D173" s="59" t="s">
        <v>890</v>
      </c>
    </row>
    <row r="174" spans="2:4">
      <c r="B174" s="59" t="s">
        <v>765</v>
      </c>
      <c r="C174" s="59" t="s">
        <v>766</v>
      </c>
      <c r="D174" s="59" t="s">
        <v>468</v>
      </c>
    </row>
    <row r="175" spans="2:4">
      <c r="B175" s="59" t="s">
        <v>767</v>
      </c>
      <c r="C175" s="59" t="s">
        <v>768</v>
      </c>
      <c r="D175" s="59" t="s">
        <v>473</v>
      </c>
    </row>
    <row r="176" spans="2:4">
      <c r="B176" s="59" t="s">
        <v>769</v>
      </c>
      <c r="C176" s="59" t="s">
        <v>770</v>
      </c>
      <c r="D176" s="59" t="s">
        <v>716</v>
      </c>
    </row>
    <row r="177" spans="2:4">
      <c r="B177" s="59" t="s">
        <v>771</v>
      </c>
      <c r="C177" s="59" t="s">
        <v>772</v>
      </c>
      <c r="D177" s="59" t="s">
        <v>470</v>
      </c>
    </row>
    <row r="178" spans="2:4">
      <c r="B178" s="59" t="s">
        <v>891</v>
      </c>
      <c r="C178" s="59" t="s">
        <v>892</v>
      </c>
      <c r="D178" s="59" t="s">
        <v>478</v>
      </c>
    </row>
    <row r="179" spans="2:4">
      <c r="B179" s="59" t="s">
        <v>893</v>
      </c>
      <c r="C179" s="59" t="s">
        <v>894</v>
      </c>
      <c r="D179" s="59" t="s">
        <v>895</v>
      </c>
    </row>
    <row r="180" spans="2:4">
      <c r="B180" s="59" t="s">
        <v>773</v>
      </c>
      <c r="C180" s="59" t="s">
        <v>774</v>
      </c>
      <c r="D180" s="59" t="s">
        <v>531</v>
      </c>
    </row>
    <row r="181" spans="2:4">
      <c r="B181" s="59" t="s">
        <v>775</v>
      </c>
      <c r="C181" s="59" t="s">
        <v>776</v>
      </c>
      <c r="D181" s="59" t="s">
        <v>757</v>
      </c>
    </row>
    <row r="182" spans="2:4">
      <c r="B182" s="59" t="s">
        <v>777</v>
      </c>
      <c r="C182" s="59" t="s">
        <v>778</v>
      </c>
      <c r="D182" s="59" t="s">
        <v>494</v>
      </c>
    </row>
    <row r="183" spans="2:4">
      <c r="B183" s="59" t="s">
        <v>779</v>
      </c>
      <c r="C183" s="59" t="s">
        <v>780</v>
      </c>
      <c r="D183" s="59" t="s">
        <v>518</v>
      </c>
    </row>
    <row r="184" spans="2:4">
      <c r="B184" s="59" t="s">
        <v>781</v>
      </c>
      <c r="C184" s="59" t="s">
        <v>782</v>
      </c>
      <c r="D184" s="59" t="s">
        <v>476</v>
      </c>
    </row>
    <row r="185" spans="2:4">
      <c r="B185" s="59" t="s">
        <v>783</v>
      </c>
      <c r="C185" s="59" t="s">
        <v>784</v>
      </c>
      <c r="D185" s="59" t="s">
        <v>482</v>
      </c>
    </row>
    <row r="186" spans="2:4">
      <c r="B186" s="59" t="s">
        <v>785</v>
      </c>
      <c r="C186" s="59"/>
      <c r="D186" s="59" t="s">
        <v>786</v>
      </c>
    </row>
    <row r="187" spans="2:4">
      <c r="B187" s="59" t="s">
        <v>787</v>
      </c>
      <c r="C187" s="59" t="s">
        <v>788</v>
      </c>
      <c r="D187" s="59" t="s">
        <v>476</v>
      </c>
    </row>
    <row r="188" spans="2:4">
      <c r="B188" s="59" t="s">
        <v>789</v>
      </c>
      <c r="C188" s="59" t="s">
        <v>790</v>
      </c>
      <c r="D188" s="59" t="s">
        <v>716</v>
      </c>
    </row>
    <row r="189" spans="2:4">
      <c r="B189" s="59" t="s">
        <v>791</v>
      </c>
      <c r="C189" s="59" t="s">
        <v>792</v>
      </c>
      <c r="D189" s="59" t="s">
        <v>611</v>
      </c>
    </row>
    <row r="190" spans="2:4">
      <c r="B190" s="59" t="s">
        <v>896</v>
      </c>
      <c r="C190" s="59" t="s">
        <v>897</v>
      </c>
      <c r="D190" s="59" t="s">
        <v>898</v>
      </c>
    </row>
    <row r="191" spans="2:4">
      <c r="B191" s="59" t="s">
        <v>793</v>
      </c>
      <c r="C191" s="59" t="s">
        <v>794</v>
      </c>
      <c r="D191" s="59" t="s">
        <v>466</v>
      </c>
    </row>
    <row r="192" spans="2:4">
      <c r="B192" s="59" t="s">
        <v>994</v>
      </c>
      <c r="C192" s="59" t="s">
        <v>795</v>
      </c>
      <c r="D192" s="59" t="s">
        <v>626</v>
      </c>
    </row>
    <row r="193" spans="2:4">
      <c r="B193" s="59" t="s">
        <v>796</v>
      </c>
      <c r="C193" s="59" t="s">
        <v>797</v>
      </c>
      <c r="D193" s="59" t="s">
        <v>478</v>
      </c>
    </row>
    <row r="194" spans="2:4">
      <c r="B194" s="59" t="s">
        <v>798</v>
      </c>
      <c r="C194" s="59"/>
      <c r="D194" s="59" t="s">
        <v>466</v>
      </c>
    </row>
    <row r="195" spans="2:4">
      <c r="B195" s="59" t="s">
        <v>799</v>
      </c>
      <c r="C195" s="59"/>
      <c r="D195" s="59" t="s">
        <v>578</v>
      </c>
    </row>
    <row r="196" spans="2:4">
      <c r="B196" s="59" t="s">
        <v>800</v>
      </c>
      <c r="C196" s="59"/>
      <c r="D196" s="59" t="s">
        <v>548</v>
      </c>
    </row>
    <row r="197" spans="2:4">
      <c r="B197" s="59" t="s">
        <v>801</v>
      </c>
      <c r="C197" s="59" t="s">
        <v>802</v>
      </c>
      <c r="D197" s="59" t="s">
        <v>803</v>
      </c>
    </row>
    <row r="198" spans="2:4">
      <c r="B198" s="59" t="s">
        <v>804</v>
      </c>
      <c r="C198" s="59" t="s">
        <v>805</v>
      </c>
      <c r="D198" s="59" t="s">
        <v>806</v>
      </c>
    </row>
    <row r="199" spans="2:4">
      <c r="B199" s="59" t="s">
        <v>807</v>
      </c>
      <c r="C199" s="59" t="s">
        <v>808</v>
      </c>
      <c r="D199" s="59" t="s">
        <v>809</v>
      </c>
    </row>
    <row r="200" spans="2:4">
      <c r="B200" s="59" t="s">
        <v>810</v>
      </c>
      <c r="C200" s="59"/>
      <c r="D200" s="59" t="s">
        <v>518</v>
      </c>
    </row>
    <row r="201" spans="2:4">
      <c r="B201" s="59" t="s">
        <v>811</v>
      </c>
      <c r="C201" s="59" t="s">
        <v>812</v>
      </c>
      <c r="D201" s="59" t="s">
        <v>463</v>
      </c>
    </row>
    <row r="202" spans="2:4">
      <c r="B202" s="59" t="s">
        <v>813</v>
      </c>
      <c r="C202" s="59" t="s">
        <v>814</v>
      </c>
      <c r="D202" s="59" t="s">
        <v>494</v>
      </c>
    </row>
    <row r="203" spans="2:4">
      <c r="B203" s="59" t="s">
        <v>815</v>
      </c>
      <c r="C203" s="59" t="s">
        <v>816</v>
      </c>
      <c r="D203" s="59" t="s">
        <v>704</v>
      </c>
    </row>
    <row r="204" spans="2:4">
      <c r="B204" s="59" t="s">
        <v>817</v>
      </c>
      <c r="C204" s="59" t="s">
        <v>818</v>
      </c>
      <c r="D204" s="59" t="s">
        <v>819</v>
      </c>
    </row>
    <row r="205" spans="2:4">
      <c r="B205" s="59" t="s">
        <v>820</v>
      </c>
      <c r="C205" s="59"/>
      <c r="D205" s="59" t="s">
        <v>821</v>
      </c>
    </row>
    <row r="206" spans="2:4">
      <c r="B206" s="59" t="s">
        <v>822</v>
      </c>
      <c r="C206" s="59"/>
      <c r="D206" s="59" t="s">
        <v>823</v>
      </c>
    </row>
    <row r="207" spans="2:4">
      <c r="B207" s="59" t="s">
        <v>824</v>
      </c>
      <c r="C207" s="59" t="s">
        <v>825</v>
      </c>
      <c r="D207" s="59" t="s">
        <v>476</v>
      </c>
    </row>
    <row r="208" spans="2:4">
      <c r="B208" s="59" t="s">
        <v>826</v>
      </c>
      <c r="C208" s="59" t="s">
        <v>827</v>
      </c>
      <c r="D208" s="59" t="s">
        <v>444</v>
      </c>
    </row>
    <row r="209" spans="2:4">
      <c r="B209" s="59" t="s">
        <v>828</v>
      </c>
      <c r="C209" s="59" t="s">
        <v>829</v>
      </c>
      <c r="D209" s="59" t="s">
        <v>554</v>
      </c>
    </row>
    <row r="210" spans="2:4">
      <c r="B210" s="59" t="s">
        <v>830</v>
      </c>
      <c r="C210" s="59" t="s">
        <v>831</v>
      </c>
      <c r="D210" s="59" t="s">
        <v>441</v>
      </c>
    </row>
    <row r="211" spans="2:4">
      <c r="B211" s="59" t="s">
        <v>832</v>
      </c>
      <c r="C211" s="59"/>
      <c r="D211" s="59" t="s">
        <v>578</v>
      </c>
    </row>
    <row r="212" spans="2:4">
      <c r="B212" s="59" t="s">
        <v>833</v>
      </c>
      <c r="C212" s="59" t="s">
        <v>834</v>
      </c>
      <c r="D212" s="59" t="s">
        <v>578</v>
      </c>
    </row>
    <row r="213" spans="2:4">
      <c r="B213" s="59" t="s">
        <v>835</v>
      </c>
      <c r="C213" s="59"/>
      <c r="D213" s="59" t="s">
        <v>578</v>
      </c>
    </row>
    <row r="214" spans="2:4">
      <c r="B214" s="59" t="s">
        <v>836</v>
      </c>
      <c r="C214" s="59" t="s">
        <v>837</v>
      </c>
      <c r="D214" s="59" t="s">
        <v>489</v>
      </c>
    </row>
    <row r="215" spans="2:4">
      <c r="B215" s="59" t="s">
        <v>838</v>
      </c>
      <c r="C215" s="59" t="s">
        <v>839</v>
      </c>
      <c r="D215" s="59" t="s">
        <v>590</v>
      </c>
    </row>
    <row r="216" spans="2:4">
      <c r="B216" s="211" t="s">
        <v>840</v>
      </c>
      <c r="C216" s="211"/>
      <c r="D216" s="211" t="s">
        <v>841</v>
      </c>
    </row>
    <row r="217" spans="2:4">
      <c r="B217" s="212" t="s">
        <v>842</v>
      </c>
      <c r="C217" s="212" t="s">
        <v>843</v>
      </c>
      <c r="D217" s="212" t="s">
        <v>444</v>
      </c>
    </row>
  </sheetData>
  <sheetProtection algorithmName="SHA-512" hashValue="RjxBewsux+T6bE0jiYe+Z/0xjMtdFb2u5yNAYBjR0vnp71m8Sr/c6c0VriKqpmeq7pKv7P/PU1fiSUfrRJvVng==" saltValue="ZudhMsCwf08YaI884jcQnQ==" spinCount="100000" sheet="1" objects="1" scenarios="1" selectLockedCells="1" autoFilter="0"/>
  <autoFilter ref="B4:D4" xr:uid="{D1DDB7E2-E180-4923-956D-367E453C8A73}"/>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5B96-E57D-48C7-AAD2-72985B74E171}">
  <sheetPr codeName="Sheet1">
    <tabColor rgb="FFFF5050"/>
    <pageSetUpPr fitToPage="1"/>
  </sheetPr>
  <dimension ref="A1:DS102"/>
  <sheetViews>
    <sheetView showGridLines="0" zoomScaleNormal="100" workbookViewId="0">
      <selection activeCell="AX9" sqref="AX9:BG9"/>
    </sheetView>
  </sheetViews>
  <sheetFormatPr defaultColWidth="2.42578125" defaultRowHeight="12.75"/>
  <cols>
    <col min="66" max="74" width="2.42578125" customWidth="1"/>
    <col min="75" max="89" width="2.42578125" hidden="1" customWidth="1"/>
    <col min="90" max="118" width="2.42578125" customWidth="1"/>
  </cols>
  <sheetData>
    <row r="1" spans="6:59">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
      <c r="AX1" s="1"/>
      <c r="AY1" s="1"/>
      <c r="AZ1" s="1"/>
      <c r="BA1" s="1"/>
      <c r="BB1" s="1"/>
      <c r="BC1" s="1"/>
      <c r="BD1" s="1"/>
      <c r="BE1" s="1"/>
      <c r="BF1" s="1"/>
      <c r="BG1" s="1"/>
    </row>
    <row r="2" spans="6:5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6:5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6:5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6:5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6:59" ht="27">
      <c r="F6" s="567" t="s">
        <v>915</v>
      </c>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row>
    <row r="7" spans="6:59">
      <c r="F7" s="568" t="s">
        <v>301</v>
      </c>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row>
    <row r="8" spans="6:59">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row>
    <row r="9" spans="6:59" ht="26.25">
      <c r="F9" s="5" t="s">
        <v>60</v>
      </c>
      <c r="G9" s="1"/>
      <c r="H9" s="1"/>
      <c r="I9" s="1"/>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1"/>
      <c r="AR9" s="1"/>
      <c r="AS9" s="1"/>
      <c r="AT9" s="1"/>
      <c r="AU9" s="1"/>
      <c r="AV9" s="1"/>
      <c r="AW9" s="4" t="s">
        <v>59</v>
      </c>
      <c r="AX9" s="569"/>
      <c r="AY9" s="569"/>
      <c r="AZ9" s="569"/>
      <c r="BA9" s="569"/>
      <c r="BB9" s="569"/>
      <c r="BC9" s="569"/>
      <c r="BD9" s="569"/>
      <c r="BE9" s="569"/>
      <c r="BF9" s="569"/>
      <c r="BG9" s="569"/>
    </row>
    <row r="10" spans="6:59" ht="25.5" customHeight="1">
      <c r="F10" s="619" t="s">
        <v>298</v>
      </c>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20"/>
      <c r="BF10" s="620"/>
      <c r="BG10" s="621"/>
    </row>
    <row r="11" spans="6:59" ht="21.95" customHeight="1">
      <c r="F11" s="222" t="s">
        <v>73</v>
      </c>
      <c r="G11" s="223"/>
      <c r="H11" s="223"/>
      <c r="I11" s="223"/>
      <c r="J11" s="223"/>
      <c r="K11" s="223"/>
      <c r="L11" s="223"/>
      <c r="M11" s="224"/>
      <c r="N11" s="225"/>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7"/>
    </row>
    <row r="12" spans="6:59" ht="21.95" customHeight="1">
      <c r="F12" s="228" t="s">
        <v>69</v>
      </c>
      <c r="G12" s="229"/>
      <c r="H12" s="229"/>
      <c r="I12" s="229"/>
      <c r="J12" s="229"/>
      <c r="K12" s="229"/>
      <c r="L12" s="229"/>
      <c r="M12" s="230"/>
      <c r="N12" s="231"/>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3"/>
    </row>
    <row r="13" spans="6:59" ht="21.95" customHeight="1">
      <c r="F13" s="625" t="s">
        <v>70</v>
      </c>
      <c r="G13" s="229"/>
      <c r="H13" s="229"/>
      <c r="I13" s="229"/>
      <c r="J13" s="229"/>
      <c r="K13" s="229"/>
      <c r="L13" s="229"/>
      <c r="M13" s="230"/>
      <c r="N13" s="231"/>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3"/>
    </row>
    <row r="14" spans="6:59" ht="21.95" customHeight="1">
      <c r="F14" s="228" t="s">
        <v>71</v>
      </c>
      <c r="G14" s="229"/>
      <c r="H14" s="229"/>
      <c r="I14" s="229"/>
      <c r="J14" s="229"/>
      <c r="K14" s="229"/>
      <c r="L14" s="229"/>
      <c r="M14" s="230"/>
      <c r="N14" s="231"/>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3"/>
    </row>
    <row r="15" spans="6:59" ht="21.95" customHeight="1">
      <c r="F15" s="228" t="s">
        <v>72</v>
      </c>
      <c r="G15" s="229"/>
      <c r="H15" s="229"/>
      <c r="I15" s="229"/>
      <c r="J15" s="229"/>
      <c r="K15" s="229"/>
      <c r="L15" s="229"/>
      <c r="M15" s="230"/>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3"/>
    </row>
    <row r="16" spans="6:59" ht="21.95" customHeight="1">
      <c r="F16" s="228" t="s">
        <v>74</v>
      </c>
      <c r="G16" s="229"/>
      <c r="H16" s="229"/>
      <c r="I16" s="229"/>
      <c r="J16" s="229"/>
      <c r="K16" s="229"/>
      <c r="L16" s="229"/>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3"/>
    </row>
    <row r="17" spans="6:86" ht="21.95" customHeight="1">
      <c r="F17" s="228" t="s">
        <v>12</v>
      </c>
      <c r="G17" s="229"/>
      <c r="H17" s="229"/>
      <c r="I17" s="229"/>
      <c r="J17" s="229"/>
      <c r="K17" s="229"/>
      <c r="L17" s="229"/>
      <c r="M17" s="230"/>
      <c r="N17" s="231"/>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3"/>
    </row>
    <row r="18" spans="6:86" ht="21.95" customHeight="1">
      <c r="F18" s="228" t="s">
        <v>76</v>
      </c>
      <c r="G18" s="229"/>
      <c r="H18" s="229"/>
      <c r="I18" s="229"/>
      <c r="J18" s="229"/>
      <c r="K18" s="229"/>
      <c r="L18" s="229"/>
      <c r="M18" s="230"/>
      <c r="N18" s="237" t="s">
        <v>77</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9"/>
    </row>
    <row r="19" spans="6:86" ht="21.95" customHeight="1">
      <c r="F19" s="228" t="s">
        <v>78</v>
      </c>
      <c r="G19" s="229"/>
      <c r="H19" s="229"/>
      <c r="I19" s="229"/>
      <c r="J19" s="229"/>
      <c r="K19" s="229"/>
      <c r="L19" s="229"/>
      <c r="M19" s="230"/>
      <c r="N19" s="247"/>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row>
    <row r="20" spans="6:86" ht="21.95" customHeight="1">
      <c r="F20" s="250" t="s">
        <v>79</v>
      </c>
      <c r="G20" s="251"/>
      <c r="H20" s="251"/>
      <c r="I20" s="251"/>
      <c r="J20" s="251"/>
      <c r="K20" s="251"/>
      <c r="L20" s="251"/>
      <c r="M20" s="252"/>
      <c r="N20" s="253"/>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Z20" t="s">
        <v>846</v>
      </c>
      <c r="CG20" s="210">
        <v>0</v>
      </c>
    </row>
    <row r="21" spans="6:86">
      <c r="BG21" s="64"/>
    </row>
    <row r="22" spans="6:86" s="9" customFormat="1" ht="25.5" customHeight="1">
      <c r="F22" s="614" t="s">
        <v>954</v>
      </c>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6"/>
      <c r="BZ22" s="9" t="s">
        <v>920</v>
      </c>
      <c r="CH22" s="7">
        <v>0</v>
      </c>
    </row>
    <row r="23" spans="6:86" s="9" customFormat="1" ht="30" customHeight="1">
      <c r="F23" s="547" t="s">
        <v>911</v>
      </c>
      <c r="G23" s="548"/>
      <c r="H23" s="548"/>
      <c r="I23" s="548"/>
      <c r="J23" s="548"/>
      <c r="K23" s="548"/>
      <c r="L23" s="548"/>
      <c r="M23" s="548"/>
      <c r="N23" s="548"/>
      <c r="O23" s="549"/>
      <c r="P23" s="622"/>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3"/>
      <c r="BC23" s="623"/>
      <c r="BD23" s="623"/>
      <c r="BE23" s="623"/>
      <c r="BF23" s="623"/>
      <c r="BG23" s="624"/>
    </row>
    <row r="24" spans="6:86" s="9" customFormat="1" ht="30" customHeight="1">
      <c r="F24" s="547" t="s">
        <v>919</v>
      </c>
      <c r="G24" s="548"/>
      <c r="H24" s="548"/>
      <c r="I24" s="548"/>
      <c r="J24" s="548"/>
      <c r="K24" s="548"/>
      <c r="L24" s="548"/>
      <c r="M24" s="548"/>
      <c r="N24" s="548"/>
      <c r="O24" s="549"/>
      <c r="P24" s="622"/>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4"/>
      <c r="BZ24" s="9" t="s">
        <v>80</v>
      </c>
      <c r="CG24" s="7">
        <v>2</v>
      </c>
    </row>
    <row r="25" spans="6:86" s="9" customFormat="1" ht="21.95" customHeight="1">
      <c r="F25" s="563" t="s">
        <v>80</v>
      </c>
      <c r="G25" s="564"/>
      <c r="H25" s="564"/>
      <c r="I25" s="564"/>
      <c r="J25" s="564"/>
      <c r="K25" s="564"/>
      <c r="L25" s="564"/>
      <c r="M25" s="564"/>
      <c r="N25" s="564"/>
      <c r="O25" s="617"/>
      <c r="P25" s="432"/>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3"/>
      <c r="BC25" s="433"/>
      <c r="BD25" s="433"/>
      <c r="BE25" s="433"/>
      <c r="BF25" s="433"/>
      <c r="BG25" s="526"/>
    </row>
    <row r="26" spans="6:86" s="9" customFormat="1" ht="21.95" customHeight="1">
      <c r="F26" s="565" t="s">
        <v>81</v>
      </c>
      <c r="G26" s="566"/>
      <c r="H26" s="566"/>
      <c r="I26" s="566"/>
      <c r="J26" s="566"/>
      <c r="K26" s="566"/>
      <c r="L26" s="566"/>
      <c r="M26" s="566"/>
      <c r="N26" s="566"/>
      <c r="O26" s="618"/>
      <c r="P26" s="565"/>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c r="BC26" s="566"/>
      <c r="BD26" s="566"/>
      <c r="BE26" s="566"/>
      <c r="BF26" s="566"/>
      <c r="BG26" s="618"/>
    </row>
    <row r="27" spans="6:86" s="9" customFormat="1" ht="16.5" customHeight="1">
      <c r="F27" s="553" t="s">
        <v>847</v>
      </c>
      <c r="G27" s="554"/>
      <c r="H27" s="554"/>
      <c r="I27" s="554"/>
      <c r="J27" s="554"/>
      <c r="K27" s="554"/>
      <c r="L27" s="554"/>
      <c r="M27" s="554"/>
      <c r="N27" s="554"/>
      <c r="O27" s="554"/>
      <c r="P27" s="554"/>
      <c r="Q27" s="554"/>
      <c r="R27" s="554"/>
      <c r="S27" s="554"/>
      <c r="T27" s="560" t="str">
        <f>IF(CG20=1,"（化合物を再送される場合にご記載ください）", IF(CH22=1,"（化合物を再送される場合にご記載ください）", "Compound Information"))</f>
        <v>Compound Information</v>
      </c>
      <c r="U27" s="561"/>
      <c r="V27" s="561"/>
      <c r="W27" s="561"/>
      <c r="X27" s="561"/>
      <c r="Y27" s="561"/>
      <c r="Z27" s="561"/>
      <c r="AA27" s="561"/>
      <c r="AB27" s="561"/>
      <c r="AC27" s="561"/>
      <c r="AD27" s="561"/>
      <c r="AE27" s="561"/>
      <c r="AF27" s="561"/>
      <c r="AG27" s="561"/>
      <c r="AH27" s="561"/>
      <c r="AI27" s="561"/>
      <c r="AJ27" s="561"/>
      <c r="AK27" s="561"/>
      <c r="AL27" s="561"/>
      <c r="AM27" s="561"/>
      <c r="AN27" s="561"/>
      <c r="AO27" s="562"/>
      <c r="AP27" s="601" t="s">
        <v>955</v>
      </c>
      <c r="AQ27" s="602"/>
      <c r="AR27" s="602"/>
      <c r="AS27" s="602"/>
      <c r="AT27" s="602"/>
      <c r="AU27" s="602"/>
      <c r="AV27" s="602"/>
      <c r="AW27" s="602"/>
      <c r="AX27" s="602"/>
      <c r="AY27" s="602"/>
      <c r="AZ27" s="602"/>
      <c r="BA27" s="602"/>
      <c r="BB27" s="602"/>
      <c r="BC27" s="602"/>
      <c r="BD27" s="602"/>
      <c r="BE27" s="602"/>
      <c r="BF27" s="602"/>
      <c r="BG27" s="603"/>
    </row>
    <row r="28" spans="6:86" s="9" customFormat="1" ht="24.95" customHeight="1">
      <c r="F28" s="555"/>
      <c r="G28" s="543"/>
      <c r="H28" s="543"/>
      <c r="I28" s="543"/>
      <c r="J28" s="543"/>
      <c r="K28" s="543"/>
      <c r="L28" s="543"/>
      <c r="M28" s="543"/>
      <c r="N28" s="543"/>
      <c r="O28" s="543"/>
      <c r="P28" s="543"/>
      <c r="Q28" s="543"/>
      <c r="R28" s="543"/>
      <c r="S28" s="543"/>
      <c r="T28" s="527" t="str">
        <f>IF($CG$24=1,"Conc."&amp;CHAR(10)&amp;"(mmol/L)","M.W.")</f>
        <v>M.W.</v>
      </c>
      <c r="U28" s="528"/>
      <c r="V28" s="528"/>
      <c r="W28" s="528"/>
      <c r="X28" s="527" t="str">
        <f>IF($CG$24=1,"Volume"&amp;CHAR(10)&amp;"(µL)","Amount"&amp;CHAR(10)&amp;"(mg)")</f>
        <v>Amount
(mg)</v>
      </c>
      <c r="Y28" s="528"/>
      <c r="Z28" s="528"/>
      <c r="AA28" s="528"/>
      <c r="AB28" s="542" t="s">
        <v>848</v>
      </c>
      <c r="AC28" s="543"/>
      <c r="AD28" s="543"/>
      <c r="AE28" s="543"/>
      <c r="AF28" s="543"/>
      <c r="AG28" s="543"/>
      <c r="AH28" s="544"/>
      <c r="AI28" s="527" t="s">
        <v>297</v>
      </c>
      <c r="AJ28" s="528"/>
      <c r="AK28" s="528"/>
      <c r="AL28" s="528"/>
      <c r="AM28" s="528"/>
      <c r="AN28" s="528"/>
      <c r="AO28" s="546"/>
      <c r="AP28" s="598" t="s">
        <v>918</v>
      </c>
      <c r="AQ28" s="599"/>
      <c r="AR28" s="599"/>
      <c r="AS28" s="599"/>
      <c r="AT28" s="599"/>
      <c r="AU28" s="599"/>
      <c r="AV28" s="599"/>
      <c r="AW28" s="599"/>
      <c r="AX28" s="599"/>
      <c r="AY28" s="598" t="s">
        <v>917</v>
      </c>
      <c r="AZ28" s="599"/>
      <c r="BA28" s="599"/>
      <c r="BB28" s="599"/>
      <c r="BC28" s="599"/>
      <c r="BD28" s="599"/>
      <c r="BE28" s="599"/>
      <c r="BF28" s="599"/>
      <c r="BG28" s="600"/>
    </row>
    <row r="29" spans="6:86" s="9" customFormat="1" ht="20.100000000000001" customHeight="1">
      <c r="F29" s="540">
        <v>1</v>
      </c>
      <c r="G29" s="541"/>
      <c r="H29" s="492"/>
      <c r="I29" s="442"/>
      <c r="J29" s="442"/>
      <c r="K29" s="442"/>
      <c r="L29" s="442"/>
      <c r="M29" s="442"/>
      <c r="N29" s="442"/>
      <c r="O29" s="442"/>
      <c r="P29" s="442"/>
      <c r="Q29" s="442"/>
      <c r="R29" s="442"/>
      <c r="S29" s="442"/>
      <c r="T29" s="534"/>
      <c r="U29" s="535"/>
      <c r="V29" s="535"/>
      <c r="W29" s="536"/>
      <c r="X29" s="532"/>
      <c r="Y29" s="533"/>
      <c r="Z29" s="533"/>
      <c r="AA29" s="533"/>
      <c r="AB29" s="486"/>
      <c r="AC29" s="487"/>
      <c r="AD29" s="487"/>
      <c r="AE29" s="487"/>
      <c r="AF29" s="487"/>
      <c r="AG29" s="487"/>
      <c r="AH29" s="488"/>
      <c r="AI29" s="486"/>
      <c r="AJ29" s="487"/>
      <c r="AK29" s="487"/>
      <c r="AL29" s="487"/>
      <c r="AM29" s="487"/>
      <c r="AN29" s="487"/>
      <c r="AO29" s="488"/>
      <c r="AP29" s="532"/>
      <c r="AQ29" s="533"/>
      <c r="AR29" s="533"/>
      <c r="AS29" s="533"/>
      <c r="AT29" s="533"/>
      <c r="AU29" s="533"/>
      <c r="AV29" s="533"/>
      <c r="AW29" s="533"/>
      <c r="AX29" s="533"/>
      <c r="AY29" s="532"/>
      <c r="AZ29" s="533"/>
      <c r="BA29" s="533"/>
      <c r="BB29" s="533"/>
      <c r="BC29" s="533"/>
      <c r="BD29" s="533"/>
      <c r="BE29" s="533"/>
      <c r="BF29" s="533"/>
      <c r="BG29" s="588"/>
    </row>
    <row r="30" spans="6:86" s="9" customFormat="1" ht="20.100000000000001" customHeight="1">
      <c r="F30" s="434">
        <v>2</v>
      </c>
      <c r="G30" s="435"/>
      <c r="H30" s="492"/>
      <c r="I30" s="442"/>
      <c r="J30" s="442"/>
      <c r="K30" s="442"/>
      <c r="L30" s="442"/>
      <c r="M30" s="442"/>
      <c r="N30" s="442"/>
      <c r="O30" s="442"/>
      <c r="P30" s="442"/>
      <c r="Q30" s="442"/>
      <c r="R30" s="442"/>
      <c r="S30" s="442"/>
      <c r="T30" s="483"/>
      <c r="U30" s="484"/>
      <c r="V30" s="484"/>
      <c r="W30" s="545"/>
      <c r="X30" s="532"/>
      <c r="Y30" s="533"/>
      <c r="Z30" s="533"/>
      <c r="AA30" s="533"/>
      <c r="AB30" s="486"/>
      <c r="AC30" s="487"/>
      <c r="AD30" s="487"/>
      <c r="AE30" s="487"/>
      <c r="AF30" s="487"/>
      <c r="AG30" s="487"/>
      <c r="AH30" s="488"/>
      <c r="AI30" s="486"/>
      <c r="AJ30" s="487"/>
      <c r="AK30" s="487"/>
      <c r="AL30" s="487"/>
      <c r="AM30" s="487"/>
      <c r="AN30" s="487"/>
      <c r="AO30" s="488"/>
      <c r="AP30" s="532"/>
      <c r="AQ30" s="533"/>
      <c r="AR30" s="533"/>
      <c r="AS30" s="533"/>
      <c r="AT30" s="533"/>
      <c r="AU30" s="533"/>
      <c r="AV30" s="533"/>
      <c r="AW30" s="533"/>
      <c r="AX30" s="533"/>
      <c r="AY30" s="532"/>
      <c r="AZ30" s="533"/>
      <c r="BA30" s="533"/>
      <c r="BB30" s="533"/>
      <c r="BC30" s="533"/>
      <c r="BD30" s="533"/>
      <c r="BE30" s="533"/>
      <c r="BF30" s="533"/>
      <c r="BG30" s="588"/>
    </row>
    <row r="31" spans="6:86" s="9" customFormat="1" ht="20.100000000000001" customHeight="1">
      <c r="F31" s="434">
        <v>3</v>
      </c>
      <c r="G31" s="435"/>
      <c r="H31" s="492"/>
      <c r="I31" s="442"/>
      <c r="J31" s="442"/>
      <c r="K31" s="442"/>
      <c r="L31" s="442"/>
      <c r="M31" s="442"/>
      <c r="N31" s="442"/>
      <c r="O31" s="442"/>
      <c r="P31" s="442"/>
      <c r="Q31" s="442"/>
      <c r="R31" s="442"/>
      <c r="S31" s="442"/>
      <c r="T31" s="534"/>
      <c r="U31" s="535"/>
      <c r="V31" s="535"/>
      <c r="W31" s="536"/>
      <c r="X31" s="532"/>
      <c r="Y31" s="533"/>
      <c r="Z31" s="533"/>
      <c r="AA31" s="533"/>
      <c r="AB31" s="486"/>
      <c r="AC31" s="487"/>
      <c r="AD31" s="487"/>
      <c r="AE31" s="487"/>
      <c r="AF31" s="487"/>
      <c r="AG31" s="487"/>
      <c r="AH31" s="488"/>
      <c r="AI31" s="486"/>
      <c r="AJ31" s="487"/>
      <c r="AK31" s="487"/>
      <c r="AL31" s="487"/>
      <c r="AM31" s="487"/>
      <c r="AN31" s="487"/>
      <c r="AO31" s="488"/>
      <c r="AP31" s="532"/>
      <c r="AQ31" s="533"/>
      <c r="AR31" s="533"/>
      <c r="AS31" s="533"/>
      <c r="AT31" s="533"/>
      <c r="AU31" s="533"/>
      <c r="AV31" s="533"/>
      <c r="AW31" s="533"/>
      <c r="AX31" s="533"/>
      <c r="AY31" s="532"/>
      <c r="AZ31" s="533"/>
      <c r="BA31" s="533"/>
      <c r="BB31" s="533"/>
      <c r="BC31" s="533"/>
      <c r="BD31" s="533"/>
      <c r="BE31" s="533"/>
      <c r="BF31" s="533"/>
      <c r="BG31" s="588"/>
    </row>
    <row r="32" spans="6:86" s="9" customFormat="1" ht="20.100000000000001" customHeight="1">
      <c r="F32" s="434">
        <v>4</v>
      </c>
      <c r="G32" s="435"/>
      <c r="H32" s="492"/>
      <c r="I32" s="442"/>
      <c r="J32" s="442"/>
      <c r="K32" s="442"/>
      <c r="L32" s="442"/>
      <c r="M32" s="442"/>
      <c r="N32" s="442"/>
      <c r="O32" s="442"/>
      <c r="P32" s="442"/>
      <c r="Q32" s="442"/>
      <c r="R32" s="442"/>
      <c r="S32" s="442"/>
      <c r="T32" s="534"/>
      <c r="U32" s="535"/>
      <c r="V32" s="535"/>
      <c r="W32" s="536"/>
      <c r="X32" s="532"/>
      <c r="Y32" s="533"/>
      <c r="Z32" s="533"/>
      <c r="AA32" s="533"/>
      <c r="AB32" s="486"/>
      <c r="AC32" s="487"/>
      <c r="AD32" s="487"/>
      <c r="AE32" s="487"/>
      <c r="AF32" s="487"/>
      <c r="AG32" s="487"/>
      <c r="AH32" s="488"/>
      <c r="AI32" s="486"/>
      <c r="AJ32" s="487"/>
      <c r="AK32" s="487"/>
      <c r="AL32" s="487"/>
      <c r="AM32" s="487"/>
      <c r="AN32" s="487"/>
      <c r="AO32" s="488"/>
      <c r="AP32" s="532"/>
      <c r="AQ32" s="533"/>
      <c r="AR32" s="533"/>
      <c r="AS32" s="533"/>
      <c r="AT32" s="533"/>
      <c r="AU32" s="533"/>
      <c r="AV32" s="533"/>
      <c r="AW32" s="533"/>
      <c r="AX32" s="533"/>
      <c r="AY32" s="532"/>
      <c r="AZ32" s="533"/>
      <c r="BA32" s="533"/>
      <c r="BB32" s="533"/>
      <c r="BC32" s="533"/>
      <c r="BD32" s="533"/>
      <c r="BE32" s="533"/>
      <c r="BF32" s="533"/>
      <c r="BG32" s="588"/>
    </row>
    <row r="33" spans="6:78" s="9" customFormat="1" ht="20.100000000000001" customHeight="1">
      <c r="F33" s="434">
        <v>5</v>
      </c>
      <c r="G33" s="435"/>
      <c r="H33" s="492"/>
      <c r="I33" s="442"/>
      <c r="J33" s="442"/>
      <c r="K33" s="442"/>
      <c r="L33" s="442"/>
      <c r="M33" s="442"/>
      <c r="N33" s="442"/>
      <c r="O33" s="442"/>
      <c r="P33" s="442"/>
      <c r="Q33" s="442"/>
      <c r="R33" s="442"/>
      <c r="S33" s="442"/>
      <c r="T33" s="483"/>
      <c r="U33" s="484"/>
      <c r="V33" s="484"/>
      <c r="W33" s="485"/>
      <c r="X33" s="480"/>
      <c r="Y33" s="481"/>
      <c r="Z33" s="481"/>
      <c r="AA33" s="482"/>
      <c r="AB33" s="486"/>
      <c r="AC33" s="487"/>
      <c r="AD33" s="487"/>
      <c r="AE33" s="487"/>
      <c r="AF33" s="487"/>
      <c r="AG33" s="487"/>
      <c r="AH33" s="488"/>
      <c r="AI33" s="486"/>
      <c r="AJ33" s="487"/>
      <c r="AK33" s="487"/>
      <c r="AL33" s="487"/>
      <c r="AM33" s="487"/>
      <c r="AN33" s="487"/>
      <c r="AO33" s="488"/>
      <c r="AP33" s="532"/>
      <c r="AQ33" s="533"/>
      <c r="AR33" s="533"/>
      <c r="AS33" s="533"/>
      <c r="AT33" s="533"/>
      <c r="AU33" s="533"/>
      <c r="AV33" s="533"/>
      <c r="AW33" s="533"/>
      <c r="AX33" s="533"/>
      <c r="AY33" s="532"/>
      <c r="AZ33" s="533"/>
      <c r="BA33" s="533"/>
      <c r="BB33" s="533"/>
      <c r="BC33" s="533"/>
      <c r="BD33" s="533"/>
      <c r="BE33" s="533"/>
      <c r="BF33" s="533"/>
      <c r="BG33" s="588"/>
      <c r="BZ33" s="7" t="s">
        <v>849</v>
      </c>
    </row>
    <row r="34" spans="6:78" s="9" customFormat="1" ht="20.100000000000001" customHeight="1">
      <c r="F34" s="434">
        <v>6</v>
      </c>
      <c r="G34" s="435"/>
      <c r="H34" s="492"/>
      <c r="I34" s="442"/>
      <c r="J34" s="442"/>
      <c r="K34" s="442"/>
      <c r="L34" s="442"/>
      <c r="M34" s="442"/>
      <c r="N34" s="442"/>
      <c r="O34" s="442"/>
      <c r="P34" s="442"/>
      <c r="Q34" s="442"/>
      <c r="R34" s="442"/>
      <c r="S34" s="442"/>
      <c r="T34" s="483"/>
      <c r="U34" s="484"/>
      <c r="V34" s="484"/>
      <c r="W34" s="485"/>
      <c r="X34" s="480"/>
      <c r="Y34" s="481"/>
      <c r="Z34" s="481"/>
      <c r="AA34" s="482"/>
      <c r="AB34" s="486"/>
      <c r="AC34" s="487"/>
      <c r="AD34" s="487"/>
      <c r="AE34" s="487"/>
      <c r="AF34" s="487"/>
      <c r="AG34" s="487"/>
      <c r="AH34" s="488"/>
      <c r="AI34" s="486"/>
      <c r="AJ34" s="487"/>
      <c r="AK34" s="487"/>
      <c r="AL34" s="487"/>
      <c r="AM34" s="487"/>
      <c r="AN34" s="487"/>
      <c r="AO34" s="488"/>
      <c r="AP34" s="532"/>
      <c r="AQ34" s="533"/>
      <c r="AR34" s="533"/>
      <c r="AS34" s="533"/>
      <c r="AT34" s="533"/>
      <c r="AU34" s="533"/>
      <c r="AV34" s="533"/>
      <c r="AW34" s="533"/>
      <c r="AX34" s="533"/>
      <c r="AY34" s="532"/>
      <c r="AZ34" s="533"/>
      <c r="BA34" s="533"/>
      <c r="BB34" s="533"/>
      <c r="BC34" s="533"/>
      <c r="BD34" s="533"/>
      <c r="BE34" s="533"/>
      <c r="BF34" s="533"/>
      <c r="BG34" s="588"/>
      <c r="BZ34" s="7" t="s">
        <v>850</v>
      </c>
    </row>
    <row r="35" spans="6:78" s="9" customFormat="1" ht="20.100000000000001" customHeight="1">
      <c r="F35" s="434">
        <v>7</v>
      </c>
      <c r="G35" s="435"/>
      <c r="H35" s="492"/>
      <c r="I35" s="442"/>
      <c r="J35" s="442"/>
      <c r="K35" s="442"/>
      <c r="L35" s="442"/>
      <c r="M35" s="442"/>
      <c r="N35" s="442"/>
      <c r="O35" s="442"/>
      <c r="P35" s="442"/>
      <c r="Q35" s="442"/>
      <c r="R35" s="442"/>
      <c r="S35" s="442"/>
      <c r="T35" s="483"/>
      <c r="U35" s="484"/>
      <c r="V35" s="484"/>
      <c r="W35" s="485"/>
      <c r="X35" s="480"/>
      <c r="Y35" s="481"/>
      <c r="Z35" s="481"/>
      <c r="AA35" s="482"/>
      <c r="AB35" s="486"/>
      <c r="AC35" s="487"/>
      <c r="AD35" s="487"/>
      <c r="AE35" s="487"/>
      <c r="AF35" s="487"/>
      <c r="AG35" s="487"/>
      <c r="AH35" s="488"/>
      <c r="AI35" s="486"/>
      <c r="AJ35" s="487"/>
      <c r="AK35" s="487"/>
      <c r="AL35" s="487"/>
      <c r="AM35" s="487"/>
      <c r="AN35" s="487"/>
      <c r="AO35" s="488"/>
      <c r="AP35" s="532"/>
      <c r="AQ35" s="533"/>
      <c r="AR35" s="533"/>
      <c r="AS35" s="533"/>
      <c r="AT35" s="533"/>
      <c r="AU35" s="533"/>
      <c r="AV35" s="533"/>
      <c r="AW35" s="533"/>
      <c r="AX35" s="533"/>
      <c r="AY35" s="532"/>
      <c r="AZ35" s="533"/>
      <c r="BA35" s="533"/>
      <c r="BB35" s="533"/>
      <c r="BC35" s="533"/>
      <c r="BD35" s="533"/>
      <c r="BE35" s="533"/>
      <c r="BF35" s="533"/>
      <c r="BG35" s="588"/>
      <c r="BZ35" s="7"/>
    </row>
    <row r="36" spans="6:78" s="9" customFormat="1" ht="20.100000000000001" customHeight="1">
      <c r="F36" s="434">
        <v>8</v>
      </c>
      <c r="G36" s="435"/>
      <c r="H36" s="492"/>
      <c r="I36" s="442"/>
      <c r="J36" s="442"/>
      <c r="K36" s="442"/>
      <c r="L36" s="442"/>
      <c r="M36" s="442"/>
      <c r="N36" s="442"/>
      <c r="O36" s="442"/>
      <c r="P36" s="442"/>
      <c r="Q36" s="442"/>
      <c r="R36" s="442"/>
      <c r="S36" s="442"/>
      <c r="T36" s="483"/>
      <c r="U36" s="484"/>
      <c r="V36" s="484"/>
      <c r="W36" s="485"/>
      <c r="X36" s="480"/>
      <c r="Y36" s="481"/>
      <c r="Z36" s="481"/>
      <c r="AA36" s="482"/>
      <c r="AB36" s="486"/>
      <c r="AC36" s="487"/>
      <c r="AD36" s="487"/>
      <c r="AE36" s="487"/>
      <c r="AF36" s="487"/>
      <c r="AG36" s="487"/>
      <c r="AH36" s="488"/>
      <c r="AI36" s="486"/>
      <c r="AJ36" s="487"/>
      <c r="AK36" s="487"/>
      <c r="AL36" s="487"/>
      <c r="AM36" s="487"/>
      <c r="AN36" s="487"/>
      <c r="AO36" s="488"/>
      <c r="AP36" s="532"/>
      <c r="AQ36" s="533"/>
      <c r="AR36" s="533"/>
      <c r="AS36" s="533"/>
      <c r="AT36" s="533"/>
      <c r="AU36" s="533"/>
      <c r="AV36" s="533"/>
      <c r="AW36" s="533"/>
      <c r="AX36" s="533"/>
      <c r="AY36" s="532"/>
      <c r="AZ36" s="533"/>
      <c r="BA36" s="533"/>
      <c r="BB36" s="533"/>
      <c r="BC36" s="533"/>
      <c r="BD36" s="533"/>
      <c r="BE36" s="533"/>
      <c r="BF36" s="533"/>
      <c r="BG36" s="588"/>
      <c r="BZ36" s="7" t="s">
        <v>849</v>
      </c>
    </row>
    <row r="37" spans="6:78" s="9" customFormat="1" ht="20.100000000000001" customHeight="1">
      <c r="F37" s="434">
        <v>9</v>
      </c>
      <c r="G37" s="435"/>
      <c r="H37" s="492"/>
      <c r="I37" s="442"/>
      <c r="J37" s="442"/>
      <c r="K37" s="442"/>
      <c r="L37" s="442"/>
      <c r="M37" s="442"/>
      <c r="N37" s="442"/>
      <c r="O37" s="442"/>
      <c r="P37" s="442"/>
      <c r="Q37" s="442"/>
      <c r="R37" s="442"/>
      <c r="S37" s="442"/>
      <c r="T37" s="483"/>
      <c r="U37" s="484"/>
      <c r="V37" s="484"/>
      <c r="W37" s="485"/>
      <c r="X37" s="480"/>
      <c r="Y37" s="481"/>
      <c r="Z37" s="481"/>
      <c r="AA37" s="482"/>
      <c r="AB37" s="486"/>
      <c r="AC37" s="487"/>
      <c r="AD37" s="487"/>
      <c r="AE37" s="487"/>
      <c r="AF37" s="487"/>
      <c r="AG37" s="487"/>
      <c r="AH37" s="488"/>
      <c r="AI37" s="486"/>
      <c r="AJ37" s="487"/>
      <c r="AK37" s="487"/>
      <c r="AL37" s="487"/>
      <c r="AM37" s="487"/>
      <c r="AN37" s="487"/>
      <c r="AO37" s="488"/>
      <c r="AP37" s="532"/>
      <c r="AQ37" s="533"/>
      <c r="AR37" s="533"/>
      <c r="AS37" s="533"/>
      <c r="AT37" s="533"/>
      <c r="AU37" s="533"/>
      <c r="AV37" s="533"/>
      <c r="AW37" s="533"/>
      <c r="AX37" s="533"/>
      <c r="AY37" s="532"/>
      <c r="AZ37" s="533"/>
      <c r="BA37" s="533"/>
      <c r="BB37" s="533"/>
      <c r="BC37" s="533"/>
      <c r="BD37" s="533"/>
      <c r="BE37" s="533"/>
      <c r="BF37" s="533"/>
      <c r="BG37" s="588"/>
      <c r="BZ37" s="7" t="s">
        <v>293</v>
      </c>
    </row>
    <row r="38" spans="6:78" s="9" customFormat="1" ht="20.100000000000001" customHeight="1">
      <c r="F38" s="444">
        <v>10</v>
      </c>
      <c r="G38" s="445"/>
      <c r="H38" s="519"/>
      <c r="I38" s="447"/>
      <c r="J38" s="447"/>
      <c r="K38" s="447"/>
      <c r="L38" s="447"/>
      <c r="M38" s="447"/>
      <c r="N38" s="447"/>
      <c r="O38" s="447"/>
      <c r="P38" s="447"/>
      <c r="Q38" s="447"/>
      <c r="R38" s="447"/>
      <c r="S38" s="447"/>
      <c r="T38" s="516"/>
      <c r="U38" s="517"/>
      <c r="V38" s="517"/>
      <c r="W38" s="518"/>
      <c r="X38" s="493"/>
      <c r="Y38" s="494"/>
      <c r="Z38" s="494"/>
      <c r="AA38" s="495"/>
      <c r="AB38" s="496"/>
      <c r="AC38" s="497"/>
      <c r="AD38" s="497"/>
      <c r="AE38" s="497"/>
      <c r="AF38" s="497"/>
      <c r="AG38" s="497"/>
      <c r="AH38" s="498"/>
      <c r="AI38" s="496"/>
      <c r="AJ38" s="497"/>
      <c r="AK38" s="497"/>
      <c r="AL38" s="497"/>
      <c r="AM38" s="497"/>
      <c r="AN38" s="497"/>
      <c r="AO38" s="498"/>
      <c r="AP38" s="493"/>
      <c r="AQ38" s="494"/>
      <c r="AR38" s="494"/>
      <c r="AS38" s="494"/>
      <c r="AT38" s="494"/>
      <c r="AU38" s="494"/>
      <c r="AV38" s="494"/>
      <c r="AW38" s="494"/>
      <c r="AX38" s="494"/>
      <c r="AY38" s="493"/>
      <c r="AZ38" s="494"/>
      <c r="BA38" s="494"/>
      <c r="BB38" s="494"/>
      <c r="BC38" s="494"/>
      <c r="BD38" s="494"/>
      <c r="BE38" s="494"/>
      <c r="BF38" s="494"/>
      <c r="BG38" s="608"/>
      <c r="BZ38" s="7" t="s">
        <v>850</v>
      </c>
    </row>
    <row r="39" spans="6:78" s="9" customFormat="1" ht="12.75" customHeight="1">
      <c r="F39" s="87"/>
      <c r="G39" s="87"/>
      <c r="H39" s="88" t="s">
        <v>956</v>
      </c>
      <c r="I39" s="89"/>
      <c r="J39" s="89"/>
      <c r="K39" s="89"/>
      <c r="L39" s="89"/>
      <c r="M39" s="89"/>
      <c r="N39" s="89"/>
      <c r="O39" s="89"/>
      <c r="P39" s="89"/>
      <c r="Q39" s="89"/>
      <c r="R39" s="90"/>
      <c r="S39" s="90"/>
      <c r="T39" s="90"/>
      <c r="U39" s="90"/>
      <c r="V39" s="87"/>
      <c r="W39" s="87"/>
      <c r="X39" s="87"/>
      <c r="Y39" s="87"/>
      <c r="Z39" s="87"/>
      <c r="AA39" s="87"/>
      <c r="AB39" s="87"/>
      <c r="AC39" s="87"/>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row>
    <row r="40" spans="6:78" s="9" customFormat="1" ht="12.75" customHeight="1">
      <c r="F40" s="87"/>
      <c r="G40" s="87"/>
      <c r="I40" s="92"/>
      <c r="J40" s="92"/>
      <c r="K40" s="92"/>
      <c r="L40" s="92"/>
      <c r="M40" s="92"/>
      <c r="N40" s="92"/>
      <c r="O40" s="92"/>
      <c r="P40" s="92"/>
      <c r="Q40" s="92"/>
      <c r="R40" s="93"/>
      <c r="S40" s="93"/>
      <c r="T40" s="93"/>
      <c r="U40" s="93"/>
      <c r="V40" s="78"/>
      <c r="W40" s="78"/>
      <c r="X40" s="78"/>
      <c r="Y40" s="78"/>
      <c r="Z40" s="78"/>
      <c r="AA40" s="78"/>
      <c r="AB40" s="78"/>
      <c r="AC40" s="78"/>
      <c r="AD40" s="87"/>
      <c r="AE40" s="87"/>
      <c r="AF40" s="87"/>
      <c r="AG40" s="87"/>
      <c r="AH40" s="87"/>
      <c r="AI40" s="87"/>
      <c r="AJ40" s="87"/>
      <c r="AK40" s="87"/>
      <c r="AL40" s="91"/>
      <c r="AM40" s="91"/>
      <c r="AN40" s="91"/>
      <c r="AO40" s="91"/>
      <c r="AP40" s="91"/>
      <c r="AQ40" s="91"/>
      <c r="AR40" s="91"/>
      <c r="AS40" s="91"/>
      <c r="AT40" s="91"/>
      <c r="AU40" s="91"/>
      <c r="AV40" s="91"/>
      <c r="AW40" s="91"/>
      <c r="AX40" s="91"/>
      <c r="AY40" s="91"/>
      <c r="AZ40" s="91"/>
      <c r="BA40" s="91"/>
      <c r="BB40" s="91"/>
      <c r="BC40" s="91"/>
      <c r="BD40" s="94"/>
      <c r="BE40" s="94"/>
      <c r="BF40" s="94"/>
      <c r="BG40" s="94"/>
    </row>
    <row r="41" spans="6:78" s="9" customFormat="1" ht="21.95" customHeight="1">
      <c r="F41" s="604" t="s">
        <v>82</v>
      </c>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6" t="s">
        <v>852</v>
      </c>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7"/>
    </row>
    <row r="42" spans="6:78" s="9" customFormat="1" ht="17.100000000000001" customHeight="1">
      <c r="F42" s="553"/>
      <c r="G42" s="580"/>
      <c r="H42" s="502" t="s">
        <v>912</v>
      </c>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609" t="s">
        <v>923</v>
      </c>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1"/>
    </row>
    <row r="43" spans="6:78" s="9" customFormat="1" ht="15" customHeight="1">
      <c r="F43" s="60"/>
      <c r="G43" s="61"/>
      <c r="H43" s="509" t="s">
        <v>914</v>
      </c>
      <c r="I43" s="510"/>
      <c r="J43" s="510"/>
      <c r="K43" s="510"/>
      <c r="L43" s="510"/>
      <c r="M43" s="510"/>
      <c r="N43" s="513" t="s">
        <v>913</v>
      </c>
      <c r="O43" s="513"/>
      <c r="P43" s="513"/>
      <c r="Q43" s="513"/>
      <c r="R43" s="513"/>
      <c r="S43" s="513"/>
      <c r="T43" s="513"/>
      <c r="U43" s="513"/>
      <c r="V43" s="513"/>
      <c r="W43" s="513"/>
      <c r="X43" s="513"/>
      <c r="Y43" s="513"/>
      <c r="Z43" s="513"/>
      <c r="AA43" s="513"/>
      <c r="AB43" s="513"/>
      <c r="AC43" s="513"/>
      <c r="AD43" s="513"/>
      <c r="AE43" s="513"/>
      <c r="AF43" s="514"/>
      <c r="AG43" s="509" t="s">
        <v>914</v>
      </c>
      <c r="AH43" s="510"/>
      <c r="AI43" s="510"/>
      <c r="AJ43" s="510"/>
      <c r="AK43" s="510"/>
      <c r="AL43" s="510"/>
      <c r="AM43" s="612" t="s">
        <v>924</v>
      </c>
      <c r="AN43" s="612"/>
      <c r="AO43" s="612"/>
      <c r="AP43" s="612"/>
      <c r="AQ43" s="612"/>
      <c r="AR43" s="612"/>
      <c r="AS43" s="612"/>
      <c r="AT43" s="612"/>
      <c r="AU43" s="612"/>
      <c r="AV43" s="612"/>
      <c r="AW43" s="612"/>
      <c r="AX43" s="612"/>
      <c r="AY43" s="612"/>
      <c r="AZ43" s="612"/>
      <c r="BA43" s="612"/>
      <c r="BB43" s="612"/>
      <c r="BC43" s="612"/>
      <c r="BD43" s="612"/>
      <c r="BE43" s="612"/>
      <c r="BF43" s="612"/>
      <c r="BG43" s="613"/>
    </row>
    <row r="44" spans="6:78" s="9" customFormat="1" ht="21.95" customHeight="1">
      <c r="F44" s="540">
        <v>1</v>
      </c>
      <c r="G44" s="541"/>
      <c r="H44" s="504"/>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89"/>
      <c r="AH44" s="590"/>
      <c r="AI44" s="590"/>
      <c r="AJ44" s="590"/>
      <c r="AK44" s="590"/>
      <c r="AL44" s="590"/>
      <c r="AM44" s="590"/>
      <c r="AN44" s="590"/>
      <c r="AO44" s="590"/>
      <c r="AP44" s="590"/>
      <c r="AQ44" s="590"/>
      <c r="AR44" s="590"/>
      <c r="AS44" s="590"/>
      <c r="AT44" s="590"/>
      <c r="AU44" s="590"/>
      <c r="AV44" s="590"/>
      <c r="AW44" s="590"/>
      <c r="AX44" s="590"/>
      <c r="AY44" s="590"/>
      <c r="AZ44" s="590"/>
      <c r="BA44" s="590"/>
      <c r="BB44" s="590"/>
      <c r="BC44" s="590"/>
      <c r="BD44" s="590"/>
      <c r="BE44" s="590"/>
      <c r="BF44" s="590"/>
      <c r="BG44" s="591"/>
    </row>
    <row r="45" spans="6:78" s="9" customFormat="1" ht="21.95" customHeight="1">
      <c r="F45" s="434">
        <v>2</v>
      </c>
      <c r="G45" s="435"/>
      <c r="H45" s="504"/>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89"/>
      <c r="AH45" s="590"/>
      <c r="AI45" s="590"/>
      <c r="AJ45" s="590"/>
      <c r="AK45" s="590"/>
      <c r="AL45" s="590"/>
      <c r="AM45" s="590"/>
      <c r="AN45" s="590"/>
      <c r="AO45" s="590"/>
      <c r="AP45" s="590"/>
      <c r="AQ45" s="590"/>
      <c r="AR45" s="590"/>
      <c r="AS45" s="590"/>
      <c r="AT45" s="590"/>
      <c r="AU45" s="590"/>
      <c r="AV45" s="590"/>
      <c r="AW45" s="590"/>
      <c r="AX45" s="590"/>
      <c r="AY45" s="590"/>
      <c r="AZ45" s="590"/>
      <c r="BA45" s="590"/>
      <c r="BB45" s="590"/>
      <c r="BC45" s="590"/>
      <c r="BD45" s="590"/>
      <c r="BE45" s="590"/>
      <c r="BF45" s="590"/>
      <c r="BG45" s="591"/>
    </row>
    <row r="46" spans="6:78" s="9" customFormat="1" ht="21.95" customHeight="1">
      <c r="F46" s="434">
        <v>3</v>
      </c>
      <c r="G46" s="435"/>
      <c r="H46" s="504"/>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89"/>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1"/>
    </row>
    <row r="47" spans="6:78" s="9" customFormat="1" ht="21.95" customHeight="1">
      <c r="F47" s="434">
        <v>4</v>
      </c>
      <c r="G47" s="435"/>
      <c r="H47" s="504"/>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89"/>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1"/>
    </row>
    <row r="48" spans="6:78" s="9" customFormat="1" ht="21.95" customHeight="1">
      <c r="F48" s="434">
        <v>5</v>
      </c>
      <c r="G48" s="435"/>
      <c r="H48" s="504"/>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89"/>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1"/>
    </row>
    <row r="49" spans="6:59" s="9" customFormat="1" ht="21.95" customHeight="1">
      <c r="F49" s="434">
        <v>6</v>
      </c>
      <c r="G49" s="435"/>
      <c r="H49" s="504"/>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89"/>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1"/>
    </row>
    <row r="50" spans="6:59" s="9" customFormat="1" ht="21.95" customHeight="1">
      <c r="F50" s="434">
        <v>7</v>
      </c>
      <c r="G50" s="435"/>
      <c r="H50" s="504"/>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89"/>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1"/>
    </row>
    <row r="51" spans="6:59" s="9" customFormat="1" ht="21.95" customHeight="1">
      <c r="F51" s="434">
        <v>8</v>
      </c>
      <c r="G51" s="435"/>
      <c r="H51" s="504"/>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89"/>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1"/>
    </row>
    <row r="52" spans="6:59" s="9" customFormat="1" ht="21.95" customHeight="1">
      <c r="F52" s="434">
        <v>9</v>
      </c>
      <c r="G52" s="435"/>
      <c r="H52" s="504"/>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89"/>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1"/>
    </row>
    <row r="53" spans="6:59" s="9" customFormat="1" ht="21.95" customHeight="1">
      <c r="F53" s="444">
        <v>10</v>
      </c>
      <c r="G53" s="445"/>
      <c r="H53" s="578"/>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92"/>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4"/>
    </row>
    <row r="54" spans="6:59" s="9" customFormat="1" ht="25.5" customHeight="1">
      <c r="F54" s="595" t="s">
        <v>299</v>
      </c>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7"/>
    </row>
    <row r="55" spans="6:59" s="9" customFormat="1" ht="12.75" customHeight="1">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6"/>
    </row>
    <row r="56" spans="6:59" s="9" customFormat="1" ht="12.75" customHeight="1">
      <c r="F56" s="234"/>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6"/>
    </row>
    <row r="57" spans="6:59" s="9" customFormat="1" ht="12.75" customHeight="1">
      <c r="F57" s="234"/>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6"/>
    </row>
    <row r="58" spans="6:59" s="9" customFormat="1" ht="12.75" customHeight="1">
      <c r="F58" s="234"/>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6"/>
    </row>
    <row r="59" spans="6:59" s="9" customFormat="1" ht="12.75" customHeight="1">
      <c r="F59" s="234"/>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6"/>
    </row>
    <row r="60" spans="6:59" s="9" customFormat="1" ht="12.75" customHeight="1">
      <c r="F60" s="317"/>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9"/>
    </row>
    <row r="61" spans="6:59" ht="25.5" customHeight="1">
      <c r="F61" s="595" t="s">
        <v>300</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596"/>
      <c r="BD61" s="596"/>
      <c r="BE61" s="596"/>
      <c r="BF61" s="596"/>
      <c r="BG61" s="597"/>
    </row>
    <row r="62" spans="6:59" s="9" customFormat="1" ht="12.75" customHeight="1">
      <c r="F62" s="30"/>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2"/>
    </row>
    <row r="63" spans="6:59" s="9" customFormat="1" ht="12.75" customHeight="1">
      <c r="F63" s="67"/>
      <c r="G63" s="68" t="s">
        <v>925</v>
      </c>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70"/>
    </row>
    <row r="64" spans="6:59" s="9" customFormat="1" ht="12.75" customHeight="1">
      <c r="F64" s="71"/>
      <c r="H64" s="72" t="s">
        <v>926</v>
      </c>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0"/>
    </row>
    <row r="65" spans="6:59" s="9" customFormat="1" ht="12.75" customHeight="1">
      <c r="F65" s="71"/>
      <c r="G65" s="69"/>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0"/>
    </row>
    <row r="66" spans="6:59" s="9" customFormat="1" ht="12.75" customHeight="1">
      <c r="F66" s="71"/>
      <c r="G66" s="68" t="s">
        <v>927</v>
      </c>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70"/>
    </row>
    <row r="67" spans="6:59" s="9" customFormat="1" ht="12.75" customHeight="1">
      <c r="F67" s="71"/>
      <c r="G67" s="69"/>
      <c r="H67" s="72" t="s">
        <v>928</v>
      </c>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5"/>
      <c r="BG67" s="76"/>
    </row>
    <row r="68" spans="6:59" s="9" customFormat="1" ht="12.75" customHeight="1">
      <c r="F68" s="71"/>
      <c r="G68" s="69"/>
      <c r="H68" s="72" t="s">
        <v>929</v>
      </c>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5"/>
      <c r="BG68" s="76"/>
    </row>
    <row r="69" spans="6:59" s="9" customFormat="1" ht="12.75" customHeight="1">
      <c r="F69" s="71"/>
      <c r="G69" s="69"/>
      <c r="H69" s="72" t="s">
        <v>930</v>
      </c>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5"/>
      <c r="BG69" s="76"/>
    </row>
    <row r="70" spans="6:59" s="9" customFormat="1" ht="12.75" customHeight="1">
      <c r="F70" s="71"/>
      <c r="G70" s="69"/>
      <c r="H70" s="86" t="s">
        <v>953</v>
      </c>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5"/>
      <c r="BG70" s="76"/>
    </row>
    <row r="71" spans="6:59" s="9" customFormat="1" ht="12.75" customHeight="1">
      <c r="F71" s="71"/>
      <c r="G71" s="69"/>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5"/>
      <c r="BG71" s="70"/>
    </row>
    <row r="72" spans="6:59" s="9" customFormat="1" ht="12.75" customHeight="1">
      <c r="F72" s="71"/>
      <c r="G72" s="68" t="s">
        <v>931</v>
      </c>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5"/>
      <c r="BG72" s="70"/>
    </row>
    <row r="73" spans="6:59" s="9" customFormat="1" ht="12.75" customHeight="1">
      <c r="F73" s="71"/>
      <c r="H73" s="72" t="s">
        <v>932</v>
      </c>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0"/>
    </row>
    <row r="74" spans="6:59" s="9" customFormat="1" ht="12.75" customHeight="1">
      <c r="F74" s="71"/>
      <c r="G74" s="69"/>
      <c r="H74" s="72" t="s">
        <v>933</v>
      </c>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0"/>
    </row>
    <row r="75" spans="6:59" s="9" customFormat="1" ht="12.75" customHeight="1">
      <c r="F75" s="71"/>
      <c r="G75" s="69"/>
      <c r="H75" s="78" t="s">
        <v>934</v>
      </c>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0"/>
    </row>
    <row r="76" spans="6:59" s="9" customFormat="1" ht="12.75" customHeight="1">
      <c r="F76" s="71"/>
      <c r="G76" s="69"/>
      <c r="H76" s="78" t="s">
        <v>935</v>
      </c>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0"/>
    </row>
    <row r="77" spans="6:59" s="9" customFormat="1" ht="12.75" customHeight="1">
      <c r="F77" s="71"/>
      <c r="G77" s="69"/>
      <c r="H77" s="78" t="s">
        <v>936</v>
      </c>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0"/>
    </row>
    <row r="78" spans="6:59" s="9" customFormat="1" ht="12.75" customHeight="1">
      <c r="F78" s="71"/>
      <c r="G78" s="69"/>
      <c r="H78" s="78" t="s">
        <v>937</v>
      </c>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0"/>
    </row>
    <row r="79" spans="6:59" s="9" customFormat="1" ht="12.75" customHeight="1">
      <c r="F79" s="71"/>
      <c r="G79" s="69"/>
      <c r="H79" s="78" t="s">
        <v>938</v>
      </c>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0"/>
    </row>
    <row r="80" spans="6:59" s="9" customFormat="1" ht="12.75" customHeight="1">
      <c r="F80" s="71"/>
      <c r="G80" s="69"/>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0"/>
    </row>
    <row r="81" spans="1:123" s="9" customFormat="1" ht="12.75" customHeight="1">
      <c r="F81" s="71"/>
      <c r="G81" s="68" t="s">
        <v>939</v>
      </c>
      <c r="H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70"/>
    </row>
    <row r="82" spans="1:123" s="9" customFormat="1" ht="12.75" customHeight="1">
      <c r="A82" s="6"/>
      <c r="B82" s="6"/>
      <c r="C82" s="6"/>
      <c r="D82" s="6"/>
      <c r="E82" s="6"/>
      <c r="F82" s="71"/>
      <c r="G82" s="69"/>
      <c r="H82" s="69" t="s">
        <v>940</v>
      </c>
      <c r="I82" s="6"/>
      <c r="J82" s="6"/>
      <c r="K82" s="6"/>
      <c r="L82" s="6"/>
      <c r="M82" s="6"/>
      <c r="N82" s="6"/>
      <c r="O82" s="6"/>
      <c r="P82" s="6"/>
      <c r="Q82" s="6"/>
      <c r="R82" s="6"/>
      <c r="S82" s="6"/>
      <c r="T82" s="6"/>
      <c r="U82" s="6"/>
      <c r="V82" s="6"/>
      <c r="W82" s="6"/>
      <c r="X82" s="6"/>
      <c r="Y82" s="6"/>
      <c r="Z82" s="6"/>
      <c r="AA82" s="6"/>
      <c r="AB82" s="6"/>
      <c r="AC82" s="6"/>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0"/>
      <c r="BH82" s="6"/>
      <c r="BI82" s="6"/>
      <c r="BJ82" s="6"/>
      <c r="DJ82" s="6"/>
      <c r="DK82" s="6"/>
      <c r="DL82" s="6"/>
      <c r="DM82" s="6"/>
      <c r="DN82" s="6"/>
      <c r="DO82" s="6"/>
      <c r="DP82" s="6"/>
      <c r="DQ82" s="6"/>
      <c r="DR82" s="6"/>
      <c r="DS82" s="6"/>
    </row>
    <row r="83" spans="1:123" s="9" customFormat="1" ht="12.75" customHeight="1">
      <c r="A83" s="6"/>
      <c r="B83" s="6"/>
      <c r="C83" s="6"/>
      <c r="D83" s="6"/>
      <c r="E83" s="6"/>
      <c r="F83" s="71"/>
      <c r="G83" s="69"/>
      <c r="H83" s="69" t="s">
        <v>941</v>
      </c>
      <c r="I83" s="69"/>
      <c r="J83" s="69"/>
      <c r="K83" s="69"/>
      <c r="L83" s="69"/>
      <c r="M83" s="69" t="s">
        <v>942</v>
      </c>
      <c r="N83" s="69"/>
      <c r="O83" s="69"/>
      <c r="P83" s="69"/>
      <c r="Q83" s="69"/>
      <c r="R83" s="69"/>
      <c r="S83" s="69"/>
      <c r="T83" s="69"/>
      <c r="U83" s="69"/>
      <c r="V83" s="69"/>
      <c r="W83" s="69"/>
      <c r="X83" s="69"/>
      <c r="Y83" s="69"/>
      <c r="Z83" s="69"/>
      <c r="AA83" s="69"/>
      <c r="AB83" s="69"/>
      <c r="AC83" s="69" t="s">
        <v>943</v>
      </c>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0"/>
      <c r="BH83" s="6"/>
      <c r="BI83" s="6"/>
      <c r="BJ83" s="6"/>
      <c r="DJ83" s="6"/>
      <c r="DK83" s="6"/>
      <c r="DL83" s="6"/>
      <c r="DM83" s="6"/>
      <c r="DN83" s="6"/>
      <c r="DO83" s="6"/>
      <c r="DP83" s="6"/>
      <c r="DQ83" s="6"/>
      <c r="DR83" s="6"/>
      <c r="DS83" s="6"/>
    </row>
    <row r="84" spans="1:123" s="9" customFormat="1" ht="12.75" customHeight="1">
      <c r="A84" s="6"/>
      <c r="B84" s="6"/>
      <c r="C84" s="6"/>
      <c r="D84" s="6"/>
      <c r="E84" s="6"/>
      <c r="F84" s="71"/>
      <c r="G84" s="69"/>
      <c r="H84" s="69"/>
      <c r="I84" s="69"/>
      <c r="J84" s="69"/>
      <c r="K84" s="69"/>
      <c r="L84" s="69"/>
      <c r="M84" s="69" t="s">
        <v>944</v>
      </c>
      <c r="N84" s="69"/>
      <c r="O84" s="69"/>
      <c r="P84" s="69"/>
      <c r="Q84" s="69"/>
      <c r="R84" s="69"/>
      <c r="S84" s="69"/>
      <c r="T84" s="69"/>
      <c r="U84" s="69" t="s">
        <v>945</v>
      </c>
      <c r="V84" s="69"/>
      <c r="W84" s="69"/>
      <c r="X84" s="69"/>
      <c r="Y84" s="69"/>
      <c r="Z84" s="69"/>
      <c r="AA84" s="69"/>
      <c r="AB84" s="69"/>
      <c r="AC84" s="341" t="s">
        <v>25</v>
      </c>
      <c r="AD84" s="341"/>
      <c r="AE84" s="341"/>
      <c r="AF84" s="341"/>
      <c r="AG84" s="341"/>
      <c r="AH84" s="341"/>
      <c r="AI84" s="341"/>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0"/>
      <c r="BH84" s="6"/>
      <c r="BI84" s="6"/>
      <c r="BJ84" s="6"/>
      <c r="DJ84" s="6"/>
      <c r="DK84" s="6"/>
      <c r="DL84" s="6"/>
      <c r="DM84" s="6"/>
      <c r="DN84" s="6"/>
      <c r="DO84" s="6"/>
      <c r="DP84" s="6"/>
      <c r="DQ84" s="6"/>
      <c r="DR84" s="6"/>
      <c r="DS84" s="6"/>
    </row>
    <row r="85" spans="1:123" s="9" customFormat="1" ht="12.75" customHeight="1">
      <c r="A85" s="6"/>
      <c r="B85" s="6"/>
      <c r="C85" s="6"/>
      <c r="D85" s="6"/>
      <c r="E85" s="6"/>
      <c r="F85" s="71"/>
      <c r="G85" s="69"/>
      <c r="H85" s="69" t="s">
        <v>946</v>
      </c>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0"/>
      <c r="BH85" s="6"/>
      <c r="BI85" s="6"/>
      <c r="BJ85" s="6"/>
      <c r="DJ85" s="6"/>
      <c r="DK85" s="6"/>
      <c r="DL85" s="6"/>
      <c r="DM85" s="6"/>
      <c r="DN85" s="6"/>
      <c r="DO85" s="6"/>
      <c r="DP85" s="6"/>
      <c r="DQ85" s="6"/>
      <c r="DR85" s="6"/>
      <c r="DS85" s="6"/>
    </row>
    <row r="86" spans="1:123" s="9" customFormat="1" ht="12.75" customHeight="1">
      <c r="A86" s="6"/>
      <c r="B86" s="6"/>
      <c r="C86" s="6"/>
      <c r="D86" s="6"/>
      <c r="E86" s="6"/>
      <c r="F86" s="71"/>
      <c r="G86" s="69"/>
      <c r="H86" s="69" t="s">
        <v>947</v>
      </c>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0"/>
      <c r="BH86" s="6"/>
      <c r="BI86" s="6"/>
      <c r="BJ86" s="6"/>
      <c r="DJ86" s="6"/>
      <c r="DK86" s="6"/>
      <c r="DL86" s="6"/>
      <c r="DM86" s="6"/>
      <c r="DN86" s="6"/>
      <c r="DO86" s="6"/>
      <c r="DP86" s="6"/>
      <c r="DQ86" s="6"/>
      <c r="DR86" s="6"/>
      <c r="DS86" s="6"/>
    </row>
    <row r="87" spans="1:123" s="9" customFormat="1" ht="12.75" customHeight="1">
      <c r="A87" s="6"/>
      <c r="B87" s="6"/>
      <c r="C87" s="6"/>
      <c r="D87" s="6"/>
      <c r="E87" s="6"/>
      <c r="F87" s="71"/>
      <c r="G87" s="6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0"/>
      <c r="BH87" s="6"/>
      <c r="BI87" s="6"/>
      <c r="BJ87" s="6"/>
      <c r="DJ87" s="6"/>
      <c r="DK87" s="6"/>
      <c r="DL87" s="6"/>
      <c r="DM87" s="6"/>
      <c r="DN87" s="6"/>
      <c r="DO87" s="6"/>
      <c r="DP87" s="6"/>
      <c r="DQ87" s="6"/>
      <c r="DR87" s="6"/>
      <c r="DS87" s="6"/>
    </row>
    <row r="88" spans="1:123" s="9" customFormat="1" ht="12.75" customHeight="1">
      <c r="A88" s="6"/>
      <c r="B88" s="6"/>
      <c r="C88" s="6"/>
      <c r="D88" s="6"/>
      <c r="E88" s="6"/>
      <c r="F88" s="71"/>
      <c r="G88" s="68" t="s">
        <v>948</v>
      </c>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70"/>
      <c r="BH88" s="6"/>
      <c r="BI88" s="6"/>
      <c r="BJ88" s="6"/>
      <c r="DJ88" s="6"/>
      <c r="DK88" s="6"/>
      <c r="DL88" s="6"/>
      <c r="DM88" s="6"/>
      <c r="DN88" s="6"/>
      <c r="DO88" s="6"/>
      <c r="DP88" s="6"/>
      <c r="DQ88" s="6"/>
      <c r="DR88" s="6"/>
      <c r="DS88" s="6"/>
    </row>
    <row r="89" spans="1:123" s="9" customFormat="1" ht="12.75" customHeight="1">
      <c r="A89" s="6"/>
      <c r="B89" s="6"/>
      <c r="C89" s="6"/>
      <c r="D89" s="6"/>
      <c r="E89" s="6"/>
      <c r="F89" s="71"/>
      <c r="G89" s="69"/>
      <c r="H89" s="72" t="s">
        <v>949</v>
      </c>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80"/>
      <c r="BH89" s="6"/>
      <c r="BI89" s="6"/>
      <c r="BJ89" s="6"/>
      <c r="DJ89" s="6"/>
      <c r="DK89" s="6"/>
      <c r="DL89" s="6"/>
      <c r="DM89" s="6"/>
      <c r="DN89" s="6"/>
      <c r="DO89" s="6"/>
      <c r="DP89" s="6"/>
      <c r="DQ89" s="6"/>
      <c r="DR89" s="6"/>
      <c r="DS89" s="6"/>
    </row>
    <row r="90" spans="1:123" s="9" customFormat="1" ht="12.75" customHeight="1">
      <c r="F90" s="71"/>
      <c r="G90" s="69"/>
      <c r="H90" s="72" t="s">
        <v>950</v>
      </c>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80"/>
    </row>
    <row r="91" spans="1:123" s="9" customFormat="1" ht="12.75" customHeight="1">
      <c r="F91" s="71"/>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70"/>
    </row>
    <row r="92" spans="1:123" s="9" customFormat="1" ht="12.75" customHeight="1">
      <c r="F92" s="71"/>
      <c r="G92" s="68" t="s">
        <v>951</v>
      </c>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70"/>
    </row>
    <row r="93" spans="1:123" s="9" customFormat="1" ht="12.75" customHeight="1">
      <c r="F93" s="71"/>
      <c r="G93" s="69"/>
      <c r="H93" s="81" t="s">
        <v>952</v>
      </c>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2"/>
    </row>
    <row r="94" spans="1:123" s="9" customFormat="1" ht="12.75" customHeight="1">
      <c r="F94" s="83"/>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5"/>
    </row>
    <row r="95" spans="1:123" s="9" customFormat="1"/>
    <row r="96" spans="1:123" s="9" customFormat="1"/>
    <row r="97" s="9" customFormat="1"/>
    <row r="98" s="9" customFormat="1" ht="12.75" customHeight="1"/>
    <row r="99" s="9" customFormat="1"/>
    <row r="100" s="9" customFormat="1"/>
    <row r="102" ht="12.75" customHeight="1"/>
  </sheetData>
  <sheetProtection algorithmName="SHA-512" hashValue="dBC9diLR+qzpLDPXQJ5YakzQrJbCmqWybiXkFx/n1Ybj4d+u8kjmGpK+wbsDZM2WWoFcJnIWcF4CNUKm2q89yg==" saltValue="BBr2pErc0EbpMOchLnCnJA==" spinCount="100000" sheet="1" objects="1" scenarios="1" selectLockedCells="1"/>
  <mergeCells count="170">
    <mergeCell ref="F24:O24"/>
    <mergeCell ref="F25:O25"/>
    <mergeCell ref="F26:O26"/>
    <mergeCell ref="P26:BG26"/>
    <mergeCell ref="F6:BG6"/>
    <mergeCell ref="F7:BG8"/>
    <mergeCell ref="AX9:BG9"/>
    <mergeCell ref="F10:BG10"/>
    <mergeCell ref="F11:M11"/>
    <mergeCell ref="N11:BG11"/>
    <mergeCell ref="P24:BG24"/>
    <mergeCell ref="P23:BG23"/>
    <mergeCell ref="P25:BG25"/>
    <mergeCell ref="F15:M15"/>
    <mergeCell ref="N15:BG15"/>
    <mergeCell ref="F16:M16"/>
    <mergeCell ref="N16:BG16"/>
    <mergeCell ref="F17:M17"/>
    <mergeCell ref="N17:BG17"/>
    <mergeCell ref="F12:M12"/>
    <mergeCell ref="N12:BG12"/>
    <mergeCell ref="F13:M13"/>
    <mergeCell ref="N13:BG13"/>
    <mergeCell ref="F14:M14"/>
    <mergeCell ref="N14:BG14"/>
    <mergeCell ref="F22:BG22"/>
    <mergeCell ref="F23:O23"/>
    <mergeCell ref="F18:M18"/>
    <mergeCell ref="F30:G30"/>
    <mergeCell ref="H30:S30"/>
    <mergeCell ref="T30:W30"/>
    <mergeCell ref="X30:AA30"/>
    <mergeCell ref="AB30:AH30"/>
    <mergeCell ref="AI30:AO30"/>
    <mergeCell ref="N18:BG18"/>
    <mergeCell ref="F19:M19"/>
    <mergeCell ref="N19:BG19"/>
    <mergeCell ref="F20:M20"/>
    <mergeCell ref="N20:BG20"/>
    <mergeCell ref="AY29:BG29"/>
    <mergeCell ref="AY30:BG30"/>
    <mergeCell ref="F29:G29"/>
    <mergeCell ref="H29:S29"/>
    <mergeCell ref="T29:W29"/>
    <mergeCell ref="X29:AA29"/>
    <mergeCell ref="AB29:AH29"/>
    <mergeCell ref="AI29:AO29"/>
    <mergeCell ref="F27:S28"/>
    <mergeCell ref="T27:AO27"/>
    <mergeCell ref="T28:W28"/>
    <mergeCell ref="X28:AA28"/>
    <mergeCell ref="AB28:AH28"/>
    <mergeCell ref="F32:G32"/>
    <mergeCell ref="H32:S32"/>
    <mergeCell ref="T32:W32"/>
    <mergeCell ref="X32:AA32"/>
    <mergeCell ref="AB32:AH32"/>
    <mergeCell ref="AI32:AO32"/>
    <mergeCell ref="AI28:AO28"/>
    <mergeCell ref="AP32:AX32"/>
    <mergeCell ref="AY31:BG31"/>
    <mergeCell ref="F31:G31"/>
    <mergeCell ref="H31:S31"/>
    <mergeCell ref="T31:W31"/>
    <mergeCell ref="X31:AA31"/>
    <mergeCell ref="AB31:AH31"/>
    <mergeCell ref="AI31:AO31"/>
    <mergeCell ref="F34:G34"/>
    <mergeCell ref="H34:S34"/>
    <mergeCell ref="T34:W34"/>
    <mergeCell ref="X34:AA34"/>
    <mergeCell ref="AB34:AH34"/>
    <mergeCell ref="AI34:AO34"/>
    <mergeCell ref="AP33:AX33"/>
    <mergeCell ref="AP34:AX34"/>
    <mergeCell ref="F33:G33"/>
    <mergeCell ref="H33:S33"/>
    <mergeCell ref="T33:W33"/>
    <mergeCell ref="X33:AA33"/>
    <mergeCell ref="AB33:AH33"/>
    <mergeCell ref="AI33:AO33"/>
    <mergeCell ref="F41:AF41"/>
    <mergeCell ref="AG41:BG41"/>
    <mergeCell ref="F42:G42"/>
    <mergeCell ref="H42:AF42"/>
    <mergeCell ref="H43:M43"/>
    <mergeCell ref="N43:AF43"/>
    <mergeCell ref="F38:G38"/>
    <mergeCell ref="H38:S38"/>
    <mergeCell ref="T38:W38"/>
    <mergeCell ref="X38:AA38"/>
    <mergeCell ref="AB38:AH38"/>
    <mergeCell ref="AI38:AO38"/>
    <mergeCell ref="AP38:AX38"/>
    <mergeCell ref="AY38:BG38"/>
    <mergeCell ref="AG42:BG42"/>
    <mergeCell ref="AG43:AL43"/>
    <mergeCell ref="AM43:BG43"/>
    <mergeCell ref="F44:G44"/>
    <mergeCell ref="H44:AF44"/>
    <mergeCell ref="F45:G45"/>
    <mergeCell ref="H45:AF45"/>
    <mergeCell ref="AG44:BG44"/>
    <mergeCell ref="AG45:BG45"/>
    <mergeCell ref="F46:G46"/>
    <mergeCell ref="H46:AF46"/>
    <mergeCell ref="F47:G47"/>
    <mergeCell ref="H47:AF47"/>
    <mergeCell ref="AG46:BG46"/>
    <mergeCell ref="AG47:BG47"/>
    <mergeCell ref="F48:G48"/>
    <mergeCell ref="H48:AF48"/>
    <mergeCell ref="F49:G49"/>
    <mergeCell ref="H49:AF49"/>
    <mergeCell ref="AG48:BG48"/>
    <mergeCell ref="AG49:BG49"/>
    <mergeCell ref="F50:G50"/>
    <mergeCell ref="H50:AF50"/>
    <mergeCell ref="F51:G51"/>
    <mergeCell ref="H51:AF51"/>
    <mergeCell ref="AG50:BG50"/>
    <mergeCell ref="AG51:BG51"/>
    <mergeCell ref="AG52:BG52"/>
    <mergeCell ref="AG53:BG53"/>
    <mergeCell ref="F60:BG60"/>
    <mergeCell ref="F61:BG61"/>
    <mergeCell ref="AC84:AI84"/>
    <mergeCell ref="AP28:AX28"/>
    <mergeCell ref="AY28:BG28"/>
    <mergeCell ref="AP27:BG27"/>
    <mergeCell ref="AP29:AX29"/>
    <mergeCell ref="AP30:AX30"/>
    <mergeCell ref="AP31:AX31"/>
    <mergeCell ref="F54:BG54"/>
    <mergeCell ref="F55:BG55"/>
    <mergeCell ref="F56:BG56"/>
    <mergeCell ref="F57:BG57"/>
    <mergeCell ref="F58:BG58"/>
    <mergeCell ref="F59:BG59"/>
    <mergeCell ref="F52:G52"/>
    <mergeCell ref="H52:AF52"/>
    <mergeCell ref="F53:G53"/>
    <mergeCell ref="H53:AF53"/>
    <mergeCell ref="AY32:BG32"/>
    <mergeCell ref="AY33:BG33"/>
    <mergeCell ref="AY34:BG34"/>
    <mergeCell ref="AY35:BG35"/>
    <mergeCell ref="AY36:BG36"/>
    <mergeCell ref="AY37:BG37"/>
    <mergeCell ref="AP37:AX37"/>
    <mergeCell ref="F37:G37"/>
    <mergeCell ref="H37:S37"/>
    <mergeCell ref="T37:W37"/>
    <mergeCell ref="X37:AA37"/>
    <mergeCell ref="AB37:AH37"/>
    <mergeCell ref="AI37:AO37"/>
    <mergeCell ref="F36:G36"/>
    <mergeCell ref="H36:S36"/>
    <mergeCell ref="T36:W36"/>
    <mergeCell ref="X36:AA36"/>
    <mergeCell ref="AB36:AH36"/>
    <mergeCell ref="AI36:AO36"/>
    <mergeCell ref="AP35:AX35"/>
    <mergeCell ref="AP36:AX36"/>
    <mergeCell ref="F35:G35"/>
    <mergeCell ref="H35:S35"/>
    <mergeCell ref="T35:W35"/>
    <mergeCell ref="X35:AA35"/>
    <mergeCell ref="AB35:AH35"/>
    <mergeCell ref="AI35:AO35"/>
  </mergeCells>
  <phoneticPr fontId="2"/>
  <conditionalFormatting sqref="F42:H53">
    <cfRule type="expression" dxfId="6" priority="6">
      <formula>$CG$20=1</formula>
    </cfRule>
  </conditionalFormatting>
  <conditionalFormatting sqref="F39:AK39 AO39:BG39">
    <cfRule type="expression" dxfId="5" priority="16">
      <formula>$CG$20=2</formula>
    </cfRule>
  </conditionalFormatting>
  <conditionalFormatting sqref="AG43">
    <cfRule type="expression" dxfId="4" priority="1">
      <formula>$CG$20=1</formula>
    </cfRule>
  </conditionalFormatting>
  <conditionalFormatting sqref="AL39:AN39">
    <cfRule type="expression" dxfId="3" priority="14">
      <formula>$CG$20=2</formula>
    </cfRule>
  </conditionalFormatting>
  <conditionalFormatting sqref="AP28:AX38">
    <cfRule type="expression" dxfId="2" priority="3">
      <formula>$CG$20=2</formula>
    </cfRule>
  </conditionalFormatting>
  <conditionalFormatting sqref="AY28:BG38">
    <cfRule type="expression" dxfId="1" priority="2">
      <formula>$CH$22=2</formula>
    </cfRule>
  </conditionalFormatting>
  <dataValidations count="3">
    <dataValidation type="list" allowBlank="1" showInputMessage="1" showErrorMessage="1" sqref="AI29:AO38 BA39:BG39" xr:uid="{942A4A41-0C2E-4096-9570-24106C66644F}">
      <formula1>$BZ$36:$BZ$38</formula1>
    </dataValidation>
    <dataValidation type="list" allowBlank="1" showInputMessage="1" showErrorMessage="1" sqref="AB29:AH38 AD39:AK39" xr:uid="{B12455E0-DA82-4767-97AD-47190BCFC8D1}">
      <formula1>$BZ$33:$BZ$34</formula1>
    </dataValidation>
    <dataValidation type="list" allowBlank="1" showInputMessage="1" showErrorMessage="1" sqref="AG40:AK40 AG54:AK55" xr:uid="{67D18049-684D-4065-A0E0-BCCCDDE3E308}">
      <formula1>"Freeze"</formula1>
    </dataValidation>
  </dataValidations>
  <hyperlinks>
    <hyperlink ref="AC84:AI84" r:id="rId1" display="info@carnabio.com " xr:uid="{E33B33D2-8F71-4AFA-B27C-A8CCC976494A}"/>
    <hyperlink ref="N43" r:id="rId2" xr:uid="{EF8857B3-A300-43A1-A8D7-22AD8FF4D385}"/>
    <hyperlink ref="AM43:BG43" location="'Anti-cancer drugs List'!A1" display="Anti-cancer drugs List" xr:uid="{BE0F35DF-B7F3-4FB6-9088-8BB286BCD509}"/>
  </hyperlinks>
  <printOptions horizontalCentered="1"/>
  <pageMargins left="0.23622047244094491" right="0.23622047244094491" top="0.19685039370078741" bottom="0.19685039370078741" header="0.31496062992125984" footer="0.31496062992125984"/>
  <pageSetup paperSize="9" scale="77" fitToHeight="0" orientation="portrait" r:id="rId3"/>
  <rowBreaks count="1" manualBreakCount="1">
    <brk id="53"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11285" r:id="rId6" name="Group Box 21">
              <controlPr defaultSize="0" autoFill="0" autoPict="0">
                <anchor moveWithCells="1">
                  <from>
                    <xdr:col>15</xdr:col>
                    <xdr:colOff>9525</xdr:colOff>
                    <xdr:row>22</xdr:row>
                    <xdr:rowOff>19050</xdr:rowOff>
                  </from>
                  <to>
                    <xdr:col>39</xdr:col>
                    <xdr:colOff>104775</xdr:colOff>
                    <xdr:row>22</xdr:row>
                    <xdr:rowOff>352425</xdr:rowOff>
                  </to>
                </anchor>
              </controlPr>
            </control>
          </mc:Choice>
        </mc:AlternateContent>
        <mc:AlternateContent xmlns:mc="http://schemas.openxmlformats.org/markup-compatibility/2006">
          <mc:Choice Requires="x14">
            <control shapeId="11287" r:id="rId7" name="Option Button 23">
              <controlPr defaultSize="0" autoFill="0" autoLine="0" autoPict="0">
                <anchor moveWithCells="1">
                  <from>
                    <xdr:col>15</xdr:col>
                    <xdr:colOff>76200</xdr:colOff>
                    <xdr:row>22</xdr:row>
                    <xdr:rowOff>66675</xdr:rowOff>
                  </from>
                  <to>
                    <xdr:col>21</xdr:col>
                    <xdr:colOff>161925</xdr:colOff>
                    <xdr:row>22</xdr:row>
                    <xdr:rowOff>304800</xdr:rowOff>
                  </to>
                </anchor>
              </controlPr>
            </control>
          </mc:Choice>
        </mc:AlternateContent>
        <mc:AlternateContent xmlns:mc="http://schemas.openxmlformats.org/markup-compatibility/2006">
          <mc:Choice Requires="x14">
            <control shapeId="11288" r:id="rId8" name="Option Button 24">
              <controlPr defaultSize="0" autoFill="0" autoLine="0" autoPict="0">
                <anchor moveWithCells="1">
                  <from>
                    <xdr:col>24</xdr:col>
                    <xdr:colOff>38100</xdr:colOff>
                    <xdr:row>22</xdr:row>
                    <xdr:rowOff>66675</xdr:rowOff>
                  </from>
                  <to>
                    <xdr:col>32</xdr:col>
                    <xdr:colOff>142875</xdr:colOff>
                    <xdr:row>22</xdr:row>
                    <xdr:rowOff>304800</xdr:rowOff>
                  </to>
                </anchor>
              </controlPr>
            </control>
          </mc:Choice>
        </mc:AlternateContent>
        <mc:AlternateContent xmlns:mc="http://schemas.openxmlformats.org/markup-compatibility/2006">
          <mc:Choice Requires="x14">
            <control shapeId="11289" r:id="rId9" name="Group Box 25">
              <controlPr defaultSize="0" autoFill="0" autoPict="0">
                <anchor moveWithCells="1">
                  <from>
                    <xdr:col>15</xdr:col>
                    <xdr:colOff>19050</xdr:colOff>
                    <xdr:row>23</xdr:row>
                    <xdr:rowOff>19050</xdr:rowOff>
                  </from>
                  <to>
                    <xdr:col>39</xdr:col>
                    <xdr:colOff>95250</xdr:colOff>
                    <xdr:row>23</xdr:row>
                    <xdr:rowOff>352425</xdr:rowOff>
                  </to>
                </anchor>
              </controlPr>
            </control>
          </mc:Choice>
        </mc:AlternateContent>
        <mc:AlternateContent xmlns:mc="http://schemas.openxmlformats.org/markup-compatibility/2006">
          <mc:Choice Requires="x14">
            <control shapeId="11290" r:id="rId10" name="Option Button 26">
              <controlPr defaultSize="0" autoFill="0" autoLine="0" autoPict="0">
                <anchor moveWithCells="1">
                  <from>
                    <xdr:col>15</xdr:col>
                    <xdr:colOff>76200</xdr:colOff>
                    <xdr:row>23</xdr:row>
                    <xdr:rowOff>76200</xdr:rowOff>
                  </from>
                  <to>
                    <xdr:col>21</xdr:col>
                    <xdr:colOff>104775</xdr:colOff>
                    <xdr:row>23</xdr:row>
                    <xdr:rowOff>314325</xdr:rowOff>
                  </to>
                </anchor>
              </controlPr>
            </control>
          </mc:Choice>
        </mc:AlternateContent>
        <mc:AlternateContent xmlns:mc="http://schemas.openxmlformats.org/markup-compatibility/2006">
          <mc:Choice Requires="x14">
            <control shapeId="11291" r:id="rId11" name="Option Button 27">
              <controlPr defaultSize="0" autoFill="0" autoLine="0" autoPict="0">
                <anchor moveWithCells="1">
                  <from>
                    <xdr:col>24</xdr:col>
                    <xdr:colOff>38100</xdr:colOff>
                    <xdr:row>23</xdr:row>
                    <xdr:rowOff>76200</xdr:rowOff>
                  </from>
                  <to>
                    <xdr:col>32</xdr:col>
                    <xdr:colOff>28575</xdr:colOff>
                    <xdr:row>23</xdr:row>
                    <xdr:rowOff>314325</xdr:rowOff>
                  </to>
                </anchor>
              </controlPr>
            </control>
          </mc:Choice>
        </mc:AlternateContent>
        <mc:AlternateContent xmlns:mc="http://schemas.openxmlformats.org/markup-compatibility/2006">
          <mc:Choice Requires="x14">
            <control shapeId="11292" r:id="rId12" name="Group Box 28">
              <controlPr defaultSize="0" autoFill="0" autoPict="0">
                <anchor moveWithCells="1">
                  <from>
                    <xdr:col>15</xdr:col>
                    <xdr:colOff>9525</xdr:colOff>
                    <xdr:row>24</xdr:row>
                    <xdr:rowOff>9525</xdr:rowOff>
                  </from>
                  <to>
                    <xdr:col>37</xdr:col>
                    <xdr:colOff>104775</xdr:colOff>
                    <xdr:row>25</xdr:row>
                    <xdr:rowOff>19050</xdr:rowOff>
                  </to>
                </anchor>
              </controlPr>
            </control>
          </mc:Choice>
        </mc:AlternateContent>
        <mc:AlternateContent xmlns:mc="http://schemas.openxmlformats.org/markup-compatibility/2006">
          <mc:Choice Requires="x14">
            <control shapeId="11293" r:id="rId13" name="Option Button 29">
              <controlPr defaultSize="0" autoFill="0" autoLine="0" autoPict="0">
                <anchor moveWithCells="1">
                  <from>
                    <xdr:col>15</xdr:col>
                    <xdr:colOff>76200</xdr:colOff>
                    <xdr:row>24</xdr:row>
                    <xdr:rowOff>19050</xdr:rowOff>
                  </from>
                  <to>
                    <xdr:col>20</xdr:col>
                    <xdr:colOff>66675</xdr:colOff>
                    <xdr:row>24</xdr:row>
                    <xdr:rowOff>257175</xdr:rowOff>
                  </to>
                </anchor>
              </controlPr>
            </control>
          </mc:Choice>
        </mc:AlternateContent>
        <mc:AlternateContent xmlns:mc="http://schemas.openxmlformats.org/markup-compatibility/2006">
          <mc:Choice Requires="x14">
            <control shapeId="11294" r:id="rId14" name="Option Button 30">
              <controlPr defaultSize="0" autoFill="0" autoLine="0" autoPict="0">
                <anchor moveWithCells="1">
                  <from>
                    <xdr:col>24</xdr:col>
                    <xdr:colOff>38100</xdr:colOff>
                    <xdr:row>24</xdr:row>
                    <xdr:rowOff>19050</xdr:rowOff>
                  </from>
                  <to>
                    <xdr:col>29</xdr:col>
                    <xdr:colOff>28575</xdr:colOff>
                    <xdr:row>24</xdr:row>
                    <xdr:rowOff>257175</xdr:rowOff>
                  </to>
                </anchor>
              </controlPr>
            </control>
          </mc:Choice>
        </mc:AlternateContent>
        <mc:AlternateContent xmlns:mc="http://schemas.openxmlformats.org/markup-compatibility/2006">
          <mc:Choice Requires="x14">
            <control shapeId="11296" r:id="rId15" name="Group Box 32">
              <controlPr defaultSize="0" autoFill="0" autoPict="0">
                <anchor moveWithCells="1">
                  <from>
                    <xdr:col>15</xdr:col>
                    <xdr:colOff>0</xdr:colOff>
                    <xdr:row>25</xdr:row>
                    <xdr:rowOff>0</xdr:rowOff>
                  </from>
                  <to>
                    <xdr:col>39</xdr:col>
                    <xdr:colOff>38100</xdr:colOff>
                    <xdr:row>26</xdr:row>
                    <xdr:rowOff>9525</xdr:rowOff>
                  </to>
                </anchor>
              </controlPr>
            </control>
          </mc:Choice>
        </mc:AlternateContent>
        <mc:AlternateContent xmlns:mc="http://schemas.openxmlformats.org/markup-compatibility/2006">
          <mc:Choice Requires="x14">
            <control shapeId="11297" r:id="rId16" name="Option Button 33">
              <controlPr defaultSize="0" autoFill="0" autoLine="0" autoPict="0">
                <anchor moveWithCells="1">
                  <from>
                    <xdr:col>15</xdr:col>
                    <xdr:colOff>76200</xdr:colOff>
                    <xdr:row>25</xdr:row>
                    <xdr:rowOff>19050</xdr:rowOff>
                  </from>
                  <to>
                    <xdr:col>20</xdr:col>
                    <xdr:colOff>66675</xdr:colOff>
                    <xdr:row>25</xdr:row>
                    <xdr:rowOff>257175</xdr:rowOff>
                  </to>
                </anchor>
              </controlPr>
            </control>
          </mc:Choice>
        </mc:AlternateContent>
        <mc:AlternateContent xmlns:mc="http://schemas.openxmlformats.org/markup-compatibility/2006">
          <mc:Choice Requires="x14">
            <control shapeId="11298" r:id="rId17" name="Option Button 34">
              <controlPr defaultSize="0" autoFill="0" autoLine="0" autoPict="0">
                <anchor moveWithCells="1">
                  <from>
                    <xdr:col>24</xdr:col>
                    <xdr:colOff>38100</xdr:colOff>
                    <xdr:row>25</xdr:row>
                    <xdr:rowOff>19050</xdr:rowOff>
                  </from>
                  <to>
                    <xdr:col>29</xdr:col>
                    <xdr:colOff>28575</xdr:colOff>
                    <xdr:row>25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Oncolines™ AppForm</vt:lpstr>
      <vt:lpstr>Cell Line List</vt:lpstr>
      <vt:lpstr>GeneNominator™</vt:lpstr>
      <vt:lpstr>ProteomicsProfiler™</vt:lpstr>
      <vt:lpstr>SynergyScreen™</vt:lpstr>
      <vt:lpstr>Anti-cancer drugs List</vt:lpstr>
      <vt:lpstr>SynergyFinder™</vt:lpstr>
      <vt:lpstr>'Oncolines™ AppForm'!CheckList</vt:lpstr>
      <vt:lpstr>GeneNominator™!Print_Area</vt:lpstr>
      <vt:lpstr>'Oncolines™ AppForm'!Print_Area</vt:lpstr>
      <vt:lpstr>ProteomicsProfiler™!Print_Area</vt:lpstr>
      <vt:lpstr>SynergyFinder™!Print_Area</vt:lpstr>
      <vt:lpstr>SynergyScreen™!Print_Area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有剛</dc:creator>
  <cp:lastModifiedBy>Matsubara Chika</cp:lastModifiedBy>
  <cp:lastPrinted>2024-02-01T01:38:28Z</cp:lastPrinted>
  <dcterms:created xsi:type="dcterms:W3CDTF">2020-06-15T05:01:17Z</dcterms:created>
  <dcterms:modified xsi:type="dcterms:W3CDTF">2024-02-02T02:59:38Z</dcterms:modified>
</cp:coreProperties>
</file>