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bs-sv12\Factory\Product\Profiling\Document\Manual\Tool\AppForm\AppForm_2025_04\"/>
    </mc:Choice>
  </mc:AlternateContent>
  <xr:revisionPtr revIDLastSave="0" documentId="13_ncr:1_{77533EBC-063C-4013-98C6-49EB423D27EE}" xr6:coauthVersionLast="47" xr6:coauthVersionMax="47" xr10:uidLastSave="{00000000-0000-0000-0000-000000000000}"/>
  <bookViews>
    <workbookView xWindow="-120" yWindow="-120" windowWidth="29040" windowHeight="17520" xr2:uid="{00000000-000D-0000-FFFF-FFFF00000000}"/>
  </bookViews>
  <sheets>
    <sheet name="Application Form" sheetId="1" r:id="rId1"/>
    <sheet name="Sample Shipping Info" sheetId="3" r:id="rId2"/>
  </sheets>
  <definedNames>
    <definedName name="_xlnm._FilterDatabase" localSheetId="0" hidden="1">'Application Form'!$CE$161:$DC$171</definedName>
    <definedName name="CheckList">'Application Form'!$CF$162:$CJ$189</definedName>
    <definedName name="_xlnm.Print_Area" localSheetId="0">'Application Form'!$F$1:$BH$188</definedName>
    <definedName name="_xlnm.Print_Area" localSheetId="1">'Sample Shipping Info'!$A$1:$O$41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B164" i="1" l="1"/>
  <c r="CA164" i="1"/>
  <c r="CA174" i="1"/>
  <c r="CT189" i="1" l="1"/>
  <c r="CT188" i="1"/>
  <c r="CB186" i="1"/>
  <c r="CA186" i="1"/>
  <c r="BZ186" i="1"/>
  <c r="BY186" i="1"/>
  <c r="BX186" i="1"/>
  <c r="BW186" i="1"/>
  <c r="BV186" i="1"/>
  <c r="BU186" i="1"/>
  <c r="CG34" i="1"/>
  <c r="CS183" i="1"/>
  <c r="CS184" i="1"/>
  <c r="CS185" i="1"/>
  <c r="CS186" i="1"/>
  <c r="CS187" i="1"/>
  <c r="CB180" i="1"/>
  <c r="CA180" i="1"/>
  <c r="BZ180" i="1"/>
  <c r="BY180" i="1"/>
  <c r="BX180" i="1"/>
  <c r="BW180" i="1"/>
  <c r="BV180" i="1"/>
  <c r="BU180" i="1"/>
  <c r="CB178" i="1"/>
  <c r="CA178" i="1"/>
  <c r="BZ178" i="1"/>
  <c r="BY178" i="1"/>
  <c r="CQ167" i="1" s="1"/>
  <c r="BX178" i="1"/>
  <c r="BW178" i="1"/>
  <c r="BV178" i="1"/>
  <c r="BU178" i="1"/>
  <c r="CB176" i="1"/>
  <c r="CA176" i="1"/>
  <c r="BZ176" i="1"/>
  <c r="BY176" i="1"/>
  <c r="BX176" i="1"/>
  <c r="BW176" i="1"/>
  <c r="BV176" i="1"/>
  <c r="BU176" i="1"/>
  <c r="CB174" i="1"/>
  <c r="BZ174" i="1"/>
  <c r="BY174" i="1"/>
  <c r="BX174" i="1"/>
  <c r="BW174" i="1"/>
  <c r="BV174" i="1"/>
  <c r="BU174" i="1"/>
  <c r="CB168" i="1"/>
  <c r="CA168" i="1"/>
  <c r="BZ168" i="1"/>
  <c r="BY168" i="1"/>
  <c r="BX168" i="1"/>
  <c r="BW168" i="1"/>
  <c r="BV168" i="1"/>
  <c r="BU168" i="1"/>
  <c r="CB166" i="1"/>
  <c r="CA166" i="1"/>
  <c r="CQ162" i="1" s="1"/>
  <c r="BZ166" i="1"/>
  <c r="BY166" i="1"/>
  <c r="BX166" i="1"/>
  <c r="BW166" i="1"/>
  <c r="BV166" i="1"/>
  <c r="BU166" i="1"/>
  <c r="CQ183" i="1" s="1"/>
  <c r="BZ164" i="1"/>
  <c r="BY164" i="1"/>
  <c r="BX164" i="1"/>
  <c r="BW164" i="1"/>
  <c r="BV164" i="1"/>
  <c r="BU164" i="1"/>
  <c r="V92"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2" i="1"/>
  <c r="CQ174" i="1" l="1"/>
  <c r="CQ164" i="1"/>
  <c r="CQ172" i="1"/>
  <c r="CQ168" i="1"/>
  <c r="CQ188" i="1"/>
  <c r="CH188" i="1" s="1"/>
  <c r="CK188" i="1" s="1"/>
  <c r="CQ184" i="1"/>
  <c r="CQ182" i="1"/>
  <c r="CQ180" i="1"/>
  <c r="CQ178" i="1"/>
  <c r="CQ176" i="1"/>
  <c r="CQ163" i="1"/>
  <c r="CQ175" i="1"/>
  <c r="CQ166" i="1"/>
  <c r="CQ177" i="1"/>
  <c r="CQ189" i="1"/>
  <c r="CH189" i="1" s="1"/>
  <c r="CK189" i="1" s="1"/>
  <c r="CQ173" i="1"/>
  <c r="CQ187" i="1"/>
  <c r="CH187" i="1" s="1"/>
  <c r="CJ187" i="1" s="1"/>
  <c r="CQ171" i="1"/>
  <c r="CQ186" i="1"/>
  <c r="CQ170" i="1"/>
  <c r="CQ185" i="1"/>
  <c r="CH185" i="1" s="1"/>
  <c r="CJ185" i="1" s="1"/>
  <c r="CQ169" i="1"/>
  <c r="CQ181" i="1"/>
  <c r="CQ165" i="1"/>
  <c r="CQ179" i="1"/>
  <c r="CS181" i="1"/>
  <c r="CS182" i="1"/>
  <c r="CK161" i="1" l="1"/>
  <c r="CH182" i="1"/>
  <c r="CJ182" i="1" s="1"/>
  <c r="CH181" i="1"/>
  <c r="CJ181" i="1" s="1"/>
  <c r="CH184" i="1"/>
  <c r="CJ184" i="1" s="1"/>
  <c r="CH186" i="1"/>
  <c r="CJ186" i="1" s="1"/>
  <c r="CH183" i="1"/>
  <c r="CJ183" i="1" s="1"/>
  <c r="AL92" i="1"/>
  <c r="CS179" i="1" l="1"/>
  <c r="CS172" i="1"/>
  <c r="CS173" i="1"/>
  <c r="CS174" i="1"/>
  <c r="CS175" i="1"/>
  <c r="CS176" i="1"/>
  <c r="CS177" i="1"/>
  <c r="CS178" i="1"/>
  <c r="CS180" i="1"/>
  <c r="CH179" i="1" l="1"/>
  <c r="CJ179" i="1" s="1"/>
  <c r="CH180" i="1"/>
  <c r="CJ180" i="1" s="1"/>
  <c r="CH178" i="1"/>
  <c r="CJ178" i="1" s="1"/>
  <c r="CH177" i="1"/>
  <c r="CJ177" i="1" s="1"/>
  <c r="CH176" i="1"/>
  <c r="CJ176" i="1" s="1"/>
  <c r="CH175" i="1"/>
  <c r="CJ175" i="1" s="1"/>
  <c r="CH174" i="1"/>
  <c r="CJ174" i="1" s="1"/>
  <c r="CH173" i="1"/>
  <c r="CJ173" i="1" s="1"/>
  <c r="CH172" i="1"/>
  <c r="CJ172" i="1" s="1"/>
  <c r="CR163" i="1"/>
  <c r="CH163" i="1" s="1"/>
  <c r="CR164" i="1"/>
  <c r="CH164" i="1" s="1"/>
  <c r="CR165" i="1"/>
  <c r="CH165" i="1" s="1"/>
  <c r="CR166" i="1"/>
  <c r="CH166" i="1" s="1"/>
  <c r="CR167" i="1"/>
  <c r="CH167" i="1" s="1"/>
  <c r="CR168" i="1"/>
  <c r="CH168" i="1" s="1"/>
  <c r="CR169" i="1"/>
  <c r="CH169" i="1" s="1"/>
  <c r="CR170" i="1"/>
  <c r="CH170" i="1" s="1"/>
  <c r="CR171" i="1"/>
  <c r="CH171" i="1" s="1"/>
  <c r="CG31" i="1" l="1"/>
  <c r="CG32" i="1"/>
  <c r="CG33" i="1"/>
  <c r="D19" i="3" l="1"/>
  <c r="D18" i="3"/>
  <c r="D17" i="3"/>
  <c r="D16" i="3"/>
  <c r="D15" i="3"/>
  <c r="D13" i="3"/>
  <c r="D12" i="3"/>
  <c r="D11" i="3"/>
  <c r="D10" i="3"/>
  <c r="CG30" i="1"/>
  <c r="CG20" i="1"/>
  <c r="CG19" i="1"/>
  <c r="CG18" i="1"/>
  <c r="CG17" i="1"/>
  <c r="CG16" i="1"/>
  <c r="CG15" i="1"/>
  <c r="CG14" i="1"/>
  <c r="CG13" i="1"/>
  <c r="CG12" i="1"/>
  <c r="CG10" i="1"/>
  <c r="CR162" i="1" l="1"/>
  <c r="CH162" i="1" s="1"/>
  <c r="CX143" i="1" l="1"/>
  <c r="CX95" i="1"/>
  <c r="CX96" i="1"/>
  <c r="CZ96" i="1" s="1"/>
  <c r="DB96" i="1" s="1"/>
  <c r="DD96" i="1" s="1"/>
  <c r="DF96" i="1" s="1"/>
  <c r="CX97" i="1"/>
  <c r="CZ97" i="1" s="1"/>
  <c r="DB97" i="1" s="1"/>
  <c r="DD97" i="1" s="1"/>
  <c r="DF97" i="1" s="1"/>
  <c r="CX98" i="1"/>
  <c r="CZ98" i="1" s="1"/>
  <c r="DB98" i="1" s="1"/>
  <c r="DD98" i="1" s="1"/>
  <c r="DF98" i="1" s="1"/>
  <c r="CX99" i="1"/>
  <c r="CZ99" i="1" s="1"/>
  <c r="DB99" i="1" s="1"/>
  <c r="DD99" i="1" s="1"/>
  <c r="DF99" i="1" s="1"/>
  <c r="CX100" i="1"/>
  <c r="CZ100" i="1" s="1"/>
  <c r="DB100" i="1" s="1"/>
  <c r="DD100" i="1" s="1"/>
  <c r="DF100" i="1" s="1"/>
  <c r="CX101" i="1"/>
  <c r="CZ101" i="1" s="1"/>
  <c r="DB101" i="1" s="1"/>
  <c r="DD101" i="1" s="1"/>
  <c r="DF101" i="1" s="1"/>
  <c r="CX102" i="1"/>
  <c r="CZ102" i="1" s="1"/>
  <c r="DB102" i="1" s="1"/>
  <c r="DD102" i="1" s="1"/>
  <c r="DF102" i="1" s="1"/>
  <c r="CX103" i="1"/>
  <c r="CX104" i="1"/>
  <c r="CZ104" i="1" s="1"/>
  <c r="DB104" i="1" s="1"/>
  <c r="DD104" i="1" s="1"/>
  <c r="DF104" i="1" s="1"/>
  <c r="CX105" i="1"/>
  <c r="CZ105" i="1" s="1"/>
  <c r="DB105" i="1" s="1"/>
  <c r="DD105" i="1" s="1"/>
  <c r="DF105" i="1" s="1"/>
  <c r="CX106" i="1"/>
  <c r="CZ106" i="1" s="1"/>
  <c r="DB106" i="1" s="1"/>
  <c r="DD106" i="1" s="1"/>
  <c r="DF106" i="1" s="1"/>
  <c r="CX107" i="1"/>
  <c r="CZ107" i="1" s="1"/>
  <c r="DB107" i="1" s="1"/>
  <c r="DD107" i="1" s="1"/>
  <c r="DF107" i="1" s="1"/>
  <c r="CX108" i="1"/>
  <c r="CZ108" i="1" s="1"/>
  <c r="DB108" i="1" s="1"/>
  <c r="DD108" i="1" s="1"/>
  <c r="DF108" i="1" s="1"/>
  <c r="CX109" i="1"/>
  <c r="CZ109" i="1" s="1"/>
  <c r="DB109" i="1" s="1"/>
  <c r="DD109" i="1" s="1"/>
  <c r="DF109" i="1" s="1"/>
  <c r="CX110" i="1"/>
  <c r="CZ110" i="1" s="1"/>
  <c r="DB110" i="1" s="1"/>
  <c r="DD110" i="1" s="1"/>
  <c r="DF110" i="1" s="1"/>
  <c r="CX111" i="1"/>
  <c r="CX112" i="1"/>
  <c r="CZ112" i="1" s="1"/>
  <c r="DB112" i="1" s="1"/>
  <c r="DD112" i="1" s="1"/>
  <c r="DF112" i="1" s="1"/>
  <c r="CX113" i="1"/>
  <c r="CZ113" i="1" s="1"/>
  <c r="DB113" i="1" s="1"/>
  <c r="DD113" i="1" s="1"/>
  <c r="DF113" i="1" s="1"/>
  <c r="CX114" i="1"/>
  <c r="CZ114" i="1" s="1"/>
  <c r="DB114" i="1" s="1"/>
  <c r="DD114" i="1" s="1"/>
  <c r="DF114" i="1" s="1"/>
  <c r="CX115" i="1"/>
  <c r="CZ115" i="1" s="1"/>
  <c r="DB115" i="1" s="1"/>
  <c r="DD115" i="1" s="1"/>
  <c r="DF115" i="1" s="1"/>
  <c r="CX116" i="1"/>
  <c r="CZ116" i="1" s="1"/>
  <c r="DB116" i="1" s="1"/>
  <c r="DD116" i="1" s="1"/>
  <c r="DF116" i="1" s="1"/>
  <c r="CX117" i="1"/>
  <c r="CZ117" i="1" s="1"/>
  <c r="DB117" i="1" s="1"/>
  <c r="DD117" i="1" s="1"/>
  <c r="DF117" i="1" s="1"/>
  <c r="CX118" i="1"/>
  <c r="CZ118" i="1" s="1"/>
  <c r="DB118" i="1" s="1"/>
  <c r="DD118" i="1" s="1"/>
  <c r="DF118" i="1" s="1"/>
  <c r="CX119" i="1"/>
  <c r="CX120" i="1"/>
  <c r="CZ120" i="1" s="1"/>
  <c r="DB120" i="1" s="1"/>
  <c r="DD120" i="1" s="1"/>
  <c r="DF120" i="1" s="1"/>
  <c r="CX121" i="1"/>
  <c r="CZ121" i="1" s="1"/>
  <c r="DB121" i="1" s="1"/>
  <c r="DD121" i="1" s="1"/>
  <c r="DF121" i="1" s="1"/>
  <c r="CX122" i="1"/>
  <c r="CZ122" i="1" s="1"/>
  <c r="DB122" i="1" s="1"/>
  <c r="DD122" i="1" s="1"/>
  <c r="DF122" i="1" s="1"/>
  <c r="CX123" i="1"/>
  <c r="CZ123" i="1" s="1"/>
  <c r="DB123" i="1" s="1"/>
  <c r="DD123" i="1" s="1"/>
  <c r="DF123" i="1" s="1"/>
  <c r="CX124" i="1"/>
  <c r="CZ124" i="1" s="1"/>
  <c r="DB124" i="1" s="1"/>
  <c r="DD124" i="1" s="1"/>
  <c r="DF124" i="1" s="1"/>
  <c r="CX125" i="1"/>
  <c r="CZ125" i="1" s="1"/>
  <c r="DB125" i="1" s="1"/>
  <c r="DD125" i="1" s="1"/>
  <c r="DF125" i="1" s="1"/>
  <c r="CX126" i="1"/>
  <c r="CZ126" i="1" s="1"/>
  <c r="DB126" i="1" s="1"/>
  <c r="DD126" i="1" s="1"/>
  <c r="DF126" i="1" s="1"/>
  <c r="CX127" i="1"/>
  <c r="CX128" i="1"/>
  <c r="CZ128" i="1" s="1"/>
  <c r="DB128" i="1" s="1"/>
  <c r="DD128" i="1" s="1"/>
  <c r="DF128" i="1" s="1"/>
  <c r="CX129" i="1"/>
  <c r="CZ129" i="1" s="1"/>
  <c r="DB129" i="1" s="1"/>
  <c r="DD129" i="1" s="1"/>
  <c r="DF129" i="1" s="1"/>
  <c r="CX130" i="1"/>
  <c r="CZ130" i="1" s="1"/>
  <c r="DB130" i="1" s="1"/>
  <c r="DD130" i="1" s="1"/>
  <c r="DF130" i="1" s="1"/>
  <c r="CX131" i="1"/>
  <c r="CZ131" i="1" s="1"/>
  <c r="DB131" i="1" s="1"/>
  <c r="DD131" i="1" s="1"/>
  <c r="DF131" i="1" s="1"/>
  <c r="CX132" i="1"/>
  <c r="CZ132" i="1" s="1"/>
  <c r="DB132" i="1" s="1"/>
  <c r="DD132" i="1" s="1"/>
  <c r="DF132" i="1" s="1"/>
  <c r="CX133" i="1"/>
  <c r="CZ133" i="1" s="1"/>
  <c r="DB133" i="1" s="1"/>
  <c r="DD133" i="1" s="1"/>
  <c r="DF133" i="1" s="1"/>
  <c r="CX134" i="1"/>
  <c r="CZ134" i="1" s="1"/>
  <c r="DB134" i="1" s="1"/>
  <c r="DD134" i="1" s="1"/>
  <c r="DF134" i="1" s="1"/>
  <c r="CX135" i="1"/>
  <c r="CX136" i="1"/>
  <c r="CZ136" i="1" s="1"/>
  <c r="DB136" i="1" s="1"/>
  <c r="DD136" i="1" s="1"/>
  <c r="DF136" i="1" s="1"/>
  <c r="CX137" i="1"/>
  <c r="CZ137" i="1" s="1"/>
  <c r="DB137" i="1" s="1"/>
  <c r="DD137" i="1" s="1"/>
  <c r="DF137" i="1" s="1"/>
  <c r="CX138" i="1"/>
  <c r="CZ138" i="1" s="1"/>
  <c r="DB138" i="1" s="1"/>
  <c r="DD138" i="1" s="1"/>
  <c r="DF138" i="1" s="1"/>
  <c r="CX139" i="1"/>
  <c r="CZ139" i="1" s="1"/>
  <c r="DB139" i="1" s="1"/>
  <c r="DD139" i="1" s="1"/>
  <c r="DF139" i="1" s="1"/>
  <c r="CX140" i="1"/>
  <c r="CZ140" i="1" s="1"/>
  <c r="DB140" i="1" s="1"/>
  <c r="DD140" i="1" s="1"/>
  <c r="DF140" i="1" s="1"/>
  <c r="CX141" i="1"/>
  <c r="CZ141" i="1" s="1"/>
  <c r="DB141" i="1" s="1"/>
  <c r="DD141" i="1" s="1"/>
  <c r="DF141" i="1" s="1"/>
  <c r="CX142" i="1"/>
  <c r="CZ142" i="1" s="1"/>
  <c r="DB142" i="1" s="1"/>
  <c r="DD142" i="1" s="1"/>
  <c r="DF142" i="1" s="1"/>
  <c r="CX94" i="1"/>
  <c r="CZ94" i="1" s="1"/>
  <c r="BA99" i="1"/>
  <c r="CT99" i="1" s="1"/>
  <c r="AO95" i="1"/>
  <c r="CP95" i="1" s="1"/>
  <c r="AR95" i="1"/>
  <c r="CQ95" i="1" s="1"/>
  <c r="AU95" i="1"/>
  <c r="CR95" i="1" s="1"/>
  <c r="AX95" i="1"/>
  <c r="CS95" i="1" s="1"/>
  <c r="BA95" i="1"/>
  <c r="CT95" i="1" s="1"/>
  <c r="AO96" i="1"/>
  <c r="CP96" i="1" s="1"/>
  <c r="AR96" i="1"/>
  <c r="CQ96" i="1" s="1"/>
  <c r="AU96" i="1"/>
  <c r="CR96" i="1" s="1"/>
  <c r="AX96" i="1"/>
  <c r="CS96" i="1" s="1"/>
  <c r="BA96" i="1"/>
  <c r="CT96" i="1" s="1"/>
  <c r="AO97" i="1"/>
  <c r="CP97" i="1" s="1"/>
  <c r="AR97" i="1"/>
  <c r="CQ97" i="1" s="1"/>
  <c r="AU97" i="1"/>
  <c r="CR97" i="1" s="1"/>
  <c r="AX97" i="1"/>
  <c r="CS97" i="1" s="1"/>
  <c r="BA97" i="1"/>
  <c r="CT97" i="1" s="1"/>
  <c r="AO98" i="1"/>
  <c r="CP98" i="1" s="1"/>
  <c r="AR98" i="1"/>
  <c r="CQ98" i="1" s="1"/>
  <c r="AU98" i="1"/>
  <c r="CR98" i="1" s="1"/>
  <c r="AX98" i="1"/>
  <c r="CS98" i="1" s="1"/>
  <c r="BA98" i="1"/>
  <c r="CT98" i="1" s="1"/>
  <c r="AO99" i="1"/>
  <c r="CP99" i="1" s="1"/>
  <c r="AR99" i="1"/>
  <c r="CQ99" i="1" s="1"/>
  <c r="AU99" i="1"/>
  <c r="AX99" i="1"/>
  <c r="CS99" i="1" s="1"/>
  <c r="AO100" i="1"/>
  <c r="CP100" i="1" s="1"/>
  <c r="AR100" i="1"/>
  <c r="CQ100" i="1" s="1"/>
  <c r="AU100" i="1"/>
  <c r="CR100" i="1" s="1"/>
  <c r="AX100" i="1"/>
  <c r="CS100" i="1" s="1"/>
  <c r="BA100" i="1"/>
  <c r="CT100" i="1" s="1"/>
  <c r="AO101" i="1"/>
  <c r="CP101" i="1" s="1"/>
  <c r="AR101" i="1"/>
  <c r="CQ101" i="1" s="1"/>
  <c r="AU101" i="1"/>
  <c r="CR101" i="1" s="1"/>
  <c r="AX101" i="1"/>
  <c r="CS101" i="1" s="1"/>
  <c r="BA101" i="1"/>
  <c r="CT101" i="1" s="1"/>
  <c r="AO102" i="1"/>
  <c r="CP102" i="1" s="1"/>
  <c r="AR102" i="1"/>
  <c r="CQ102" i="1" s="1"/>
  <c r="AU102" i="1"/>
  <c r="CR102" i="1" s="1"/>
  <c r="AX102" i="1"/>
  <c r="CS102" i="1" s="1"/>
  <c r="BA102" i="1"/>
  <c r="CT102" i="1" s="1"/>
  <c r="AO103" i="1"/>
  <c r="CP103" i="1" s="1"/>
  <c r="AR103" i="1"/>
  <c r="CQ103" i="1" s="1"/>
  <c r="AU103" i="1"/>
  <c r="CR103" i="1" s="1"/>
  <c r="AX103" i="1"/>
  <c r="CS103" i="1" s="1"/>
  <c r="BA103" i="1"/>
  <c r="CT103" i="1" s="1"/>
  <c r="AO104" i="1"/>
  <c r="CP104" i="1" s="1"/>
  <c r="AR104" i="1"/>
  <c r="CQ104" i="1" s="1"/>
  <c r="AU104" i="1"/>
  <c r="CR104" i="1" s="1"/>
  <c r="AX104" i="1"/>
  <c r="CS104" i="1" s="1"/>
  <c r="BA104" i="1"/>
  <c r="CT104" i="1" s="1"/>
  <c r="AO105" i="1"/>
  <c r="CP105" i="1" s="1"/>
  <c r="AR105" i="1"/>
  <c r="CQ105" i="1" s="1"/>
  <c r="AU105" i="1"/>
  <c r="CR105" i="1" s="1"/>
  <c r="AX105" i="1"/>
  <c r="CS105" i="1" s="1"/>
  <c r="BA105" i="1"/>
  <c r="CT105" i="1" s="1"/>
  <c r="AO106" i="1"/>
  <c r="CP106" i="1" s="1"/>
  <c r="AR106" i="1"/>
  <c r="CQ106" i="1" s="1"/>
  <c r="AU106" i="1"/>
  <c r="CR106" i="1" s="1"/>
  <c r="AX106" i="1"/>
  <c r="CS106" i="1" s="1"/>
  <c r="BA106" i="1"/>
  <c r="CT106" i="1" s="1"/>
  <c r="AO107" i="1"/>
  <c r="CP107" i="1" s="1"/>
  <c r="AR107" i="1"/>
  <c r="CQ107" i="1" s="1"/>
  <c r="AU107" i="1"/>
  <c r="CR107" i="1" s="1"/>
  <c r="AX107" i="1"/>
  <c r="CS107" i="1" s="1"/>
  <c r="BA107" i="1"/>
  <c r="CT107" i="1" s="1"/>
  <c r="AO108" i="1"/>
  <c r="CP108" i="1" s="1"/>
  <c r="AR108" i="1"/>
  <c r="CQ108" i="1" s="1"/>
  <c r="AU108" i="1"/>
  <c r="CR108" i="1" s="1"/>
  <c r="AX108" i="1"/>
  <c r="CS108" i="1" s="1"/>
  <c r="BA108" i="1"/>
  <c r="CT108" i="1" s="1"/>
  <c r="AO109" i="1"/>
  <c r="CP109" i="1" s="1"/>
  <c r="AR109" i="1"/>
  <c r="CQ109" i="1" s="1"/>
  <c r="AU109" i="1"/>
  <c r="CR109" i="1" s="1"/>
  <c r="AX109" i="1"/>
  <c r="CS109" i="1" s="1"/>
  <c r="BA109" i="1"/>
  <c r="CT109" i="1" s="1"/>
  <c r="AO110" i="1"/>
  <c r="CP110" i="1" s="1"/>
  <c r="AR110" i="1"/>
  <c r="CQ110" i="1" s="1"/>
  <c r="AU110" i="1"/>
  <c r="CR110" i="1" s="1"/>
  <c r="AX110" i="1"/>
  <c r="CS110" i="1" s="1"/>
  <c r="BA110" i="1"/>
  <c r="CT110" i="1" s="1"/>
  <c r="AO111" i="1"/>
  <c r="CP111" i="1" s="1"/>
  <c r="AR111" i="1"/>
  <c r="CQ111" i="1" s="1"/>
  <c r="AU111" i="1"/>
  <c r="CR111" i="1" s="1"/>
  <c r="AX111" i="1"/>
  <c r="CS111" i="1" s="1"/>
  <c r="BA111" i="1"/>
  <c r="CT111" i="1" s="1"/>
  <c r="AO112" i="1"/>
  <c r="CP112" i="1" s="1"/>
  <c r="AR112" i="1"/>
  <c r="CQ112" i="1" s="1"/>
  <c r="AU112" i="1"/>
  <c r="CR112" i="1" s="1"/>
  <c r="AX112" i="1"/>
  <c r="CS112" i="1" s="1"/>
  <c r="BA112" i="1"/>
  <c r="CT112" i="1" s="1"/>
  <c r="AO113" i="1"/>
  <c r="CP113" i="1" s="1"/>
  <c r="AR113" i="1"/>
  <c r="CQ113" i="1" s="1"/>
  <c r="AU113" i="1"/>
  <c r="CR113" i="1" s="1"/>
  <c r="AX113" i="1"/>
  <c r="CS113" i="1" s="1"/>
  <c r="BA113" i="1"/>
  <c r="CT113" i="1" s="1"/>
  <c r="AO114" i="1"/>
  <c r="CP114" i="1" s="1"/>
  <c r="AR114" i="1"/>
  <c r="CQ114" i="1" s="1"/>
  <c r="AU114" i="1"/>
  <c r="CR114" i="1" s="1"/>
  <c r="AX114" i="1"/>
  <c r="CS114" i="1" s="1"/>
  <c r="BA114" i="1"/>
  <c r="CT114" i="1" s="1"/>
  <c r="AO115" i="1"/>
  <c r="CP115" i="1" s="1"/>
  <c r="AR115" i="1"/>
  <c r="CQ115" i="1" s="1"/>
  <c r="AU115" i="1"/>
  <c r="CR115" i="1" s="1"/>
  <c r="AX115" i="1"/>
  <c r="CS115" i="1" s="1"/>
  <c r="BA115" i="1"/>
  <c r="CT115" i="1" s="1"/>
  <c r="AO116" i="1"/>
  <c r="CP116" i="1" s="1"/>
  <c r="AR116" i="1"/>
  <c r="CQ116" i="1" s="1"/>
  <c r="AU116" i="1"/>
  <c r="CR116" i="1" s="1"/>
  <c r="AX116" i="1"/>
  <c r="CS116" i="1" s="1"/>
  <c r="BA116" i="1"/>
  <c r="CT116" i="1" s="1"/>
  <c r="AO117" i="1"/>
  <c r="CP117" i="1" s="1"/>
  <c r="AR117" i="1"/>
  <c r="CQ117" i="1" s="1"/>
  <c r="AU117" i="1"/>
  <c r="CR117" i="1" s="1"/>
  <c r="AX117" i="1"/>
  <c r="CS117" i="1" s="1"/>
  <c r="BA117" i="1"/>
  <c r="CT117" i="1" s="1"/>
  <c r="AO118" i="1"/>
  <c r="CP118" i="1" s="1"/>
  <c r="AR118" i="1"/>
  <c r="CQ118" i="1" s="1"/>
  <c r="AU118" i="1"/>
  <c r="CR118" i="1" s="1"/>
  <c r="AX118" i="1"/>
  <c r="CS118" i="1" s="1"/>
  <c r="BA118" i="1"/>
  <c r="CT118" i="1" s="1"/>
  <c r="AO119" i="1"/>
  <c r="CP119" i="1" s="1"/>
  <c r="AR119" i="1"/>
  <c r="CQ119" i="1" s="1"/>
  <c r="AU119" i="1"/>
  <c r="CR119" i="1" s="1"/>
  <c r="AX119" i="1"/>
  <c r="CS119" i="1" s="1"/>
  <c r="BA119" i="1"/>
  <c r="CT119" i="1" s="1"/>
  <c r="AO120" i="1"/>
  <c r="CP120" i="1" s="1"/>
  <c r="AR120" i="1"/>
  <c r="CQ120" i="1" s="1"/>
  <c r="AU120" i="1"/>
  <c r="CR120" i="1" s="1"/>
  <c r="AX120" i="1"/>
  <c r="CS120" i="1" s="1"/>
  <c r="BA120" i="1"/>
  <c r="CT120" i="1" s="1"/>
  <c r="AO121" i="1"/>
  <c r="CP121" i="1" s="1"/>
  <c r="AR121" i="1"/>
  <c r="CQ121" i="1" s="1"/>
  <c r="AU121" i="1"/>
  <c r="CR121" i="1" s="1"/>
  <c r="AX121" i="1"/>
  <c r="CS121" i="1" s="1"/>
  <c r="BA121" i="1"/>
  <c r="CT121" i="1" s="1"/>
  <c r="AO122" i="1"/>
  <c r="CP122" i="1" s="1"/>
  <c r="AR122" i="1"/>
  <c r="CQ122" i="1" s="1"/>
  <c r="AU122" i="1"/>
  <c r="CR122" i="1" s="1"/>
  <c r="AX122" i="1"/>
  <c r="CS122" i="1" s="1"/>
  <c r="BA122" i="1"/>
  <c r="CT122" i="1" s="1"/>
  <c r="AO123" i="1"/>
  <c r="CP123" i="1" s="1"/>
  <c r="AR123" i="1"/>
  <c r="CQ123" i="1" s="1"/>
  <c r="AU123" i="1"/>
  <c r="CR123" i="1" s="1"/>
  <c r="AX123" i="1"/>
  <c r="CS123" i="1" s="1"/>
  <c r="BA123" i="1"/>
  <c r="CT123" i="1" s="1"/>
  <c r="AO124" i="1"/>
  <c r="CP124" i="1" s="1"/>
  <c r="AR124" i="1"/>
  <c r="CQ124" i="1" s="1"/>
  <c r="AU124" i="1"/>
  <c r="CR124" i="1" s="1"/>
  <c r="AX124" i="1"/>
  <c r="CS124" i="1" s="1"/>
  <c r="BA124" i="1"/>
  <c r="CT124" i="1" s="1"/>
  <c r="AO125" i="1"/>
  <c r="CP125" i="1" s="1"/>
  <c r="AR125" i="1"/>
  <c r="CQ125" i="1" s="1"/>
  <c r="AU125" i="1"/>
  <c r="CR125" i="1" s="1"/>
  <c r="AX125" i="1"/>
  <c r="CS125" i="1" s="1"/>
  <c r="BA125" i="1"/>
  <c r="CT125" i="1" s="1"/>
  <c r="AO126" i="1"/>
  <c r="CP126" i="1" s="1"/>
  <c r="AR126" i="1"/>
  <c r="CQ126" i="1" s="1"/>
  <c r="AU126" i="1"/>
  <c r="CR126" i="1" s="1"/>
  <c r="AX126" i="1"/>
  <c r="CS126" i="1" s="1"/>
  <c r="BA126" i="1"/>
  <c r="CT126" i="1" s="1"/>
  <c r="AO127" i="1"/>
  <c r="CP127" i="1" s="1"/>
  <c r="AR127" i="1"/>
  <c r="CQ127" i="1" s="1"/>
  <c r="AU127" i="1"/>
  <c r="CR127" i="1" s="1"/>
  <c r="AX127" i="1"/>
  <c r="CS127" i="1" s="1"/>
  <c r="BA127" i="1"/>
  <c r="CT127" i="1" s="1"/>
  <c r="AO128" i="1"/>
  <c r="CP128" i="1" s="1"/>
  <c r="AR128" i="1"/>
  <c r="CQ128" i="1" s="1"/>
  <c r="AU128" i="1"/>
  <c r="CR128" i="1" s="1"/>
  <c r="AX128" i="1"/>
  <c r="CS128" i="1" s="1"/>
  <c r="BA128" i="1"/>
  <c r="CT128" i="1" s="1"/>
  <c r="AO129" i="1"/>
  <c r="CP129" i="1" s="1"/>
  <c r="AR129" i="1"/>
  <c r="CQ129" i="1" s="1"/>
  <c r="AU129" i="1"/>
  <c r="CR129" i="1" s="1"/>
  <c r="AX129" i="1"/>
  <c r="CS129" i="1" s="1"/>
  <c r="BA129" i="1"/>
  <c r="CT129" i="1" s="1"/>
  <c r="AO130" i="1"/>
  <c r="CP130" i="1" s="1"/>
  <c r="AR130" i="1"/>
  <c r="CQ130" i="1" s="1"/>
  <c r="AU130" i="1"/>
  <c r="CR130" i="1" s="1"/>
  <c r="AX130" i="1"/>
  <c r="CS130" i="1" s="1"/>
  <c r="BA130" i="1"/>
  <c r="CT130" i="1" s="1"/>
  <c r="AO131" i="1"/>
  <c r="CP131" i="1" s="1"/>
  <c r="AR131" i="1"/>
  <c r="CQ131" i="1" s="1"/>
  <c r="AU131" i="1"/>
  <c r="CR131" i="1" s="1"/>
  <c r="AX131" i="1"/>
  <c r="CS131" i="1" s="1"/>
  <c r="BA131" i="1"/>
  <c r="CT131" i="1" s="1"/>
  <c r="AO132" i="1"/>
  <c r="CP132" i="1" s="1"/>
  <c r="AR132" i="1"/>
  <c r="CQ132" i="1" s="1"/>
  <c r="AU132" i="1"/>
  <c r="CR132" i="1" s="1"/>
  <c r="AX132" i="1"/>
  <c r="CS132" i="1" s="1"/>
  <c r="BA132" i="1"/>
  <c r="CT132" i="1" s="1"/>
  <c r="AO133" i="1"/>
  <c r="CP133" i="1" s="1"/>
  <c r="AR133" i="1"/>
  <c r="CQ133" i="1" s="1"/>
  <c r="AU133" i="1"/>
  <c r="CR133" i="1" s="1"/>
  <c r="AX133" i="1"/>
  <c r="CS133" i="1" s="1"/>
  <c r="BA133" i="1"/>
  <c r="CT133" i="1" s="1"/>
  <c r="AO134" i="1"/>
  <c r="CP134" i="1" s="1"/>
  <c r="AR134" i="1"/>
  <c r="CQ134" i="1" s="1"/>
  <c r="AU134" i="1"/>
  <c r="CR134" i="1" s="1"/>
  <c r="AX134" i="1"/>
  <c r="CS134" i="1" s="1"/>
  <c r="BA134" i="1"/>
  <c r="CT134" i="1" s="1"/>
  <c r="AO135" i="1"/>
  <c r="CP135" i="1" s="1"/>
  <c r="AR135" i="1"/>
  <c r="CQ135" i="1" s="1"/>
  <c r="AU135" i="1"/>
  <c r="CR135" i="1" s="1"/>
  <c r="AX135" i="1"/>
  <c r="CS135" i="1" s="1"/>
  <c r="BA135" i="1"/>
  <c r="CT135" i="1" s="1"/>
  <c r="AO136" i="1"/>
  <c r="CP136" i="1" s="1"/>
  <c r="AR136" i="1"/>
  <c r="CQ136" i="1" s="1"/>
  <c r="AU136" i="1"/>
  <c r="CR136" i="1" s="1"/>
  <c r="AX136" i="1"/>
  <c r="CS136" i="1" s="1"/>
  <c r="BA136" i="1"/>
  <c r="CT136" i="1" s="1"/>
  <c r="AO137" i="1"/>
  <c r="CP137" i="1" s="1"/>
  <c r="AR137" i="1"/>
  <c r="CQ137" i="1" s="1"/>
  <c r="AU137" i="1"/>
  <c r="CR137" i="1" s="1"/>
  <c r="AX137" i="1"/>
  <c r="CS137" i="1" s="1"/>
  <c r="BA137" i="1"/>
  <c r="CT137" i="1" s="1"/>
  <c r="AO138" i="1"/>
  <c r="CP138" i="1" s="1"/>
  <c r="AR138" i="1"/>
  <c r="CQ138" i="1" s="1"/>
  <c r="AU138" i="1"/>
  <c r="CR138" i="1" s="1"/>
  <c r="AX138" i="1"/>
  <c r="CS138" i="1" s="1"/>
  <c r="BA138" i="1"/>
  <c r="CT138" i="1" s="1"/>
  <c r="AO139" i="1"/>
  <c r="CP139" i="1" s="1"/>
  <c r="AR139" i="1"/>
  <c r="CQ139" i="1" s="1"/>
  <c r="AU139" i="1"/>
  <c r="CR139" i="1" s="1"/>
  <c r="AX139" i="1"/>
  <c r="CS139" i="1" s="1"/>
  <c r="BA139" i="1"/>
  <c r="CT139" i="1" s="1"/>
  <c r="AO140" i="1"/>
  <c r="CP140" i="1" s="1"/>
  <c r="AR140" i="1"/>
  <c r="CQ140" i="1" s="1"/>
  <c r="AU140" i="1"/>
  <c r="CR140" i="1" s="1"/>
  <c r="AX140" i="1"/>
  <c r="CS140" i="1" s="1"/>
  <c r="BA140" i="1"/>
  <c r="CT140" i="1" s="1"/>
  <c r="AO141" i="1"/>
  <c r="CP141" i="1" s="1"/>
  <c r="AR141" i="1"/>
  <c r="CQ141" i="1" s="1"/>
  <c r="AU141" i="1"/>
  <c r="CR141" i="1" s="1"/>
  <c r="AX141" i="1"/>
  <c r="CS141" i="1" s="1"/>
  <c r="BA141" i="1"/>
  <c r="CT141" i="1" s="1"/>
  <c r="AO142" i="1"/>
  <c r="CP142" i="1" s="1"/>
  <c r="AR142" i="1"/>
  <c r="CQ142" i="1" s="1"/>
  <c r="AU142" i="1"/>
  <c r="CR142" i="1" s="1"/>
  <c r="AX142" i="1"/>
  <c r="CS142" i="1" s="1"/>
  <c r="BA142" i="1"/>
  <c r="CT142" i="1" s="1"/>
  <c r="CY143" i="1"/>
  <c r="DA143" i="1" s="1"/>
  <c r="DC143" i="1" s="1"/>
  <c r="DE143" i="1" s="1"/>
  <c r="AO143" i="1"/>
  <c r="CP143" i="1" s="1"/>
  <c r="CZ143" i="1"/>
  <c r="DB143" i="1" s="1"/>
  <c r="DD143" i="1" s="1"/>
  <c r="DF143" i="1" s="1"/>
  <c r="AR143" i="1"/>
  <c r="CQ143" i="1" s="1"/>
  <c r="AU143" i="1"/>
  <c r="CR143" i="1" s="1"/>
  <c r="AX143" i="1"/>
  <c r="CS143" i="1" s="1"/>
  <c r="BA143" i="1"/>
  <c r="CT143" i="1" s="1"/>
  <c r="CY94" i="1"/>
  <c r="DA94" i="1" s="1"/>
  <c r="DC94" i="1" s="1"/>
  <c r="DE94" i="1" s="1"/>
  <c r="AO94" i="1"/>
  <c r="CP94" i="1" s="1"/>
  <c r="CF6" i="1"/>
  <c r="Z92" i="1"/>
  <c r="CK92" i="1" s="1"/>
  <c r="CN92" i="1"/>
  <c r="AL93" i="1"/>
  <c r="CF94" i="1"/>
  <c r="CF92" i="1"/>
  <c r="CN95" i="1"/>
  <c r="CO95" i="1"/>
  <c r="CN96" i="1"/>
  <c r="CO96" i="1"/>
  <c r="CN97" i="1"/>
  <c r="CO97" i="1"/>
  <c r="CN98" i="1"/>
  <c r="CO98" i="1"/>
  <c r="CN99" i="1"/>
  <c r="CO99" i="1"/>
  <c r="CR99" i="1"/>
  <c r="CN100" i="1"/>
  <c r="CO100" i="1"/>
  <c r="CN101" i="1"/>
  <c r="CO101" i="1"/>
  <c r="CN102" i="1"/>
  <c r="CO102" i="1"/>
  <c r="CN103" i="1"/>
  <c r="CO103" i="1"/>
  <c r="CN104" i="1"/>
  <c r="CO104" i="1"/>
  <c r="CN105" i="1"/>
  <c r="CO105" i="1"/>
  <c r="CN106" i="1"/>
  <c r="CO106" i="1"/>
  <c r="CN107" i="1"/>
  <c r="CO107" i="1"/>
  <c r="CN108" i="1"/>
  <c r="CO108" i="1"/>
  <c r="CN109" i="1"/>
  <c r="CO109" i="1"/>
  <c r="CN110" i="1"/>
  <c r="CO110" i="1"/>
  <c r="CN111" i="1"/>
  <c r="CO111" i="1"/>
  <c r="CN112" i="1"/>
  <c r="CO112" i="1"/>
  <c r="CN113" i="1"/>
  <c r="CO113" i="1"/>
  <c r="CN114" i="1"/>
  <c r="CO114" i="1"/>
  <c r="CN115" i="1"/>
  <c r="CO115" i="1"/>
  <c r="CN116" i="1"/>
  <c r="CO116" i="1"/>
  <c r="CN117" i="1"/>
  <c r="CO117" i="1"/>
  <c r="CN118" i="1"/>
  <c r="CO118" i="1"/>
  <c r="CN119" i="1"/>
  <c r="CO119" i="1"/>
  <c r="CN120" i="1"/>
  <c r="CO120" i="1"/>
  <c r="CN121" i="1"/>
  <c r="CO121" i="1"/>
  <c r="CN122" i="1"/>
  <c r="CO122" i="1"/>
  <c r="CN123" i="1"/>
  <c r="CO123" i="1"/>
  <c r="CN124" i="1"/>
  <c r="CO124" i="1"/>
  <c r="CN125" i="1"/>
  <c r="CO125" i="1"/>
  <c r="CN126" i="1"/>
  <c r="CO126" i="1"/>
  <c r="CN127" i="1"/>
  <c r="CO127" i="1"/>
  <c r="CN128" i="1"/>
  <c r="CO128" i="1"/>
  <c r="CN129" i="1"/>
  <c r="CO129" i="1"/>
  <c r="CN130" i="1"/>
  <c r="CO130" i="1"/>
  <c r="CN131" i="1"/>
  <c r="CO131" i="1"/>
  <c r="CN132" i="1"/>
  <c r="CO132" i="1"/>
  <c r="CN133" i="1"/>
  <c r="CO133" i="1"/>
  <c r="CN134" i="1"/>
  <c r="CO134" i="1"/>
  <c r="CN135" i="1"/>
  <c r="CO135" i="1"/>
  <c r="CN136" i="1"/>
  <c r="CO136" i="1"/>
  <c r="CN137" i="1"/>
  <c r="CO137" i="1"/>
  <c r="CN138" i="1"/>
  <c r="CO138" i="1"/>
  <c r="CN139" i="1"/>
  <c r="CO139" i="1"/>
  <c r="CN140" i="1"/>
  <c r="CO140" i="1"/>
  <c r="CN141" i="1"/>
  <c r="CO141" i="1"/>
  <c r="CN142" i="1"/>
  <c r="CO142" i="1"/>
  <c r="CN143" i="1"/>
  <c r="CO143" i="1"/>
  <c r="DB94" i="1"/>
  <c r="DD94" i="1" s="1"/>
  <c r="DF94" i="1" s="1"/>
  <c r="BA94" i="1"/>
  <c r="CT94" i="1" s="1"/>
  <c r="AX94" i="1"/>
  <c r="CS94" i="1" s="1"/>
  <c r="AU94" i="1"/>
  <c r="CR94" i="1" s="1"/>
  <c r="AR94" i="1"/>
  <c r="CQ94" i="1" s="1"/>
  <c r="CO94" i="1"/>
  <c r="CN94" i="1"/>
  <c r="CJ95" i="1"/>
  <c r="CK95" i="1"/>
  <c r="CL95" i="1"/>
  <c r="CM95" i="1"/>
  <c r="CJ96" i="1"/>
  <c r="CK96" i="1"/>
  <c r="CM96" i="1"/>
  <c r="CJ97" i="1"/>
  <c r="CK97" i="1"/>
  <c r="CL97" i="1"/>
  <c r="CM97" i="1"/>
  <c r="CJ98" i="1"/>
  <c r="CK98" i="1"/>
  <c r="CL98" i="1"/>
  <c r="CM98" i="1"/>
  <c r="CJ99" i="1"/>
  <c r="CK99" i="1"/>
  <c r="CL99" i="1"/>
  <c r="CM99" i="1"/>
  <c r="CJ100" i="1"/>
  <c r="CK100" i="1"/>
  <c r="CL100" i="1"/>
  <c r="CM100" i="1"/>
  <c r="CJ101" i="1"/>
  <c r="CK101" i="1"/>
  <c r="CL101" i="1"/>
  <c r="CM101" i="1"/>
  <c r="CJ102" i="1"/>
  <c r="CK102" i="1"/>
  <c r="CL102" i="1"/>
  <c r="CM102" i="1"/>
  <c r="CJ103" i="1"/>
  <c r="CK103" i="1"/>
  <c r="CL103" i="1"/>
  <c r="CM103" i="1"/>
  <c r="CJ104" i="1"/>
  <c r="CK104" i="1"/>
  <c r="CL104" i="1"/>
  <c r="CM104" i="1"/>
  <c r="CJ105" i="1"/>
  <c r="CK105" i="1"/>
  <c r="CL105" i="1"/>
  <c r="CM105" i="1"/>
  <c r="CJ106" i="1"/>
  <c r="CK106" i="1"/>
  <c r="CL106" i="1"/>
  <c r="CM106" i="1"/>
  <c r="CJ107" i="1"/>
  <c r="CK107" i="1"/>
  <c r="CL107" i="1"/>
  <c r="CM107" i="1"/>
  <c r="CJ108" i="1"/>
  <c r="CK108" i="1"/>
  <c r="CL108" i="1"/>
  <c r="CM108" i="1"/>
  <c r="CJ109" i="1"/>
  <c r="CK109" i="1"/>
  <c r="CL109" i="1"/>
  <c r="CM109" i="1"/>
  <c r="CJ110" i="1"/>
  <c r="CK110" i="1"/>
  <c r="CL110" i="1"/>
  <c r="CM110" i="1"/>
  <c r="CJ111" i="1"/>
  <c r="CK111" i="1"/>
  <c r="CL111" i="1"/>
  <c r="CM111" i="1"/>
  <c r="CJ112" i="1"/>
  <c r="CK112" i="1"/>
  <c r="CL112" i="1"/>
  <c r="CM112" i="1"/>
  <c r="CJ113" i="1"/>
  <c r="CK113" i="1"/>
  <c r="CL113" i="1"/>
  <c r="CM113" i="1"/>
  <c r="CJ114" i="1"/>
  <c r="CK114" i="1"/>
  <c r="CL114" i="1"/>
  <c r="CM114" i="1"/>
  <c r="CJ115" i="1"/>
  <c r="CK115" i="1"/>
  <c r="CL115" i="1"/>
  <c r="CM115" i="1"/>
  <c r="CJ116" i="1"/>
  <c r="CK116" i="1"/>
  <c r="CL116" i="1"/>
  <c r="CM116" i="1"/>
  <c r="CJ117" i="1"/>
  <c r="CK117" i="1"/>
  <c r="CL117" i="1"/>
  <c r="CM117" i="1"/>
  <c r="CJ118" i="1"/>
  <c r="CK118" i="1"/>
  <c r="CL118" i="1"/>
  <c r="CM118" i="1"/>
  <c r="CJ119" i="1"/>
  <c r="CK119" i="1"/>
  <c r="CL119" i="1"/>
  <c r="CM119" i="1"/>
  <c r="CJ120" i="1"/>
  <c r="CK120" i="1"/>
  <c r="CL120" i="1"/>
  <c r="CM120" i="1"/>
  <c r="CJ121" i="1"/>
  <c r="CK121" i="1"/>
  <c r="CL121" i="1"/>
  <c r="CM121" i="1"/>
  <c r="CJ122" i="1"/>
  <c r="CK122" i="1"/>
  <c r="CL122" i="1"/>
  <c r="CM122" i="1"/>
  <c r="CJ123" i="1"/>
  <c r="CK123" i="1"/>
  <c r="CL123" i="1"/>
  <c r="CM123" i="1"/>
  <c r="CJ124" i="1"/>
  <c r="CK124" i="1"/>
  <c r="CL124" i="1"/>
  <c r="CM124" i="1"/>
  <c r="CJ125" i="1"/>
  <c r="CK125" i="1"/>
  <c r="CL125" i="1"/>
  <c r="CM125" i="1"/>
  <c r="CJ126" i="1"/>
  <c r="CK126" i="1"/>
  <c r="CL126" i="1"/>
  <c r="CM126" i="1"/>
  <c r="CJ127" i="1"/>
  <c r="CK127" i="1"/>
  <c r="CL127" i="1"/>
  <c r="CM127" i="1"/>
  <c r="CJ128" i="1"/>
  <c r="CK128" i="1"/>
  <c r="CL128" i="1"/>
  <c r="CM128" i="1"/>
  <c r="CJ129" i="1"/>
  <c r="CK129" i="1"/>
  <c r="CL129" i="1"/>
  <c r="CM129" i="1"/>
  <c r="CJ130" i="1"/>
  <c r="CK130" i="1"/>
  <c r="CL130" i="1"/>
  <c r="CM130" i="1"/>
  <c r="CJ131" i="1"/>
  <c r="CK131" i="1"/>
  <c r="CL131" i="1"/>
  <c r="CM131" i="1"/>
  <c r="CJ132" i="1"/>
  <c r="CK132" i="1"/>
  <c r="CL132" i="1"/>
  <c r="CM132" i="1"/>
  <c r="CJ133" i="1"/>
  <c r="CK133" i="1"/>
  <c r="CL133" i="1"/>
  <c r="CM133" i="1"/>
  <c r="CJ134" i="1"/>
  <c r="CK134" i="1"/>
  <c r="CL134" i="1"/>
  <c r="CM134" i="1"/>
  <c r="CJ135" i="1"/>
  <c r="CK135" i="1"/>
  <c r="CL135" i="1"/>
  <c r="CM135" i="1"/>
  <c r="CJ136" i="1"/>
  <c r="CK136" i="1"/>
  <c r="CL136" i="1"/>
  <c r="CM136" i="1"/>
  <c r="CJ137" i="1"/>
  <c r="CK137" i="1"/>
  <c r="CL137" i="1"/>
  <c r="CM137" i="1"/>
  <c r="CJ138" i="1"/>
  <c r="CK138" i="1"/>
  <c r="CL138" i="1"/>
  <c r="CM138" i="1"/>
  <c r="CJ139" i="1"/>
  <c r="CK139" i="1"/>
  <c r="CL139" i="1"/>
  <c r="CM139" i="1"/>
  <c r="CJ140" i="1"/>
  <c r="CK140" i="1"/>
  <c r="CL140" i="1"/>
  <c r="CM140" i="1"/>
  <c r="CJ141" i="1"/>
  <c r="CK141" i="1"/>
  <c r="CL141" i="1"/>
  <c r="CM141" i="1"/>
  <c r="CJ142" i="1"/>
  <c r="CK142" i="1"/>
  <c r="CL142" i="1"/>
  <c r="CM142" i="1"/>
  <c r="CJ143" i="1"/>
  <c r="CK143" i="1"/>
  <c r="CL143" i="1"/>
  <c r="CM143" i="1"/>
  <c r="CM94" i="1"/>
  <c r="CL94" i="1"/>
  <c r="CK94" i="1"/>
  <c r="CJ94" i="1"/>
  <c r="CH95" i="1"/>
  <c r="CI95" i="1"/>
  <c r="CH96" i="1"/>
  <c r="CI96" i="1"/>
  <c r="CH97" i="1"/>
  <c r="CI97" i="1"/>
  <c r="CH98" i="1"/>
  <c r="CI98" i="1"/>
  <c r="CH99" i="1"/>
  <c r="CI99" i="1"/>
  <c r="CH100" i="1"/>
  <c r="CI100" i="1"/>
  <c r="CH101" i="1"/>
  <c r="CI101" i="1"/>
  <c r="CH102" i="1"/>
  <c r="CI102" i="1"/>
  <c r="CH103" i="1"/>
  <c r="CI103" i="1"/>
  <c r="CH104" i="1"/>
  <c r="CI104" i="1"/>
  <c r="CH105" i="1"/>
  <c r="CI105" i="1"/>
  <c r="CH106" i="1"/>
  <c r="CI106" i="1"/>
  <c r="CH107" i="1"/>
  <c r="CI107" i="1"/>
  <c r="CH108" i="1"/>
  <c r="CI108" i="1"/>
  <c r="CH109" i="1"/>
  <c r="CI109" i="1"/>
  <c r="CH110" i="1"/>
  <c r="CI110" i="1"/>
  <c r="CH111" i="1"/>
  <c r="CI111" i="1"/>
  <c r="CH112" i="1"/>
  <c r="CI112" i="1"/>
  <c r="CH113" i="1"/>
  <c r="CI113" i="1"/>
  <c r="CH114" i="1"/>
  <c r="CI114" i="1"/>
  <c r="CH115" i="1"/>
  <c r="CI115" i="1"/>
  <c r="CH116" i="1"/>
  <c r="CI116" i="1"/>
  <c r="CH117" i="1"/>
  <c r="CI117" i="1"/>
  <c r="CH118" i="1"/>
  <c r="CI118" i="1"/>
  <c r="CH119" i="1"/>
  <c r="CI119" i="1"/>
  <c r="CH120" i="1"/>
  <c r="CI120" i="1"/>
  <c r="CH121" i="1"/>
  <c r="CI121" i="1"/>
  <c r="CH122" i="1"/>
  <c r="CI122" i="1"/>
  <c r="CH123" i="1"/>
  <c r="CI123" i="1"/>
  <c r="CH124" i="1"/>
  <c r="CI124" i="1"/>
  <c r="CH125" i="1"/>
  <c r="CI125" i="1"/>
  <c r="CH126" i="1"/>
  <c r="CI126" i="1"/>
  <c r="CH127" i="1"/>
  <c r="CI127" i="1"/>
  <c r="CH128" i="1"/>
  <c r="CI128" i="1"/>
  <c r="CH129" i="1"/>
  <c r="CI129" i="1"/>
  <c r="CH130" i="1"/>
  <c r="CI130" i="1"/>
  <c r="CH131" i="1"/>
  <c r="CI131" i="1"/>
  <c r="CH132" i="1"/>
  <c r="CI132" i="1"/>
  <c r="CH133" i="1"/>
  <c r="CI133" i="1"/>
  <c r="CH134" i="1"/>
  <c r="CI134" i="1"/>
  <c r="CH135" i="1"/>
  <c r="CI135" i="1"/>
  <c r="CH136" i="1"/>
  <c r="CI136" i="1"/>
  <c r="CH137" i="1"/>
  <c r="CI137" i="1"/>
  <c r="CH138" i="1"/>
  <c r="CI138" i="1"/>
  <c r="CH139" i="1"/>
  <c r="CI139" i="1"/>
  <c r="CH140" i="1"/>
  <c r="CI140" i="1"/>
  <c r="CH141" i="1"/>
  <c r="CI141" i="1"/>
  <c r="CH142" i="1"/>
  <c r="CI142" i="1"/>
  <c r="CH143" i="1"/>
  <c r="CI143" i="1"/>
  <c r="CI94" i="1"/>
  <c r="CH94" i="1"/>
  <c r="CF95" i="1"/>
  <c r="CG95" i="1"/>
  <c r="CF96" i="1"/>
  <c r="CG96" i="1"/>
  <c r="CF97" i="1"/>
  <c r="CG97" i="1"/>
  <c r="CF98" i="1"/>
  <c r="CG98" i="1"/>
  <c r="CF99" i="1"/>
  <c r="CG99" i="1"/>
  <c r="CF100" i="1"/>
  <c r="CG100" i="1"/>
  <c r="CF101" i="1"/>
  <c r="CG101" i="1"/>
  <c r="CF102" i="1"/>
  <c r="CG102" i="1"/>
  <c r="CF103" i="1"/>
  <c r="CG103" i="1"/>
  <c r="CF104" i="1"/>
  <c r="CG104" i="1"/>
  <c r="CF105" i="1"/>
  <c r="CG105" i="1"/>
  <c r="CF106" i="1"/>
  <c r="CG106" i="1"/>
  <c r="CF107" i="1"/>
  <c r="CG107" i="1"/>
  <c r="CF108" i="1"/>
  <c r="CG108" i="1"/>
  <c r="CF109" i="1"/>
  <c r="CG109" i="1"/>
  <c r="CF110" i="1"/>
  <c r="CG110" i="1"/>
  <c r="CF111" i="1"/>
  <c r="CG111" i="1"/>
  <c r="CF112" i="1"/>
  <c r="CG112" i="1"/>
  <c r="CF113" i="1"/>
  <c r="CG113" i="1"/>
  <c r="CF114" i="1"/>
  <c r="CG114" i="1"/>
  <c r="CF115" i="1"/>
  <c r="CG115" i="1"/>
  <c r="CF116" i="1"/>
  <c r="CG116" i="1"/>
  <c r="CF117" i="1"/>
  <c r="CG117" i="1"/>
  <c r="CF118" i="1"/>
  <c r="CG118" i="1"/>
  <c r="CF119" i="1"/>
  <c r="CG119" i="1"/>
  <c r="CF120" i="1"/>
  <c r="CG120" i="1"/>
  <c r="CF121" i="1"/>
  <c r="CG121" i="1"/>
  <c r="CF122" i="1"/>
  <c r="CG122" i="1"/>
  <c r="CF123" i="1"/>
  <c r="CG123" i="1"/>
  <c r="CF124" i="1"/>
  <c r="CG124" i="1"/>
  <c r="CF125" i="1"/>
  <c r="CG125" i="1"/>
  <c r="CF126" i="1"/>
  <c r="CG126" i="1"/>
  <c r="CF127" i="1"/>
  <c r="CG127" i="1"/>
  <c r="CF128" i="1"/>
  <c r="CG128" i="1"/>
  <c r="CF129" i="1"/>
  <c r="CG129" i="1"/>
  <c r="CF130" i="1"/>
  <c r="CG130" i="1"/>
  <c r="CF131" i="1"/>
  <c r="CG131" i="1"/>
  <c r="CF132" i="1"/>
  <c r="CG132" i="1"/>
  <c r="CF133" i="1"/>
  <c r="CG133" i="1"/>
  <c r="CF134" i="1"/>
  <c r="CG134" i="1"/>
  <c r="CF135" i="1"/>
  <c r="CG135" i="1"/>
  <c r="CF136" i="1"/>
  <c r="CG136" i="1"/>
  <c r="CF137" i="1"/>
  <c r="CG137" i="1"/>
  <c r="CF138" i="1"/>
  <c r="CG138" i="1"/>
  <c r="CF139" i="1"/>
  <c r="CG139" i="1"/>
  <c r="CF140" i="1"/>
  <c r="CG140" i="1"/>
  <c r="CF141" i="1"/>
  <c r="CG141" i="1"/>
  <c r="CF142" i="1"/>
  <c r="CG142" i="1"/>
  <c r="CF143" i="1"/>
  <c r="CG143" i="1"/>
  <c r="CG94" i="1"/>
  <c r="CZ95" i="1"/>
  <c r="DB95" i="1" s="1"/>
  <c r="DD95" i="1" s="1"/>
  <c r="DF95" i="1" s="1"/>
  <c r="CY95" i="1"/>
  <c r="DA95" i="1" s="1"/>
  <c r="DC95" i="1" s="1"/>
  <c r="DE95" i="1" s="1"/>
  <c r="CJ92" i="1"/>
  <c r="CH92" i="1"/>
  <c r="CI92" i="1"/>
  <c r="CL92" i="1"/>
  <c r="CM92" i="1"/>
  <c r="AO93" i="1"/>
  <c r="AR93" i="1"/>
  <c r="AU93" i="1"/>
  <c r="AX93" i="1"/>
  <c r="BA93" i="1"/>
  <c r="CW94" i="1"/>
  <c r="CW95" i="1"/>
  <c r="CY96" i="1"/>
  <c r="DA96" i="1" s="1"/>
  <c r="DC96" i="1" s="1"/>
  <c r="DE96" i="1" s="1"/>
  <c r="CW96" i="1"/>
  <c r="CY97" i="1"/>
  <c r="DA97" i="1" s="1"/>
  <c r="DC97" i="1" s="1"/>
  <c r="DE97" i="1" s="1"/>
  <c r="CW97" i="1"/>
  <c r="CY98" i="1"/>
  <c r="DA98" i="1" s="1"/>
  <c r="DC98" i="1" s="1"/>
  <c r="DE98" i="1" s="1"/>
  <c r="CW98" i="1"/>
  <c r="CY99" i="1"/>
  <c r="DA99" i="1" s="1"/>
  <c r="DC99" i="1" s="1"/>
  <c r="DE99" i="1" s="1"/>
  <c r="CW99" i="1"/>
  <c r="CY100" i="1"/>
  <c r="DA100" i="1" s="1"/>
  <c r="DC100" i="1" s="1"/>
  <c r="DE100" i="1" s="1"/>
  <c r="CW100" i="1"/>
  <c r="CY101" i="1"/>
  <c r="DA101" i="1" s="1"/>
  <c r="DC101" i="1" s="1"/>
  <c r="DE101" i="1" s="1"/>
  <c r="CW101" i="1"/>
  <c r="CY102" i="1"/>
  <c r="DA102" i="1" s="1"/>
  <c r="DC102" i="1" s="1"/>
  <c r="DE102" i="1" s="1"/>
  <c r="CW102" i="1"/>
  <c r="CY103" i="1"/>
  <c r="DA103" i="1" s="1"/>
  <c r="DC103" i="1" s="1"/>
  <c r="DE103" i="1" s="1"/>
  <c r="CZ103" i="1"/>
  <c r="DB103" i="1" s="1"/>
  <c r="DD103" i="1" s="1"/>
  <c r="DF103" i="1" s="1"/>
  <c r="CW103" i="1"/>
  <c r="CY104" i="1"/>
  <c r="DA104" i="1" s="1"/>
  <c r="DC104" i="1" s="1"/>
  <c r="DE104" i="1" s="1"/>
  <c r="CW104" i="1"/>
  <c r="CY105" i="1"/>
  <c r="DA105" i="1" s="1"/>
  <c r="DC105" i="1" s="1"/>
  <c r="DE105" i="1" s="1"/>
  <c r="CW105" i="1"/>
  <c r="CY106" i="1"/>
  <c r="DA106" i="1" s="1"/>
  <c r="DC106" i="1" s="1"/>
  <c r="DE106" i="1" s="1"/>
  <c r="CW106" i="1"/>
  <c r="CY107" i="1"/>
  <c r="DA107" i="1" s="1"/>
  <c r="DC107" i="1" s="1"/>
  <c r="DE107" i="1" s="1"/>
  <c r="CW107" i="1"/>
  <c r="CY108" i="1"/>
  <c r="DA108" i="1" s="1"/>
  <c r="DC108" i="1" s="1"/>
  <c r="DE108" i="1" s="1"/>
  <c r="CW108" i="1"/>
  <c r="CY109" i="1"/>
  <c r="DA109" i="1" s="1"/>
  <c r="DC109" i="1" s="1"/>
  <c r="DE109" i="1" s="1"/>
  <c r="CW109" i="1"/>
  <c r="CY110" i="1"/>
  <c r="DA110" i="1" s="1"/>
  <c r="DC110" i="1" s="1"/>
  <c r="DE110" i="1" s="1"/>
  <c r="CW110" i="1"/>
  <c r="CY111" i="1"/>
  <c r="DA111" i="1" s="1"/>
  <c r="DC111" i="1" s="1"/>
  <c r="DE111" i="1" s="1"/>
  <c r="CZ111" i="1"/>
  <c r="DB111" i="1" s="1"/>
  <c r="DD111" i="1" s="1"/>
  <c r="DF111" i="1" s="1"/>
  <c r="CW111" i="1"/>
  <c r="CY112" i="1"/>
  <c r="DA112" i="1" s="1"/>
  <c r="DC112" i="1" s="1"/>
  <c r="DE112" i="1" s="1"/>
  <c r="CW112" i="1"/>
  <c r="CY113" i="1"/>
  <c r="DA113" i="1" s="1"/>
  <c r="DC113" i="1" s="1"/>
  <c r="DE113" i="1" s="1"/>
  <c r="CW113" i="1"/>
  <c r="CY114" i="1"/>
  <c r="DA114" i="1" s="1"/>
  <c r="DC114" i="1" s="1"/>
  <c r="DE114" i="1" s="1"/>
  <c r="CW114" i="1"/>
  <c r="CY115" i="1"/>
  <c r="DA115" i="1" s="1"/>
  <c r="DC115" i="1" s="1"/>
  <c r="DE115" i="1" s="1"/>
  <c r="CW115" i="1"/>
  <c r="CY116" i="1"/>
  <c r="DA116" i="1" s="1"/>
  <c r="DC116" i="1" s="1"/>
  <c r="DE116" i="1" s="1"/>
  <c r="CW116" i="1"/>
  <c r="CY117" i="1"/>
  <c r="DA117" i="1" s="1"/>
  <c r="DC117" i="1" s="1"/>
  <c r="DE117" i="1" s="1"/>
  <c r="CW117" i="1"/>
  <c r="CY118" i="1"/>
  <c r="DA118" i="1" s="1"/>
  <c r="DC118" i="1" s="1"/>
  <c r="DE118" i="1" s="1"/>
  <c r="CW118" i="1"/>
  <c r="CY119" i="1"/>
  <c r="DA119" i="1" s="1"/>
  <c r="DC119" i="1" s="1"/>
  <c r="DE119" i="1" s="1"/>
  <c r="CZ119" i="1"/>
  <c r="DB119" i="1" s="1"/>
  <c r="DD119" i="1" s="1"/>
  <c r="DF119" i="1" s="1"/>
  <c r="CW119" i="1"/>
  <c r="CY120" i="1"/>
  <c r="DA120" i="1" s="1"/>
  <c r="DC120" i="1" s="1"/>
  <c r="DE120" i="1" s="1"/>
  <c r="CW120" i="1"/>
  <c r="CY121" i="1"/>
  <c r="DA121" i="1" s="1"/>
  <c r="DC121" i="1" s="1"/>
  <c r="DE121" i="1" s="1"/>
  <c r="CW121" i="1"/>
  <c r="CY122" i="1"/>
  <c r="DA122" i="1" s="1"/>
  <c r="DC122" i="1" s="1"/>
  <c r="DE122" i="1" s="1"/>
  <c r="CW122" i="1"/>
  <c r="CY123" i="1"/>
  <c r="DA123" i="1" s="1"/>
  <c r="DC123" i="1" s="1"/>
  <c r="DE123" i="1" s="1"/>
  <c r="CW123" i="1"/>
  <c r="CY124" i="1"/>
  <c r="DA124" i="1" s="1"/>
  <c r="DC124" i="1" s="1"/>
  <c r="DE124" i="1" s="1"/>
  <c r="CW124" i="1"/>
  <c r="CY125" i="1"/>
  <c r="DA125" i="1" s="1"/>
  <c r="DC125" i="1" s="1"/>
  <c r="DE125" i="1" s="1"/>
  <c r="CW125" i="1"/>
  <c r="CY126" i="1"/>
  <c r="DA126" i="1" s="1"/>
  <c r="DC126" i="1" s="1"/>
  <c r="DE126" i="1" s="1"/>
  <c r="CW126" i="1"/>
  <c r="CY127" i="1"/>
  <c r="DA127" i="1" s="1"/>
  <c r="DC127" i="1" s="1"/>
  <c r="DE127" i="1" s="1"/>
  <c r="CZ127" i="1"/>
  <c r="DB127" i="1" s="1"/>
  <c r="DD127" i="1" s="1"/>
  <c r="DF127" i="1" s="1"/>
  <c r="CW127" i="1"/>
  <c r="CY128" i="1"/>
  <c r="DA128" i="1" s="1"/>
  <c r="DC128" i="1" s="1"/>
  <c r="DE128" i="1" s="1"/>
  <c r="CW128" i="1"/>
  <c r="CY129" i="1"/>
  <c r="DA129" i="1" s="1"/>
  <c r="DC129" i="1" s="1"/>
  <c r="DE129" i="1" s="1"/>
  <c r="CW129" i="1"/>
  <c r="CY130" i="1"/>
  <c r="DA130" i="1" s="1"/>
  <c r="DC130" i="1" s="1"/>
  <c r="DE130" i="1" s="1"/>
  <c r="CW130" i="1"/>
  <c r="CY131" i="1"/>
  <c r="DA131" i="1" s="1"/>
  <c r="DC131" i="1" s="1"/>
  <c r="DE131" i="1" s="1"/>
  <c r="CW131" i="1"/>
  <c r="CY132" i="1"/>
  <c r="DA132" i="1" s="1"/>
  <c r="DC132" i="1" s="1"/>
  <c r="DE132" i="1" s="1"/>
  <c r="CW132" i="1"/>
  <c r="CY133" i="1"/>
  <c r="DA133" i="1" s="1"/>
  <c r="DC133" i="1" s="1"/>
  <c r="DE133" i="1" s="1"/>
  <c r="CW133" i="1"/>
  <c r="CY134" i="1"/>
  <c r="DA134" i="1" s="1"/>
  <c r="DC134" i="1" s="1"/>
  <c r="DE134" i="1" s="1"/>
  <c r="CW134" i="1"/>
  <c r="CY135" i="1"/>
  <c r="DA135" i="1" s="1"/>
  <c r="DC135" i="1" s="1"/>
  <c r="DE135" i="1" s="1"/>
  <c r="CZ135" i="1"/>
  <c r="DB135" i="1" s="1"/>
  <c r="DD135" i="1" s="1"/>
  <c r="DF135" i="1" s="1"/>
  <c r="CW135" i="1"/>
  <c r="CY136" i="1"/>
  <c r="DA136" i="1" s="1"/>
  <c r="DC136" i="1" s="1"/>
  <c r="DE136" i="1" s="1"/>
  <c r="CW136" i="1"/>
  <c r="CY137" i="1"/>
  <c r="DA137" i="1" s="1"/>
  <c r="DC137" i="1" s="1"/>
  <c r="DE137" i="1" s="1"/>
  <c r="CW137" i="1"/>
  <c r="CY138" i="1"/>
  <c r="DA138" i="1" s="1"/>
  <c r="DC138" i="1" s="1"/>
  <c r="DE138" i="1" s="1"/>
  <c r="CW138" i="1"/>
  <c r="CY139" i="1"/>
  <c r="DA139" i="1" s="1"/>
  <c r="DC139" i="1" s="1"/>
  <c r="DE139" i="1" s="1"/>
  <c r="CW139" i="1"/>
  <c r="CY140" i="1"/>
  <c r="DA140" i="1" s="1"/>
  <c r="DC140" i="1" s="1"/>
  <c r="DE140" i="1" s="1"/>
  <c r="CW140" i="1"/>
  <c r="CY141" i="1"/>
  <c r="DA141" i="1" s="1"/>
  <c r="DC141" i="1" s="1"/>
  <c r="DE141" i="1" s="1"/>
  <c r="CW141" i="1"/>
  <c r="CY142" i="1"/>
  <c r="DA142" i="1" s="1"/>
  <c r="DC142" i="1" s="1"/>
  <c r="DE142" i="1" s="1"/>
  <c r="CW142" i="1"/>
  <c r="CW143" i="1"/>
  <c r="CL96" i="1" l="1"/>
  <c r="CI171" i="1"/>
  <c r="CI163" i="1"/>
  <c r="CI164" i="1"/>
  <c r="CI165" i="1"/>
  <c r="CI166" i="1"/>
  <c r="CI167" i="1"/>
  <c r="CI168" i="1"/>
  <c r="CI169" i="1"/>
  <c r="CI170" i="1"/>
  <c r="CH161" i="1" l="1"/>
  <c r="AM148" i="1" s="1"/>
  <c r="CJ161" i="1"/>
  <c r="CI162" i="1"/>
  <c r="CI161" i="1" s="1"/>
</calcChain>
</file>

<file path=xl/sharedStrings.xml><?xml version="1.0" encoding="utf-8"?>
<sst xmlns="http://schemas.openxmlformats.org/spreadsheetml/2006/main" count="306" uniqueCount="251">
  <si>
    <t>**</t>
    <phoneticPr fontId="4"/>
  </si>
  <si>
    <t>Customer
Info</t>
  </si>
  <si>
    <t>Name</t>
  </si>
  <si>
    <t>Company</t>
  </si>
  <si>
    <t>Dept</t>
  </si>
  <si>
    <t>Addr1</t>
  </si>
  <si>
    <t>Country</t>
  </si>
  <si>
    <t>Tel</t>
  </si>
  <si>
    <t>Fax</t>
  </si>
  <si>
    <t>Email</t>
  </si>
  <si>
    <t>Study Information</t>
  </si>
  <si>
    <t>CpdState</t>
  </si>
  <si>
    <t>Remnant</t>
  </si>
  <si>
    <t>shipping</t>
  </si>
  <si>
    <t xml:space="preserve">info@carnabio.com </t>
  </si>
  <si>
    <t>Compound and Assay Information</t>
  </si>
  <si>
    <t>Cpd2</t>
  </si>
  <si>
    <t>Cpd3</t>
  </si>
  <si>
    <t>Cpd4</t>
  </si>
  <si>
    <t>Cpd5</t>
  </si>
  <si>
    <t>Cpd6</t>
  </si>
  <si>
    <t>Cpd7</t>
  </si>
  <si>
    <t>Cpd8</t>
  </si>
  <si>
    <t>Cpd9</t>
  </si>
  <si>
    <t>Cpd10</t>
  </si>
  <si>
    <t>Cpd11</t>
  </si>
  <si>
    <t>Cpd12</t>
  </si>
  <si>
    <t>Cpd13</t>
  </si>
  <si>
    <t>Cpd14</t>
  </si>
  <si>
    <t>Cpd15</t>
  </si>
  <si>
    <t>Cpd16</t>
  </si>
  <si>
    <t>Cpd17</t>
  </si>
  <si>
    <t>Cpd18</t>
  </si>
  <si>
    <t>Cpd19</t>
  </si>
  <si>
    <t>Cpd20</t>
  </si>
  <si>
    <t>Cpd21</t>
  </si>
  <si>
    <t>Cpd22</t>
  </si>
  <si>
    <t>Cpd23</t>
  </si>
  <si>
    <t>Cpd24</t>
  </si>
  <si>
    <t>Cpd25</t>
  </si>
  <si>
    <t>Cpd26</t>
  </si>
  <si>
    <t>Cpd27</t>
  </si>
  <si>
    <t>Cpd28</t>
  </si>
  <si>
    <t>Cpd29</t>
  </si>
  <si>
    <t>Cpd30</t>
  </si>
  <si>
    <t>Cpd31</t>
  </si>
  <si>
    <t>Cpd32</t>
  </si>
  <si>
    <t>Cpd33</t>
  </si>
  <si>
    <t>Cpd34</t>
  </si>
  <si>
    <t>Cpd35</t>
  </si>
  <si>
    <t>Cpd36</t>
  </si>
  <si>
    <t>Cpd37</t>
  </si>
  <si>
    <t>Cpd38</t>
  </si>
  <si>
    <t>Cpd39</t>
  </si>
  <si>
    <t>Cpd40</t>
  </si>
  <si>
    <t>Cpd41</t>
  </si>
  <si>
    <t>Cpd42</t>
  </si>
  <si>
    <t>Cpd43</t>
  </si>
  <si>
    <t>Cpd44</t>
  </si>
  <si>
    <t>Cpd45</t>
  </si>
  <si>
    <t>Cpd46</t>
  </si>
  <si>
    <t>Cpd47</t>
  </si>
  <si>
    <t>Cpd48</t>
  </si>
  <si>
    <t>Cpd49</t>
  </si>
  <si>
    <t>Cpd50</t>
  </si>
  <si>
    <t># Checked or red colored kinase is selected one.</t>
  </si>
  <si>
    <r>
      <t>IC50</t>
    </r>
    <r>
      <rPr>
        <sz val="9"/>
        <rFont val="ＭＳ Ｐゴシック"/>
        <family val="3"/>
        <charset val="128"/>
      </rPr>
      <t>計算セル</t>
    </r>
    <rPh sb="4" eb="6">
      <t>ケイサン</t>
    </rPh>
    <phoneticPr fontId="4"/>
  </si>
  <si>
    <t>Customer Information</t>
    <phoneticPr fontId="7" type="noConversion"/>
  </si>
  <si>
    <t>Addr2/city</t>
    <phoneticPr fontId="4"/>
  </si>
  <si>
    <t>State/Zip</t>
    <phoneticPr fontId="4"/>
  </si>
  <si>
    <t>Study Information</t>
    <phoneticPr fontId="7" type="noConversion"/>
  </si>
  <si>
    <t>AssayType</t>
    <phoneticPr fontId="4"/>
  </si>
  <si>
    <t>1: %I, 2: IC50</t>
    <phoneticPr fontId="4"/>
  </si>
  <si>
    <t>1: Solution, 2: Solid</t>
    <phoneticPr fontId="4"/>
  </si>
  <si>
    <t>Unit</t>
    <phoneticPr fontId="4"/>
  </si>
  <si>
    <t>1: Waste, 2: Return</t>
    <phoneticPr fontId="4"/>
  </si>
  <si>
    <t>language Report</t>
    <phoneticPr fontId="4"/>
  </si>
  <si>
    <t>1: Japanese, 2: English</t>
    <phoneticPr fontId="4"/>
  </si>
  <si>
    <t>Additional Information</t>
    <phoneticPr fontId="7" type="noConversion"/>
  </si>
  <si>
    <t>Additional Information</t>
    <phoneticPr fontId="4"/>
  </si>
  <si>
    <t>Cpd1</t>
    <phoneticPr fontId="4"/>
  </si>
  <si>
    <t>Target Kinase Selection</t>
    <phoneticPr fontId="7" type="noConversion"/>
  </si>
  <si>
    <t>KinaseList</t>
    <phoneticPr fontId="7" type="noConversion"/>
  </si>
  <si>
    <t>Kinase</t>
    <phoneticPr fontId="7" type="noConversion"/>
  </si>
  <si>
    <t>Flag</t>
    <phoneticPr fontId="7" type="noConversion"/>
  </si>
  <si>
    <t>visible</t>
    <phoneticPr fontId="4"/>
  </si>
  <si>
    <t>Count</t>
    <phoneticPr fontId="4"/>
  </si>
  <si>
    <t>Total</t>
    <phoneticPr fontId="4"/>
  </si>
  <si>
    <t>Flag</t>
    <phoneticPr fontId="7" type="noConversion"/>
  </si>
  <si>
    <t>Name</t>
    <phoneticPr fontId="7" type="noConversion"/>
  </si>
  <si>
    <t>Lot #</t>
    <phoneticPr fontId="7" type="noConversion"/>
  </si>
  <si>
    <t>Prep. Date</t>
    <phoneticPr fontId="7" type="noConversion"/>
  </si>
  <si>
    <t>Storage Temp.</t>
    <phoneticPr fontId="7" type="noConversion"/>
  </si>
  <si>
    <t>CBS ID</t>
    <phoneticPr fontId="4"/>
  </si>
  <si>
    <r>
      <t xml:space="preserve">1: </t>
    </r>
    <r>
      <rPr>
        <sz val="10"/>
        <rFont val="Arial"/>
        <family val="2"/>
      </rPr>
      <t>u</t>
    </r>
    <r>
      <rPr>
        <sz val="10"/>
        <rFont val="Arial"/>
        <family val="2"/>
      </rPr>
      <t xml:space="preserve">M, 2: </t>
    </r>
    <r>
      <rPr>
        <sz val="10"/>
        <rFont val="Arial"/>
        <family val="2"/>
      </rPr>
      <t>u</t>
    </r>
    <r>
      <rPr>
        <sz val="10"/>
        <rFont val="Arial"/>
        <family val="2"/>
      </rPr>
      <t>g/mL</t>
    </r>
    <phoneticPr fontId="4"/>
  </si>
  <si>
    <t xml:space="preserve"> Customer Name</t>
  </si>
  <si>
    <t xml:space="preserve"> Institution/Company</t>
  </si>
  <si>
    <t xml:space="preserve"> Department</t>
  </si>
  <si>
    <t xml:space="preserve"> Street Address</t>
  </si>
  <si>
    <t xml:space="preserve"> City</t>
  </si>
  <si>
    <t xml:space="preserve"> State/Zip</t>
  </si>
  <si>
    <t xml:space="preserve"> Country</t>
  </si>
  <si>
    <t xml:space="preserve"> Tel Number</t>
  </si>
  <si>
    <t xml:space="preserve"> Fax Number</t>
  </si>
  <si>
    <t xml:space="preserve"> Email Address</t>
  </si>
  <si>
    <t>Date:</t>
    <phoneticPr fontId="7" type="noConversion"/>
  </si>
  <si>
    <t xml:space="preserve"> Assay Type</t>
    <phoneticPr fontId="4"/>
  </si>
  <si>
    <t xml:space="preserve"> Unit of Concentration</t>
    <phoneticPr fontId="4"/>
  </si>
  <si>
    <t xml:space="preserve"> Residual materials</t>
    <phoneticPr fontId="4"/>
  </si>
  <si>
    <t>Notice</t>
    <phoneticPr fontId="4"/>
  </si>
  <si>
    <t>Detailed information about each kinase and assay condition can be checked on the latest Kinase Profiling Book.</t>
  </si>
  <si>
    <t>http://www.carnabio.com/output/pdf/ProfilingProfilingBook_en.pdf</t>
    <phoneticPr fontId="4"/>
  </si>
  <si>
    <t>Sample Preparation</t>
    <phoneticPr fontId="4"/>
  </si>
  <si>
    <t xml:space="preserve">The volume of samples required for testing varies with the number and types of assays selected. </t>
  </si>
  <si>
    <t xml:space="preserve">Please supply samples in 100% DMSO at 100X the highest test concentration. </t>
    <phoneticPr fontId="4"/>
  </si>
  <si>
    <t xml:space="preserve">Ship to:  </t>
    <phoneticPr fontId="4"/>
  </si>
  <si>
    <t>E-mail:</t>
    <phoneticPr fontId="4"/>
  </si>
  <si>
    <t>Attention: Yusuke Kawase</t>
    <phoneticPr fontId="4"/>
  </si>
  <si>
    <t>BMA 3F 1-5-5 Minatojima-Minamimachi, Chuo-ku, Kobe 650-0047   Japan</t>
    <phoneticPr fontId="4"/>
  </si>
  <si>
    <t xml:space="preserve">CARNA BIOSCIENCES, INC.
</t>
    <phoneticPr fontId="4"/>
  </si>
  <si>
    <t xml:space="preserve">TEL: +81 78-302-7091  /  FAX: +81 78-302-7086 </t>
  </si>
  <si>
    <t>Storage</t>
    <phoneticPr fontId="4"/>
  </si>
  <si>
    <t xml:space="preserve">Disposal </t>
  </si>
  <si>
    <t>Unless otherwise indicated on the Application Form by the client, residuals will be disposed after three (3) months from the completion of study.
Residuals can be returned to the client upon an request at the client's expense.</t>
    <phoneticPr fontId="4"/>
  </si>
  <si>
    <r>
      <t xml:space="preserve">Compound and Assay Information
</t>
    </r>
    <r>
      <rPr>
        <b/>
        <sz val="9"/>
        <color indexed="9"/>
        <rFont val="Arial"/>
        <family val="2"/>
      </rPr>
      <t xml:space="preserve">  </t>
    </r>
    <r>
      <rPr>
        <b/>
        <sz val="9"/>
        <color indexed="10"/>
        <rFont val="Arial"/>
        <family val="2"/>
      </rPr>
      <t xml:space="preserve">ATTENTION: Please do not DRAG &amp; DROP (or PASTE) when completing cells. To change a cell entry, please delete the information then re-enter. </t>
    </r>
    <phoneticPr fontId="7" type="noConversion"/>
  </si>
  <si>
    <t>Hide All Unselected Kinases.</t>
  </si>
  <si>
    <t>info@carnabio.com / www.carnabio.com</t>
    <phoneticPr fontId="4"/>
  </si>
  <si>
    <t>Thank you for choosing Carna Biosciences, Inc.</t>
    <phoneticPr fontId="4"/>
  </si>
  <si>
    <t xml:space="preserve">Additional Information: </t>
    <phoneticPr fontId="4"/>
  </si>
  <si>
    <r>
      <t>* Please indicate</t>
    </r>
    <r>
      <rPr>
        <sz val="10"/>
        <rFont val="Arial"/>
        <family val="2"/>
      </rPr>
      <t xml:space="preserve"> your </t>
    </r>
    <r>
      <rPr>
        <sz val="10"/>
        <rFont val="Arial"/>
        <family val="2"/>
      </rPr>
      <t>PO</t>
    </r>
    <r>
      <rPr>
        <sz val="10"/>
        <rFont val="Arial"/>
        <family val="2"/>
      </rPr>
      <t xml:space="preserve"> number</t>
    </r>
    <r>
      <rPr>
        <sz val="10"/>
        <rFont val="Arial"/>
        <family val="2"/>
      </rPr>
      <t xml:space="preserve"> </t>
    </r>
    <r>
      <rPr>
        <sz val="10"/>
        <rFont val="Arial"/>
        <family val="2"/>
      </rPr>
      <t>on</t>
    </r>
    <r>
      <rPr>
        <sz val="10"/>
        <rFont val="Arial"/>
        <family val="2"/>
      </rPr>
      <t xml:space="preserve"> the shipping invoice and any other </t>
    </r>
    <r>
      <rPr>
        <sz val="10"/>
        <rFont val="Arial"/>
        <family val="2"/>
      </rPr>
      <t>related</t>
    </r>
    <r>
      <rPr>
        <sz val="10"/>
        <rFont val="Arial"/>
        <family val="2"/>
      </rPr>
      <t xml:space="preserve"> documents.</t>
    </r>
    <phoneticPr fontId="4"/>
  </si>
  <si>
    <r>
      <t xml:space="preserve">* Please ship the compounds </t>
    </r>
    <r>
      <rPr>
        <sz val="10"/>
        <rFont val="Arial"/>
        <family val="2"/>
      </rPr>
      <t>at</t>
    </r>
    <r>
      <rPr>
        <sz val="10"/>
        <rFont val="Arial"/>
        <family val="2"/>
      </rPr>
      <t xml:space="preserve"> your expense to </t>
    </r>
    <r>
      <rPr>
        <sz val="10"/>
        <rFont val="Arial"/>
        <family val="2"/>
      </rPr>
      <t xml:space="preserve">the above </t>
    </r>
    <r>
      <rPr>
        <sz val="10"/>
        <rFont val="Arial"/>
        <family val="2"/>
      </rPr>
      <t>mentioned consignee.</t>
    </r>
    <phoneticPr fontId="4"/>
  </si>
  <si>
    <t>NOTE:</t>
    <phoneticPr fontId="4"/>
  </si>
  <si>
    <t>Shipping Date:</t>
    <phoneticPr fontId="4"/>
  </si>
  <si>
    <r>
      <t>A</t>
    </r>
    <r>
      <rPr>
        <sz val="9"/>
        <rFont val="Arial"/>
        <family val="2"/>
      </rPr>
      <t>WB</t>
    </r>
    <r>
      <rPr>
        <sz val="9"/>
        <rFont val="Arial"/>
        <family val="2"/>
      </rPr>
      <t xml:space="preserve"> Number:</t>
    </r>
    <phoneticPr fontId="4"/>
  </si>
  <si>
    <t>Shipping Method:</t>
    <phoneticPr fontId="4"/>
  </si>
  <si>
    <t>E-mail:</t>
    <phoneticPr fontId="4"/>
  </si>
  <si>
    <r>
      <t>+</t>
    </r>
    <r>
      <rPr>
        <sz val="9"/>
        <rFont val="Arial"/>
        <family val="2"/>
      </rPr>
      <t>81 78 302 7091</t>
    </r>
    <phoneticPr fontId="4"/>
  </si>
  <si>
    <t>TEL:</t>
    <phoneticPr fontId="4"/>
  </si>
  <si>
    <r>
      <t>J</t>
    </r>
    <r>
      <rPr>
        <sz val="9"/>
        <rFont val="Arial"/>
        <family val="2"/>
      </rPr>
      <t>apan</t>
    </r>
    <phoneticPr fontId="4"/>
  </si>
  <si>
    <t>Country:</t>
    <phoneticPr fontId="4"/>
  </si>
  <si>
    <t>Country:</t>
    <phoneticPr fontId="4"/>
  </si>
  <si>
    <t>State/Zip:</t>
    <phoneticPr fontId="4"/>
  </si>
  <si>
    <t>City:</t>
    <phoneticPr fontId="4"/>
  </si>
  <si>
    <r>
      <t>C</t>
    </r>
    <r>
      <rPr>
        <sz val="9"/>
        <rFont val="Arial"/>
        <family val="2"/>
      </rPr>
      <t>huo-ku, Kobe 650-0047</t>
    </r>
    <phoneticPr fontId="4"/>
  </si>
  <si>
    <t>Address:</t>
    <phoneticPr fontId="4"/>
  </si>
  <si>
    <t>Address:</t>
    <phoneticPr fontId="4"/>
  </si>
  <si>
    <t>BMA 3F 1-5-5 Minatojima-Minamimachi</t>
    <phoneticPr fontId="4"/>
  </si>
  <si>
    <r>
      <t>S</t>
    </r>
    <r>
      <rPr>
        <sz val="9"/>
        <rFont val="Arial"/>
        <family val="2"/>
      </rPr>
      <t>ales and Marketing</t>
    </r>
    <phoneticPr fontId="4"/>
  </si>
  <si>
    <t>Department:</t>
    <phoneticPr fontId="4"/>
  </si>
  <si>
    <t>Department:</t>
    <phoneticPr fontId="4"/>
  </si>
  <si>
    <t>Yusuke Kawase</t>
    <phoneticPr fontId="4"/>
  </si>
  <si>
    <t>Name:</t>
    <phoneticPr fontId="4"/>
  </si>
  <si>
    <t>Name:</t>
    <phoneticPr fontId="4"/>
  </si>
  <si>
    <t>Carna Bioscience, Inc.</t>
    <phoneticPr fontId="4"/>
  </si>
  <si>
    <t>Company Name:</t>
    <phoneticPr fontId="4"/>
  </si>
  <si>
    <t>Company Name:</t>
    <phoneticPr fontId="4"/>
  </si>
  <si>
    <t>Consignee:</t>
    <phoneticPr fontId="4"/>
  </si>
  <si>
    <t>Shipper:</t>
    <phoneticPr fontId="4"/>
  </si>
  <si>
    <t>Project Code:</t>
    <phoneticPr fontId="4"/>
  </si>
  <si>
    <t>PO#:</t>
    <phoneticPr fontId="4"/>
  </si>
  <si>
    <r>
      <t>QuickScout™</t>
    </r>
    <r>
      <rPr>
        <b/>
        <vertAlign val="superscript"/>
        <sz val="20"/>
        <color indexed="18"/>
        <rFont val="Arial"/>
        <family val="2"/>
      </rPr>
      <t xml:space="preserve"> </t>
    </r>
    <r>
      <rPr>
        <b/>
        <sz val="20"/>
        <color indexed="18"/>
        <rFont val="Arial"/>
        <family val="2"/>
      </rPr>
      <t xml:space="preserve"> Selectivity Profiling Service Application Form </t>
    </r>
    <phoneticPr fontId="7" type="noConversion"/>
  </si>
  <si>
    <t>EADP</t>
    <phoneticPr fontId="4"/>
  </si>
  <si>
    <r>
      <t>For ADP Glo</t>
    </r>
    <r>
      <rPr>
        <b/>
        <vertAlign val="superscript"/>
        <sz val="20"/>
        <color rgb="FFFFC000"/>
        <rFont val="Arial"/>
        <family val="2"/>
      </rPr>
      <t>TM</t>
    </r>
    <r>
      <rPr>
        <b/>
        <sz val="20"/>
        <color rgb="FFFFC000"/>
        <rFont val="Arial"/>
        <family val="2"/>
      </rPr>
      <t xml:space="preserve"> Assay</t>
    </r>
    <phoneticPr fontId="4"/>
  </si>
  <si>
    <t>ATP Conc.:  Km = around Km</t>
    <phoneticPr fontId="4"/>
  </si>
  <si>
    <t>DGKα</t>
  </si>
  <si>
    <t>DGKε</t>
  </si>
  <si>
    <t>DGKι</t>
  </si>
  <si>
    <t>DGKβ</t>
  </si>
  <si>
    <t>DGKζ</t>
  </si>
  <si>
    <t>DGKκ</t>
  </si>
  <si>
    <t>DGKγ</t>
  </si>
  <si>
    <t>DGKη</t>
  </si>
  <si>
    <t>DGKδ</t>
  </si>
  <si>
    <t>DGKθ</t>
  </si>
  <si>
    <t>DGK</t>
  </si>
  <si>
    <t>PIK3CA/PIK3R1</t>
    <phoneticPr fontId="4"/>
  </si>
  <si>
    <t>PIK</t>
    <phoneticPr fontId="4"/>
  </si>
  <si>
    <t>PIP4K2A</t>
  </si>
  <si>
    <t>PIP4K2B</t>
  </si>
  <si>
    <t>PIP4K2C</t>
    <phoneticPr fontId="4"/>
  </si>
  <si>
    <t>PIP4K2C</t>
  </si>
  <si>
    <t>PIP5K1A</t>
  </si>
  <si>
    <t>PIP5K1B</t>
  </si>
  <si>
    <t>PIP5K1C</t>
  </si>
  <si>
    <t>PIP5KL1</t>
  </si>
  <si>
    <t>PIP4K2A</t>
    <phoneticPr fontId="4"/>
  </si>
  <si>
    <t>PIP4K2B</t>
    <phoneticPr fontId="4"/>
  </si>
  <si>
    <t>PIP5K1A</t>
    <phoneticPr fontId="4"/>
  </si>
  <si>
    <t>PIP5K1B</t>
    <phoneticPr fontId="4"/>
  </si>
  <si>
    <t>PIP5K1C</t>
    <phoneticPr fontId="4"/>
  </si>
  <si>
    <t>PIKFYVE</t>
    <phoneticPr fontId="4"/>
  </si>
  <si>
    <t>PIP5KL1</t>
    <phoneticPr fontId="4"/>
  </si>
  <si>
    <t>PIK3CB/PIK3R1</t>
    <phoneticPr fontId="4"/>
  </si>
  <si>
    <t>PIK3CD/PIK3R1</t>
    <phoneticPr fontId="4"/>
  </si>
  <si>
    <t>Diacylglycerol kinases</t>
    <phoneticPr fontId="4"/>
  </si>
  <si>
    <t>Phosphatidylinositol kinases</t>
    <phoneticPr fontId="4"/>
  </si>
  <si>
    <t>PIK3CA[E542K]/PIK3R1</t>
    <phoneticPr fontId="4"/>
  </si>
  <si>
    <t>PIK3CA[E545K]/PIK3R1</t>
    <phoneticPr fontId="4"/>
  </si>
  <si>
    <t>PIK3CA[H1047R]/PIK3R1</t>
    <phoneticPr fontId="4"/>
  </si>
  <si>
    <t>PIK3CA[P539R]/PIK3R1</t>
    <phoneticPr fontId="4"/>
  </si>
  <si>
    <t>PIK3CA[R88Q]/PIK3R1</t>
    <phoneticPr fontId="4"/>
  </si>
  <si>
    <r>
      <t>PIK3CA[E542K]</t>
    </r>
    <r>
      <rPr>
        <b/>
        <sz val="10"/>
        <color theme="0"/>
        <rFont val="Arial"/>
        <family val="2"/>
      </rPr>
      <t>/PIK3R1</t>
    </r>
    <phoneticPr fontId="4"/>
  </si>
  <si>
    <t>/PIK3R1</t>
    <phoneticPr fontId="4"/>
  </si>
  <si>
    <r>
      <t>PIK3CA[E545K]</t>
    </r>
    <r>
      <rPr>
        <b/>
        <sz val="10"/>
        <color theme="0"/>
        <rFont val="Arial"/>
        <family val="2"/>
      </rPr>
      <t>/PIK3R1</t>
    </r>
    <phoneticPr fontId="4"/>
  </si>
  <si>
    <r>
      <t>PIK3CA[H1047R]</t>
    </r>
    <r>
      <rPr>
        <b/>
        <sz val="10"/>
        <color theme="0"/>
        <rFont val="Arial"/>
        <family val="2"/>
      </rPr>
      <t>/PIK3R1</t>
    </r>
    <phoneticPr fontId="4"/>
  </si>
  <si>
    <r>
      <t>PIK3CA[P539R]</t>
    </r>
    <r>
      <rPr>
        <b/>
        <sz val="10"/>
        <color theme="0"/>
        <rFont val="Arial"/>
        <family val="2"/>
      </rPr>
      <t>/PIK3R1</t>
    </r>
    <phoneticPr fontId="4"/>
  </si>
  <si>
    <r>
      <t>PIK3CA[R88Q]</t>
    </r>
    <r>
      <rPr>
        <b/>
        <sz val="10"/>
        <color theme="0"/>
        <rFont val="Arial"/>
        <family val="2"/>
      </rPr>
      <t>/PIK3R1</t>
    </r>
    <phoneticPr fontId="4"/>
  </si>
  <si>
    <t xml:space="preserve">Volume required  : 300 uL </t>
    <phoneticPr fontId="4"/>
  </si>
  <si>
    <t>PIK3CA(E542K)/PIK3R1</t>
  </si>
  <si>
    <t>PIK3CA(E545K)/PIK3R1</t>
  </si>
  <si>
    <t>PIK3CA(H1047R)/PIK3R1</t>
  </si>
  <si>
    <t>PIK3CA(P539R)/PIK3R1</t>
  </si>
  <si>
    <t>PIK3CA(R88Q)/PIK3R1</t>
  </si>
  <si>
    <t>To those who submit compounds as powder(s)</t>
  </si>
  <si>
    <t>To perform your  studies accurately without any unnecessary delay, 
1) we need you to check each box below after you confirm your compounds meet the requirements below:</t>
    <phoneticPr fontId="4"/>
  </si>
  <si>
    <t xml:space="preserve">      Your compound weight(s), F.W. and purity as entered on this form are accurate.</t>
    <phoneticPr fontId="4"/>
  </si>
  <si>
    <t xml:space="preserve">      Your powder compound is soluble in 100% DMSO, to make a 5 mM solution.</t>
    <phoneticPr fontId="4"/>
  </si>
  <si>
    <t xml:space="preserve">      Each vial containing your powder compound is large enough to accommodate a 5 mM DMSO solution and has adequate capacity for proper vortexing.</t>
    <phoneticPr fontId="4"/>
  </si>
  <si>
    <t xml:space="preserve">         [i.e. 2 mg of compound with F.W. 350 requires &gt; 1.5 ml vial]</t>
    <phoneticPr fontId="4"/>
  </si>
  <si>
    <t xml:space="preserve">      Each vial is transparent allowing solubility to be assessed by visual inspection.</t>
    <phoneticPr fontId="4"/>
  </si>
  <si>
    <t>If you notice any of your powder compounds don’t meet any of the requirements above, please describe the details in the “Additional Information” section on this form and consult us in advance.</t>
  </si>
  <si>
    <t xml:space="preserve">2) Please check the boxes below only if you agree to receive these treatments below: </t>
    <phoneticPr fontId="4"/>
  </si>
  <si>
    <t xml:space="preserve">      Your compounds can be sonicated (up to 10 min.), if required.</t>
    <phoneticPr fontId="4"/>
  </si>
  <si>
    <t xml:space="preserve">      Your compounds can be heated (up to at 70°C for 5 mins.), if required.</t>
    <phoneticPr fontId="4"/>
  </si>
  <si>
    <t>NB:  Compound(s) which can not be solubilized will be incorporated in your data report with the notation “not tested”.</t>
  </si>
  <si>
    <t>Please note that compound submissions of more than 40 powders require one week of extra processing time.</t>
  </si>
  <si>
    <t xml:space="preserve">If your samples do not meet our requirements, please consult us. Also, please provide us the Safety Data Sheet (SDS, or cautions for sample handling), disposal instruction, and any special solubilization instructions if available.
For samples submitted as solids, please be sure to read through "To those who submit compounds as powder(s)" above.   
Unless otherwise directed by the client, samples are solubilized and diluted with dimethylsulfoxide (DMSO) to achieve 100-fold higher concentration than the final test concentrations. This solution is further diluted into 4% DMSO to achieve a 4-fold higher concentration than the final test concentrations. The addition of reagents used in the assay further dilutes the sample solution by 4-fold, so that the final DMSO concentration in the assay is 1%. If you have determined that your samples are insoluble in 100% DMSO, 4% DMSO, or require special handling, please consult us in prior to shipping. </t>
    <phoneticPr fontId="4"/>
  </si>
  <si>
    <t xml:space="preserve"> Sample solution is stored at -10 to -30 Celsius. If another temperature range is required for its storage, please fill it in in the Additiona Information section on this form.</t>
    <phoneticPr fontId="4"/>
  </si>
  <si>
    <t>Please feel free to contact us if you have any questions or comments or fill that in in the Additional Information section on this format.</t>
    <phoneticPr fontId="4"/>
  </si>
  <si>
    <r>
      <t xml:space="preserve">CBS-2xxxxx
</t>
    </r>
    <r>
      <rPr>
        <sz val="8"/>
        <color rgb="FF000000"/>
        <rFont val="Arial"/>
        <family val="2"/>
      </rPr>
      <t>(only if already allocated by us)</t>
    </r>
    <phoneticPr fontId="4"/>
  </si>
  <si>
    <r>
      <t xml:space="preserve">Please fill out this form prior to your compound(s) shipment and mail it to us as an attachement at </t>
    </r>
    <r>
      <rPr>
        <b/>
        <u/>
        <sz val="12"/>
        <color rgb="FF0070C0"/>
        <rFont val="Arial"/>
        <family val="2"/>
      </rPr>
      <t>info@carnabio.com</t>
    </r>
    <phoneticPr fontId="4"/>
  </si>
  <si>
    <t xml:space="preserve">   * For you submission in solution form, we recommend shipping samples FROZEN (not liquid) to avoid spillage and leakage 
     during transportation. </t>
    <phoneticPr fontId="4"/>
  </si>
  <si>
    <t>SPHK1</t>
    <phoneticPr fontId="4"/>
  </si>
  <si>
    <t>SPHK2</t>
    <phoneticPr fontId="4"/>
  </si>
  <si>
    <t>Sphingosine kinases</t>
    <phoneticPr fontId="4"/>
  </si>
  <si>
    <t>SPHK1</t>
    <phoneticPr fontId="4"/>
  </si>
  <si>
    <t>SPHK2</t>
    <phoneticPr fontId="4"/>
  </si>
  <si>
    <t>DGK</t>
    <phoneticPr fontId="4"/>
  </si>
  <si>
    <t>PI</t>
    <phoneticPr fontId="4"/>
  </si>
  <si>
    <t>SPHK</t>
    <phoneticPr fontId="4"/>
  </si>
  <si>
    <r>
      <t>D</t>
    </r>
    <r>
      <rPr>
        <sz val="10"/>
        <rFont val="Arial"/>
        <family val="2"/>
      </rPr>
      <t>GK</t>
    </r>
    <phoneticPr fontId="4"/>
  </si>
  <si>
    <r>
      <t>P</t>
    </r>
    <r>
      <rPr>
        <sz val="10"/>
        <rFont val="Arial"/>
        <family val="2"/>
      </rPr>
      <t>IPK</t>
    </r>
    <phoneticPr fontId="4"/>
  </si>
  <si>
    <t>SPHK</t>
    <phoneticPr fontId="4"/>
  </si>
  <si>
    <t>info@carnabio.com</t>
    <phoneticPr fontId="4"/>
  </si>
  <si>
    <t xml:space="preserve"> Physical State and Preparation Method</t>
    <phoneticPr fontId="4"/>
  </si>
  <si>
    <t xml:space="preserve">
                                                                                                                                  Not selected</t>
    <phoneticPr fontId="4"/>
  </si>
  <si>
    <t>Sonic OK</t>
    <phoneticPr fontId="4"/>
  </si>
  <si>
    <t>Heat OK</t>
    <phoneticPr fontId="4"/>
  </si>
  <si>
    <t>NG</t>
    <phoneticPr fontId="4"/>
  </si>
  <si>
    <t/>
  </si>
  <si>
    <t>Application Form Rev. 2504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</si>
</sst>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yyyy"/>
  </numFmts>
  <fonts count="50">
    <font>
      <sz val="10"/>
      <name val="Arial"/>
      <family val="2"/>
    </font>
    <font>
      <sz val="10"/>
      <name val="Arial"/>
      <family val="2"/>
    </font>
    <font>
      <u/>
      <sz val="10"/>
      <color indexed="12"/>
      <name val="Arial"/>
      <family val="2"/>
    </font>
    <font>
      <sz val="9"/>
      <name val="Arial"/>
      <family val="2"/>
    </font>
    <font>
      <sz val="6"/>
      <name val="ＭＳ Ｐゴシック"/>
      <family val="3"/>
      <charset val="128"/>
    </font>
    <font>
      <b/>
      <vertAlign val="superscript"/>
      <sz val="20"/>
      <color indexed="18"/>
      <name val="Arial"/>
      <family val="2"/>
    </font>
    <font>
      <b/>
      <sz val="20"/>
      <color indexed="18"/>
      <name val="Arial"/>
      <family val="2"/>
    </font>
    <font>
      <sz val="8"/>
      <name val="Arial"/>
      <family val="2"/>
    </font>
    <font>
      <b/>
      <sz val="14"/>
      <color indexed="9"/>
      <name val="Arial"/>
      <family val="2"/>
    </font>
    <font>
      <sz val="12"/>
      <name val="ＭＳ Ｐゴシック"/>
      <family val="3"/>
      <charset val="128"/>
    </font>
    <font>
      <b/>
      <sz val="18"/>
      <color indexed="10"/>
      <name val="Arial"/>
      <family val="2"/>
    </font>
    <font>
      <sz val="10"/>
      <name val="ＭＳ Ｐゴシック"/>
      <family val="3"/>
      <charset val="128"/>
    </font>
    <font>
      <sz val="9"/>
      <name val="ＭＳ Ｐゴシック"/>
      <family val="3"/>
      <charset val="128"/>
    </font>
    <font>
      <b/>
      <sz val="10"/>
      <name val="Arial"/>
      <family val="2"/>
    </font>
    <font>
      <b/>
      <i/>
      <sz val="12"/>
      <name val="Arial"/>
      <family val="2"/>
    </font>
    <font>
      <b/>
      <sz val="12"/>
      <name val="Arial"/>
      <family val="2"/>
    </font>
    <font>
      <b/>
      <sz val="11"/>
      <name val="Arial"/>
      <family val="2"/>
    </font>
    <font>
      <sz val="10"/>
      <name val="Arial"/>
      <family val="2"/>
    </font>
    <font>
      <b/>
      <sz val="10"/>
      <color indexed="10"/>
      <name val="Arial"/>
      <family val="2"/>
    </font>
    <font>
      <sz val="11"/>
      <name val="ＭＳ Ｐゴシック"/>
      <family val="3"/>
      <charset val="128"/>
    </font>
    <font>
      <sz val="12"/>
      <name val="Arial"/>
      <family val="2"/>
    </font>
    <font>
      <sz val="10"/>
      <color indexed="10"/>
      <name val="ＭＳ Ｐゴシック"/>
      <family val="3"/>
      <charset val="128"/>
    </font>
    <font>
      <sz val="10"/>
      <color indexed="9"/>
      <name val="Arial"/>
      <family val="2"/>
    </font>
    <font>
      <sz val="10"/>
      <name val="Arial"/>
      <family val="2"/>
    </font>
    <font>
      <b/>
      <i/>
      <sz val="10"/>
      <name val="Arial"/>
      <family val="2"/>
    </font>
    <font>
      <b/>
      <sz val="9"/>
      <color indexed="10"/>
      <name val="Arial"/>
      <family val="2"/>
    </font>
    <font>
      <sz val="9"/>
      <color rgb="FF000000"/>
      <name val="MS UI Gothic"/>
      <family val="3"/>
      <charset val="128"/>
    </font>
    <font>
      <sz val="9"/>
      <color rgb="FF000000"/>
      <name val="Meiryo UI"/>
      <family val="3"/>
      <charset val="128"/>
    </font>
    <font>
      <sz val="11"/>
      <name val="Arial"/>
      <family val="2"/>
    </font>
    <font>
      <sz val="14"/>
      <color indexed="9"/>
      <name val="Arial"/>
      <family val="2"/>
    </font>
    <font>
      <u/>
      <sz val="9"/>
      <color indexed="12"/>
      <name val="Arial"/>
      <family val="2"/>
    </font>
    <font>
      <sz val="9"/>
      <color indexed="10"/>
      <name val="Arial"/>
      <family val="2"/>
    </font>
    <font>
      <b/>
      <sz val="9"/>
      <color indexed="9"/>
      <name val="Arial"/>
      <family val="2"/>
    </font>
    <font>
      <b/>
      <sz val="10"/>
      <color indexed="9"/>
      <name val="Arial"/>
      <family val="2"/>
    </font>
    <font>
      <i/>
      <sz val="9"/>
      <color indexed="8"/>
      <name val="Arial"/>
      <family val="2"/>
    </font>
    <font>
      <sz val="8"/>
      <color indexed="9"/>
      <name val="Arial"/>
      <family val="2"/>
    </font>
    <font>
      <b/>
      <sz val="12"/>
      <color indexed="8"/>
      <name val="Arial"/>
      <family val="2"/>
    </font>
    <font>
      <b/>
      <sz val="9"/>
      <color indexed="8"/>
      <name val="Arial"/>
      <family val="2"/>
    </font>
    <font>
      <sz val="9"/>
      <color indexed="8"/>
      <name val="Arial"/>
      <family val="2"/>
    </font>
    <font>
      <u/>
      <sz val="9"/>
      <color indexed="8"/>
      <name val="Arial"/>
      <family val="2"/>
    </font>
    <font>
      <b/>
      <sz val="12"/>
      <color indexed="10"/>
      <name val="Arial"/>
      <family val="2"/>
    </font>
    <font>
      <b/>
      <sz val="20"/>
      <color rgb="FFFFC000"/>
      <name val="Arial"/>
      <family val="2"/>
    </font>
    <font>
      <b/>
      <vertAlign val="superscript"/>
      <sz val="20"/>
      <color rgb="FFFFC000"/>
      <name val="Arial"/>
      <family val="2"/>
    </font>
    <font>
      <b/>
      <sz val="10"/>
      <color theme="0"/>
      <name val="Arial"/>
      <family val="2"/>
    </font>
    <font>
      <sz val="10"/>
      <color rgb="FFFF0000"/>
      <name val="Arial"/>
      <family val="2"/>
    </font>
    <font>
      <b/>
      <sz val="10"/>
      <color rgb="FF000000"/>
      <name val="Arial"/>
      <family val="2"/>
    </font>
    <font>
      <sz val="8"/>
      <color rgb="FF000000"/>
      <name val="Arial"/>
      <family val="2"/>
    </font>
    <font>
      <b/>
      <u/>
      <sz val="12"/>
      <color rgb="FF0070C0"/>
      <name val="Arial"/>
      <family val="2"/>
    </font>
    <font>
      <b/>
      <sz val="12"/>
      <color rgb="FFFF0000"/>
      <name val="Arial"/>
      <family val="2"/>
    </font>
    <font>
      <sz val="10"/>
      <name val="ＭＳ Ｐゴシック"/>
      <family val="3"/>
      <charset val="128"/>
      <scheme val="minor"/>
    </font>
  </fonts>
  <fills count="12">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6"/>
        <bgColor indexed="64"/>
      </patternFill>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1"/>
        <bgColor indexed="64"/>
      </patternFill>
    </fill>
    <fill>
      <patternFill patternType="solid">
        <fgColor indexed="43"/>
        <bgColor indexed="64"/>
      </patternFill>
    </fill>
    <fill>
      <patternFill patternType="solid">
        <fgColor theme="0"/>
        <bgColor indexed="64"/>
      </patternFill>
    </fill>
    <fill>
      <patternFill patternType="solid">
        <fgColor rgb="FFFFC0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30" fillId="0" borderId="0" applyNumberFormat="0" applyFill="0" applyBorder="0" applyAlignment="0" applyProtection="0">
      <alignment vertical="top"/>
      <protection locked="0"/>
    </xf>
    <xf numFmtId="0" fontId="3" fillId="0" borderId="0" applyBorder="0">
      <alignment vertical="center"/>
    </xf>
  </cellStyleXfs>
  <cellXfs count="325">
    <xf numFmtId="0" fontId="0" fillId="0" borderId="0" xfId="0"/>
    <xf numFmtId="0" fontId="6" fillId="2" borderId="0" xfId="0" applyFont="1" applyFill="1" applyAlignment="1">
      <alignment horizontal="center" vertical="center"/>
    </xf>
    <xf numFmtId="0" fontId="3" fillId="0" borderId="0" xfId="0" applyFont="1" applyAlignment="1">
      <alignment horizontal="left" vertical="center"/>
    </xf>
    <xf numFmtId="0" fontId="7" fillId="0" borderId="0" xfId="0" applyFont="1" applyAlignment="1" applyProtection="1">
      <alignment horizontal="left"/>
      <protection locked="0"/>
    </xf>
    <xf numFmtId="0" fontId="13" fillId="0" borderId="0" xfId="0" applyFont="1"/>
    <xf numFmtId="0" fontId="14" fillId="2" borderId="0" xfId="0" applyFont="1" applyFill="1" applyAlignment="1">
      <alignment horizontal="left"/>
    </xf>
    <xf numFmtId="0" fontId="13" fillId="2" borderId="0" xfId="0" applyFont="1" applyFill="1" applyAlignment="1">
      <alignment horizontal="left"/>
    </xf>
    <xf numFmtId="0" fontId="13" fillId="2" borderId="0" xfId="0" applyFont="1" applyFill="1"/>
    <xf numFmtId="0" fontId="11" fillId="2" borderId="0" xfId="0" applyFont="1" applyFill="1"/>
    <xf numFmtId="0" fontId="15" fillId="2" borderId="4" xfId="0" applyFont="1" applyFill="1" applyBorder="1" applyAlignment="1">
      <alignment horizontal="left"/>
    </xf>
    <xf numFmtId="0" fontId="13" fillId="2" borderId="5" xfId="0" applyFont="1" applyFill="1" applyBorder="1"/>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vertical="center"/>
    </xf>
    <xf numFmtId="0" fontId="10" fillId="2" borderId="0" xfId="0" applyFont="1" applyFill="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13" fillId="0" borderId="0" xfId="0" applyFont="1" applyAlignment="1" applyProtection="1">
      <alignment vertical="top"/>
      <protection locked="0"/>
    </xf>
    <xf numFmtId="0" fontId="13" fillId="0" borderId="0" xfId="0" applyFont="1" applyAlignment="1" applyProtection="1">
      <alignment horizontal="left" vertical="top"/>
      <protection locked="0"/>
    </xf>
    <xf numFmtId="0" fontId="7" fillId="4" borderId="6" xfId="0" applyFont="1" applyFill="1" applyBorder="1" applyAlignment="1" applyProtection="1">
      <alignment vertical="center" wrapText="1"/>
      <protection locked="0"/>
    </xf>
    <xf numFmtId="0" fontId="7" fillId="5" borderId="0" xfId="0" applyFont="1" applyFill="1" applyAlignment="1" applyProtection="1">
      <alignment vertical="center"/>
      <protection locked="0"/>
    </xf>
    <xf numFmtId="0" fontId="7" fillId="0" borderId="0" xfId="0" applyFont="1" applyAlignment="1" applyProtection="1">
      <alignment vertical="center"/>
      <protection locked="0"/>
    </xf>
    <xf numFmtId="0" fontId="7" fillId="5"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3" fillId="0" borderId="0" xfId="3" applyProtection="1">
      <alignment vertical="center"/>
      <protection locked="0"/>
    </xf>
    <xf numFmtId="0" fontId="13" fillId="2" borderId="0" xfId="0" applyFont="1" applyFill="1" applyAlignment="1">
      <alignment vertical="top"/>
    </xf>
    <xf numFmtId="0" fontId="17" fillId="2" borderId="0" xfId="0" applyFont="1" applyFill="1"/>
    <xf numFmtId="0" fontId="17" fillId="2" borderId="5" xfId="0" applyFont="1" applyFill="1" applyBorder="1"/>
    <xf numFmtId="0" fontId="17" fillId="2" borderId="4" xfId="0" applyFont="1" applyFill="1" applyBorder="1"/>
    <xf numFmtId="0" fontId="17" fillId="2" borderId="0" xfId="1" applyFont="1" applyFill="1"/>
    <xf numFmtId="0" fontId="17" fillId="2" borderId="0" xfId="0" applyFont="1" applyFill="1" applyAlignment="1">
      <alignment horizontal="left"/>
    </xf>
    <xf numFmtId="0" fontId="17" fillId="2" borderId="9" xfId="0" applyFont="1" applyFill="1" applyBorder="1"/>
    <xf numFmtId="0" fontId="13" fillId="2" borderId="4" xfId="0" applyFont="1" applyFill="1" applyBorder="1"/>
    <xf numFmtId="0" fontId="17" fillId="2" borderId="0" xfId="0" applyFont="1" applyFill="1" applyAlignment="1">
      <alignment horizontal="center"/>
    </xf>
    <xf numFmtId="0" fontId="17" fillId="0" borderId="0" xfId="0" applyFont="1"/>
    <xf numFmtId="0" fontId="21" fillId="2" borderId="0" xfId="0" applyFont="1" applyFill="1" applyAlignment="1">
      <alignment vertical="top"/>
    </xf>
    <xf numFmtId="0" fontId="22" fillId="2" borderId="0" xfId="0" applyFont="1" applyFill="1"/>
    <xf numFmtId="0" fontId="23" fillId="2" borderId="0" xfId="0" applyFont="1" applyFill="1"/>
    <xf numFmtId="0" fontId="23" fillId="0" borderId="0" xfId="0" applyFont="1" applyProtection="1">
      <protection locked="0"/>
    </xf>
    <xf numFmtId="0" fontId="23" fillId="0" borderId="0" xfId="0" applyFont="1"/>
    <xf numFmtId="0" fontId="17" fillId="0" borderId="0" xfId="0" applyFont="1" applyProtection="1">
      <protection locked="0"/>
    </xf>
    <xf numFmtId="0" fontId="13" fillId="2" borderId="0" xfId="0" applyFont="1" applyFill="1" applyAlignment="1">
      <alignment horizontal="right"/>
    </xf>
    <xf numFmtId="0" fontId="17" fillId="6" borderId="0" xfId="0" applyFont="1" applyFill="1" applyProtection="1">
      <protection locked="0"/>
    </xf>
    <xf numFmtId="0" fontId="23" fillId="6" borderId="0" xfId="0" applyFont="1" applyFill="1" applyProtection="1">
      <protection locked="0"/>
    </xf>
    <xf numFmtId="0" fontId="23" fillId="0" borderId="0" xfId="0" applyFont="1" applyAlignment="1" applyProtection="1">
      <alignment horizontal="center"/>
      <protection locked="0"/>
    </xf>
    <xf numFmtId="14" fontId="23" fillId="0" borderId="0" xfId="0" applyNumberFormat="1" applyFont="1" applyProtection="1">
      <protection locked="0"/>
    </xf>
    <xf numFmtId="0" fontId="17" fillId="0" borderId="0" xfId="0" applyFont="1" applyAlignment="1" applyProtection="1">
      <alignment horizontal="center"/>
      <protection locked="0"/>
    </xf>
    <xf numFmtId="14" fontId="17" fillId="0" borderId="0" xfId="0" applyNumberFormat="1" applyFont="1" applyProtection="1">
      <protection locked="0"/>
    </xf>
    <xf numFmtId="0" fontId="17" fillId="0" borderId="0" xfId="0" applyFont="1" applyAlignment="1" applyProtection="1">
      <alignment horizontal="center" vertical="center"/>
      <protection locked="0"/>
    </xf>
    <xf numFmtId="0" fontId="23" fillId="2" borderId="4" xfId="0" applyFont="1" applyFill="1" applyBorder="1"/>
    <xf numFmtId="0" fontId="17" fillId="7" borderId="0" xfId="0" applyFont="1" applyFill="1" applyProtection="1">
      <protection locked="0"/>
    </xf>
    <xf numFmtId="0" fontId="17" fillId="0" borderId="0" xfId="0" applyFont="1" applyAlignment="1" applyProtection="1">
      <alignment horizontal="left"/>
      <protection locked="0"/>
    </xf>
    <xf numFmtId="0" fontId="13" fillId="2" borderId="0" xfId="0" quotePrefix="1" applyFont="1" applyFill="1"/>
    <xf numFmtId="0" fontId="24" fillId="2" borderId="0" xfId="0" applyFont="1" applyFill="1"/>
    <xf numFmtId="0" fontId="11" fillId="2" borderId="0" xfId="0" applyFont="1" applyFill="1" applyAlignment="1">
      <alignment vertical="center"/>
    </xf>
    <xf numFmtId="0" fontId="13" fillId="10" borderId="0" xfId="0" applyFont="1" applyFill="1" applyAlignment="1">
      <alignment horizontal="left"/>
    </xf>
    <xf numFmtId="49" fontId="17" fillId="0" borderId="0" xfId="0" applyNumberFormat="1" applyFont="1" applyProtection="1">
      <protection locked="0"/>
    </xf>
    <xf numFmtId="0" fontId="0" fillId="0" borderId="0" xfId="0" applyAlignment="1" applyProtection="1">
      <alignment horizontal="left"/>
      <protection locked="0"/>
    </xf>
    <xf numFmtId="0" fontId="17" fillId="10" borderId="0" xfId="0" applyFont="1" applyFill="1"/>
    <xf numFmtId="0" fontId="13" fillId="10" borderId="0" xfId="0" applyFont="1" applyFill="1"/>
    <xf numFmtId="0" fontId="13" fillId="10" borderId="0" xfId="0" applyFont="1" applyFill="1" applyAlignment="1">
      <alignment vertical="top"/>
    </xf>
    <xf numFmtId="0" fontId="13" fillId="10" borderId="0" xfId="0" applyFont="1" applyFill="1" applyAlignment="1">
      <alignment horizontal="left" vertical="top"/>
    </xf>
    <xf numFmtId="0" fontId="0" fillId="0" borderId="0" xfId="0" applyProtection="1">
      <protection locked="0"/>
    </xf>
    <xf numFmtId="0" fontId="16" fillId="2" borderId="0" xfId="0" applyFont="1" applyFill="1" applyAlignment="1">
      <alignment horizontal="right"/>
    </xf>
    <xf numFmtId="0" fontId="3" fillId="10" borderId="0" xfId="0" applyFont="1" applyFill="1" applyProtection="1">
      <protection locked="0"/>
    </xf>
    <xf numFmtId="0" fontId="3" fillId="10" borderId="5" xfId="0" applyFont="1" applyFill="1" applyBorder="1" applyProtection="1">
      <protection locked="0"/>
    </xf>
    <xf numFmtId="0" fontId="3" fillId="10" borderId="4" xfId="0" applyFont="1" applyFill="1" applyBorder="1" applyProtection="1">
      <protection locked="0"/>
    </xf>
    <xf numFmtId="0" fontId="3" fillId="10" borderId="0" xfId="0" applyFont="1" applyFill="1" applyAlignment="1" applyProtection="1">
      <alignment wrapText="1"/>
      <protection locked="0"/>
    </xf>
    <xf numFmtId="0" fontId="3" fillId="10" borderId="5" xfId="0" applyFont="1" applyFill="1" applyBorder="1" applyAlignment="1" applyProtection="1">
      <alignment wrapText="1"/>
      <protection locked="0"/>
    </xf>
    <xf numFmtId="0" fontId="3" fillId="10" borderId="0" xfId="0" applyFont="1" applyFill="1" applyAlignment="1">
      <alignment vertical="center" wrapText="1"/>
    </xf>
    <xf numFmtId="0" fontId="3" fillId="10" borderId="5" xfId="0" applyFont="1" applyFill="1" applyBorder="1" applyAlignment="1">
      <alignment vertical="center" wrapText="1"/>
    </xf>
    <xf numFmtId="49" fontId="3" fillId="0" borderId="0" xfId="4" applyNumberFormat="1">
      <alignment vertical="center"/>
    </xf>
    <xf numFmtId="49" fontId="13" fillId="0" borderId="0" xfId="4" applyNumberFormat="1" applyFont="1">
      <alignment vertical="center"/>
    </xf>
    <xf numFmtId="49" fontId="28" fillId="0" borderId="0" xfId="4" applyNumberFormat="1" applyFont="1">
      <alignment vertical="center"/>
    </xf>
    <xf numFmtId="49" fontId="1" fillId="0" borderId="0" xfId="4" applyNumberFormat="1" applyFont="1" applyAlignment="1">
      <alignment horizontal="right" vertical="center"/>
    </xf>
    <xf numFmtId="49" fontId="1" fillId="0" borderId="0" xfId="4" applyNumberFormat="1" applyFont="1">
      <alignment vertical="center"/>
    </xf>
    <xf numFmtId="49" fontId="1" fillId="0" borderId="0" xfId="4" applyNumberFormat="1" applyFont="1" applyAlignment="1">
      <alignment horizontal="left" vertical="center" indent="1"/>
    </xf>
    <xf numFmtId="49" fontId="1" fillId="0" borderId="0" xfId="4" applyNumberFormat="1" applyFont="1" applyAlignment="1">
      <alignment horizontal="left" vertical="center"/>
    </xf>
    <xf numFmtId="49" fontId="3" fillId="0" borderId="0" xfId="4" applyNumberFormat="1" applyAlignment="1">
      <alignment horizontal="right" vertical="center"/>
    </xf>
    <xf numFmtId="49" fontId="3" fillId="0" borderId="0" xfId="4" applyNumberFormat="1" applyAlignment="1">
      <alignment horizontal="left" vertical="center"/>
    </xf>
    <xf numFmtId="49" fontId="38" fillId="0" borderId="0" xfId="4" applyNumberFormat="1" applyFont="1">
      <alignment vertical="center"/>
    </xf>
    <xf numFmtId="49" fontId="38" fillId="0" borderId="0" xfId="4" applyNumberFormat="1" applyFont="1" applyAlignment="1">
      <alignment horizontal="right" vertical="center"/>
    </xf>
    <xf numFmtId="49" fontId="3" fillId="0" borderId="2" xfId="4" applyNumberFormat="1" applyBorder="1" applyAlignment="1">
      <alignment horizontal="left" vertical="center"/>
    </xf>
    <xf numFmtId="49" fontId="15" fillId="0" borderId="0" xfId="4" applyNumberFormat="1" applyFont="1">
      <alignment vertical="center"/>
    </xf>
    <xf numFmtId="49" fontId="15" fillId="0" borderId="0" xfId="4" applyNumberFormat="1" applyFont="1" applyAlignment="1">
      <alignment horizontal="right" vertical="center"/>
    </xf>
    <xf numFmtId="49" fontId="13" fillId="3" borderId="0" xfId="4" applyNumberFormat="1" applyFont="1" applyFill="1">
      <alignment vertical="center"/>
    </xf>
    <xf numFmtId="49" fontId="8" fillId="3" borderId="0" xfId="4" applyNumberFormat="1" applyFont="1" applyFill="1">
      <alignment vertical="center"/>
    </xf>
    <xf numFmtId="49" fontId="13" fillId="0" borderId="0" xfId="4" applyNumberFormat="1" applyFont="1" applyAlignment="1">
      <alignment horizontal="right" vertical="top"/>
    </xf>
    <xf numFmtId="0" fontId="8" fillId="11" borderId="1" xfId="0" applyFont="1" applyFill="1" applyBorder="1" applyAlignment="1">
      <alignment horizontal="left" vertical="top"/>
    </xf>
    <xf numFmtId="0" fontId="8" fillId="11" borderId="2" xfId="0" applyFont="1" applyFill="1" applyBorder="1" applyAlignment="1">
      <alignment horizontal="left" vertical="top"/>
    </xf>
    <xf numFmtId="0" fontId="17" fillId="11" borderId="2" xfId="0" applyFont="1" applyFill="1" applyBorder="1"/>
    <xf numFmtId="0" fontId="8" fillId="11" borderId="3" xfId="0" applyFont="1" applyFill="1" applyBorder="1" applyAlignment="1">
      <alignment horizontal="left" vertical="top"/>
    </xf>
    <xf numFmtId="0" fontId="0" fillId="2" borderId="0" xfId="0" applyFill="1"/>
    <xf numFmtId="0" fontId="0" fillId="2" borderId="0" xfId="0" applyFill="1" applyProtection="1">
      <protection locked="0"/>
    </xf>
    <xf numFmtId="0" fontId="17" fillId="2" borderId="0" xfId="0" applyFont="1" applyFill="1" applyProtection="1">
      <protection locked="0"/>
    </xf>
    <xf numFmtId="0" fontId="15" fillId="2" borderId="4" xfId="0" applyFont="1" applyFill="1" applyBorder="1"/>
    <xf numFmtId="0" fontId="1" fillId="0" borderId="0" xfId="0" applyFont="1" applyProtection="1">
      <protection locked="0"/>
    </xf>
    <xf numFmtId="0" fontId="17" fillId="2" borderId="7" xfId="0" applyFont="1" applyFill="1" applyBorder="1"/>
    <xf numFmtId="0" fontId="17" fillId="0" borderId="8" xfId="0" applyFont="1" applyBorder="1"/>
    <xf numFmtId="0" fontId="18" fillId="2" borderId="8" xfId="0" applyFont="1" applyFill="1" applyBorder="1"/>
    <xf numFmtId="0" fontId="23" fillId="2" borderId="8" xfId="0" applyFont="1" applyFill="1" applyBorder="1"/>
    <xf numFmtId="0" fontId="23" fillId="2" borderId="10" xfId="0" applyFont="1" applyFill="1" applyBorder="1"/>
    <xf numFmtId="0" fontId="1" fillId="10" borderId="0" xfId="0" applyFont="1" applyFill="1"/>
    <xf numFmtId="0" fontId="1" fillId="2" borderId="0" xfId="0" applyFont="1" applyFill="1"/>
    <xf numFmtId="0" fontId="1" fillId="2" borderId="5" xfId="0" applyFont="1" applyFill="1" applyBorder="1"/>
    <xf numFmtId="0" fontId="1" fillId="0" borderId="4" xfId="0" applyFont="1" applyBorder="1"/>
    <xf numFmtId="0" fontId="1" fillId="8" borderId="0" xfId="0" applyFont="1" applyFill="1" applyProtection="1">
      <protection locked="0"/>
    </xf>
    <xf numFmtId="0" fontId="13" fillId="2" borderId="0" xfId="0" applyFont="1" applyFill="1" applyAlignment="1">
      <alignment vertical="center"/>
    </xf>
    <xf numFmtId="0" fontId="13" fillId="2" borderId="0" xfId="0" applyFont="1" applyFill="1" applyAlignment="1">
      <alignment horizontal="left" vertical="center"/>
    </xf>
    <xf numFmtId="0" fontId="13" fillId="2" borderId="0" xfId="0" applyFont="1" applyFill="1" applyAlignment="1">
      <alignment horizontal="left" vertical="top"/>
    </xf>
    <xf numFmtId="0" fontId="1" fillId="2" borderId="4" xfId="0" applyFont="1" applyFill="1" applyBorder="1"/>
    <xf numFmtId="0" fontId="1" fillId="2" borderId="0" xfId="0" applyFont="1" applyFill="1" applyAlignment="1">
      <alignment vertical="center"/>
    </xf>
    <xf numFmtId="0" fontId="13" fillId="2" borderId="12" xfId="0" applyFont="1" applyFill="1" applyBorder="1"/>
    <xf numFmtId="0" fontId="13" fillId="0" borderId="0" xfId="0" applyFont="1" applyProtection="1">
      <protection locked="0"/>
    </xf>
    <xf numFmtId="0" fontId="17" fillId="2" borderId="11" xfId="0" applyFont="1" applyFill="1" applyBorder="1"/>
    <xf numFmtId="0" fontId="1" fillId="0" borderId="0" xfId="0" applyFont="1"/>
    <xf numFmtId="0" fontId="1" fillId="2" borderId="0" xfId="0" applyFont="1" applyFill="1" applyAlignment="1" applyProtection="1">
      <alignment horizontal="left" vertical="center"/>
      <protection locked="0"/>
    </xf>
    <xf numFmtId="49" fontId="45" fillId="0" borderId="8" xfId="4" applyNumberFormat="1" applyFont="1" applyBorder="1" applyAlignment="1" applyProtection="1">
      <alignment vertical="top" wrapText="1"/>
      <protection locked="0"/>
    </xf>
    <xf numFmtId="0" fontId="15" fillId="9" borderId="0" xfId="6" applyFont="1" applyFill="1" applyProtection="1">
      <alignment vertical="center"/>
      <protection locked="0"/>
    </xf>
    <xf numFmtId="49" fontId="3" fillId="0" borderId="9" xfId="4" applyNumberFormat="1" applyBorder="1" applyAlignment="1" applyProtection="1">
      <alignment horizontal="left" vertical="center"/>
      <protection locked="0"/>
    </xf>
    <xf numFmtId="49" fontId="3" fillId="0" borderId="2" xfId="4" applyNumberFormat="1" applyBorder="1" applyAlignment="1" applyProtection="1">
      <alignment horizontal="left" vertical="center"/>
      <protection locked="0"/>
    </xf>
    <xf numFmtId="0" fontId="3" fillId="0" borderId="2" xfId="4" applyBorder="1" applyAlignment="1" applyProtection="1">
      <alignment horizontal="left" vertical="center"/>
      <protection locked="0"/>
    </xf>
    <xf numFmtId="49" fontId="39" fillId="0" borderId="2" xfId="5" applyNumberFormat="1" applyFont="1" applyBorder="1" applyAlignment="1" applyProtection="1">
      <alignment horizontal="left" vertical="center"/>
      <protection locked="0"/>
    </xf>
    <xf numFmtId="49" fontId="3" fillId="0" borderId="0" xfId="4" applyNumberFormat="1" applyProtection="1">
      <alignment vertical="center"/>
      <protection locked="0"/>
    </xf>
    <xf numFmtId="49" fontId="37" fillId="0" borderId="0" xfId="4" applyNumberFormat="1" applyFont="1" applyAlignment="1" applyProtection="1">
      <alignment horizontal="left" vertical="center"/>
      <protection locked="0"/>
    </xf>
    <xf numFmtId="49" fontId="7" fillId="0" borderId="42" xfId="4" applyNumberFormat="1" applyFont="1" applyBorder="1" applyAlignment="1" applyProtection="1">
      <alignment horizontal="left" vertical="center"/>
      <protection locked="0"/>
    </xf>
    <xf numFmtId="49" fontId="7" fillId="0" borderId="41" xfId="4" applyNumberFormat="1" applyFont="1" applyBorder="1" applyAlignment="1" applyProtection="1">
      <alignment horizontal="left" vertical="center"/>
      <protection locked="0"/>
    </xf>
    <xf numFmtId="49" fontId="7" fillId="0" borderId="40" xfId="4" applyNumberFormat="1" applyFont="1" applyBorder="1" applyAlignment="1" applyProtection="1">
      <alignment horizontal="left" vertical="center"/>
      <protection locked="0"/>
    </xf>
    <xf numFmtId="49" fontId="7" fillId="0" borderId="39" xfId="4" applyNumberFormat="1" applyFont="1" applyBorder="1" applyAlignment="1" applyProtection="1">
      <alignment horizontal="left" vertical="center"/>
      <protection locked="0"/>
    </xf>
    <xf numFmtId="49" fontId="7" fillId="0" borderId="38" xfId="4" applyNumberFormat="1" applyFont="1" applyBorder="1" applyAlignment="1" applyProtection="1">
      <alignment horizontal="center" vertical="center"/>
      <protection locked="0"/>
    </xf>
    <xf numFmtId="49" fontId="7" fillId="0" borderId="37" xfId="4" applyNumberFormat="1" applyFont="1" applyBorder="1" applyAlignment="1" applyProtection="1">
      <alignment horizontal="center" vertical="center"/>
      <protection locked="0"/>
    </xf>
    <xf numFmtId="49" fontId="35" fillId="0" borderId="39" xfId="4" applyNumberFormat="1" applyFont="1" applyBorder="1" applyAlignment="1" applyProtection="1">
      <alignment horizontal="left" vertical="center"/>
      <protection locked="0"/>
    </xf>
    <xf numFmtId="49" fontId="35" fillId="0" borderId="36" xfId="4" applyNumberFormat="1" applyFont="1" applyBorder="1" applyAlignment="1" applyProtection="1">
      <alignment horizontal="left" vertical="center"/>
      <protection locked="0"/>
    </xf>
    <xf numFmtId="49" fontId="7" fillId="0" borderId="35" xfId="4" applyNumberFormat="1" applyFont="1" applyBorder="1" applyAlignment="1" applyProtection="1">
      <alignment horizontal="center" vertical="center"/>
      <protection locked="0"/>
    </xf>
    <xf numFmtId="49" fontId="7" fillId="0" borderId="34" xfId="4" applyNumberFormat="1" applyFont="1" applyBorder="1" applyAlignment="1" applyProtection="1">
      <alignment horizontal="center" vertical="center"/>
      <protection locked="0"/>
    </xf>
    <xf numFmtId="0" fontId="49" fillId="2" borderId="0" xfId="0" applyFont="1" applyFill="1"/>
    <xf numFmtId="0" fontId="17" fillId="10" borderId="4" xfId="0" applyFont="1" applyFill="1" applyBorder="1" applyAlignment="1">
      <alignment horizontal="left" vertical="center"/>
    </xf>
    <xf numFmtId="0" fontId="17" fillId="10" borderId="0" xfId="0" applyFont="1" applyFill="1" applyAlignment="1">
      <alignment horizontal="left" vertical="center"/>
    </xf>
    <xf numFmtId="0" fontId="17" fillId="10" borderId="5" xfId="0" applyFont="1" applyFill="1" applyBorder="1" applyAlignment="1">
      <alignment horizontal="left" vertical="center"/>
    </xf>
    <xf numFmtId="0" fontId="3" fillId="10" borderId="0" xfId="0" applyFont="1" applyFill="1"/>
    <xf numFmtId="0" fontId="19" fillId="10" borderId="4" xfId="0" applyFont="1" applyFill="1" applyBorder="1"/>
    <xf numFmtId="0" fontId="3" fillId="10" borderId="5" xfId="0" applyFont="1" applyFill="1" applyBorder="1"/>
    <xf numFmtId="0" fontId="3" fillId="10" borderId="4" xfId="0" applyFont="1" applyFill="1" applyBorder="1"/>
    <xf numFmtId="0" fontId="31" fillId="10" borderId="0" xfId="0" applyFont="1" applyFill="1"/>
    <xf numFmtId="0" fontId="17" fillId="10" borderId="4" xfId="0" applyFont="1" applyFill="1" applyBorder="1"/>
    <xf numFmtId="0" fontId="12" fillId="10" borderId="0" xfId="0" applyFont="1" applyFill="1" applyAlignment="1">
      <alignment wrapText="1"/>
    </xf>
    <xf numFmtId="0" fontId="3" fillId="10" borderId="0" xfId="0" applyFont="1" applyFill="1" applyAlignment="1">
      <alignment wrapText="1"/>
    </xf>
    <xf numFmtId="0" fontId="3" fillId="10" borderId="5" xfId="0" applyFont="1" applyFill="1" applyBorder="1" applyAlignment="1">
      <alignment wrapText="1"/>
    </xf>
    <xf numFmtId="0" fontId="1" fillId="10" borderId="5" xfId="0" applyFont="1" applyFill="1" applyBorder="1"/>
    <xf numFmtId="0" fontId="17" fillId="10" borderId="11" xfId="0" applyFont="1" applyFill="1" applyBorder="1"/>
    <xf numFmtId="0" fontId="17" fillId="10" borderId="9" xfId="0" applyFont="1" applyFill="1" applyBorder="1"/>
    <xf numFmtId="0" fontId="3" fillId="10" borderId="9" xfId="0" applyFont="1" applyFill="1" applyBorder="1"/>
    <xf numFmtId="0" fontId="3" fillId="10" borderId="12" xfId="0" applyFont="1" applyFill="1" applyBorder="1"/>
    <xf numFmtId="0" fontId="3" fillId="10" borderId="0" xfId="0" applyFont="1" applyFill="1" applyAlignment="1">
      <alignment vertical="top" wrapText="1"/>
    </xf>
    <xf numFmtId="0" fontId="3" fillId="10" borderId="5" xfId="0" applyFont="1" applyFill="1" applyBorder="1" applyAlignment="1">
      <alignment vertical="top" wrapText="1"/>
    </xf>
    <xf numFmtId="0" fontId="30" fillId="10" borderId="0" xfId="2" applyFont="1" applyFill="1" applyBorder="1" applyAlignment="1" applyProtection="1">
      <protection locked="0"/>
    </xf>
    <xf numFmtId="0" fontId="3" fillId="10" borderId="0" xfId="0" applyFont="1" applyFill="1" applyAlignment="1">
      <alignment vertical="center" wrapText="1"/>
    </xf>
    <xf numFmtId="0" fontId="3" fillId="10" borderId="5" xfId="0" applyFont="1" applyFill="1" applyBorder="1" applyAlignment="1">
      <alignment vertical="center" wrapText="1"/>
    </xf>
    <xf numFmtId="0" fontId="41" fillId="2" borderId="0" xfId="0" applyFont="1" applyFill="1" applyAlignment="1">
      <alignment horizontal="center"/>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3" fillId="0" borderId="23" xfId="0" applyFont="1" applyBorder="1" applyAlignment="1" applyProtection="1">
      <alignment vertical="center"/>
      <protection locked="0"/>
    </xf>
    <xf numFmtId="0" fontId="3" fillId="0" borderId="23" xfId="0" applyFont="1" applyBorder="1" applyAlignment="1" applyProtection="1">
      <alignment horizontal="left" vertical="center" shrinkToFit="1"/>
      <protection locked="0"/>
    </xf>
    <xf numFmtId="0" fontId="3" fillId="0" borderId="23" xfId="0" applyFont="1" applyBorder="1" applyAlignment="1" applyProtection="1">
      <alignment horizontal="center" vertical="center"/>
      <protection locked="0"/>
    </xf>
    <xf numFmtId="0" fontId="7" fillId="0" borderId="23"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24" xfId="0" applyFont="1" applyBorder="1" applyAlignment="1" applyProtection="1">
      <alignment horizontal="center" vertical="center"/>
      <protection locked="0"/>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0" borderId="16" xfId="0" applyFont="1" applyBorder="1" applyAlignment="1" applyProtection="1">
      <alignment horizontal="center" vertical="center"/>
      <protection locked="0"/>
    </xf>
    <xf numFmtId="14" fontId="3" fillId="0" borderId="16" xfId="0" applyNumberFormat="1"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6" xfId="0" applyFont="1" applyBorder="1" applyAlignment="1" applyProtection="1">
      <alignment vertical="center"/>
      <protection locked="0"/>
    </xf>
    <xf numFmtId="0" fontId="17" fillId="2" borderId="0" xfId="0" applyFont="1" applyFill="1" applyAlignment="1">
      <alignment horizontal="center"/>
    </xf>
    <xf numFmtId="49" fontId="3" fillId="0" borderId="20" xfId="0" applyNumberFormat="1" applyFont="1" applyBorder="1" applyAlignment="1" applyProtection="1">
      <alignment vertical="center" shrinkToFit="1"/>
      <protection locked="0"/>
    </xf>
    <xf numFmtId="49" fontId="3" fillId="0" borderId="21" xfId="0" applyNumberFormat="1" applyFont="1" applyBorder="1" applyAlignment="1" applyProtection="1">
      <alignment vertical="center" shrinkToFit="1"/>
      <protection locked="0"/>
    </xf>
    <xf numFmtId="49" fontId="3" fillId="0" borderId="22" xfId="0" applyNumberFormat="1" applyFont="1" applyBorder="1" applyAlignment="1" applyProtection="1">
      <alignment vertical="center" shrinkToFit="1"/>
      <protection locked="0"/>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14" fontId="17" fillId="2" borderId="9" xfId="0" applyNumberFormat="1" applyFont="1" applyFill="1" applyBorder="1" applyAlignment="1" applyProtection="1">
      <alignment horizontal="center"/>
      <protection locked="0"/>
    </xf>
    <xf numFmtId="49" fontId="20" fillId="0" borderId="20" xfId="0" applyNumberFormat="1" applyFont="1" applyBorder="1" applyAlignment="1" applyProtection="1">
      <alignment horizontal="left" vertical="center"/>
      <protection locked="0"/>
    </xf>
    <xf numFmtId="49" fontId="20" fillId="0" borderId="21" xfId="0" applyNumberFormat="1" applyFont="1" applyBorder="1" applyAlignment="1" applyProtection="1">
      <alignment horizontal="left" vertical="center"/>
      <protection locked="0"/>
    </xf>
    <xf numFmtId="49" fontId="20" fillId="0" borderId="22" xfId="0" applyNumberFormat="1" applyFont="1" applyBorder="1" applyAlignment="1" applyProtection="1">
      <alignment horizontal="left" vertical="center"/>
      <protection locked="0"/>
    </xf>
    <xf numFmtId="49" fontId="8" fillId="11" borderId="43" xfId="0" applyNumberFormat="1" applyFont="1" applyFill="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49" fontId="20" fillId="0" borderId="25" xfId="0" applyNumberFormat="1" applyFont="1" applyBorder="1" applyAlignment="1" applyProtection="1">
      <alignment horizontal="left" vertical="center"/>
      <protection locked="0"/>
    </xf>
    <xf numFmtId="49" fontId="20" fillId="0" borderId="26" xfId="0" applyNumberFormat="1" applyFont="1" applyBorder="1" applyAlignment="1" applyProtection="1">
      <alignment horizontal="left" vertical="center"/>
      <protection locked="0"/>
    </xf>
    <xf numFmtId="49" fontId="20" fillId="0" borderId="27" xfId="0" applyNumberFormat="1" applyFont="1" applyBorder="1" applyAlignment="1" applyProtection="1">
      <alignment horizontal="left" vertical="center"/>
      <protection locked="0"/>
    </xf>
    <xf numFmtId="0" fontId="8" fillId="11" borderId="43" xfId="0" applyFont="1" applyFill="1" applyBorder="1" applyAlignment="1">
      <alignment horizontal="left" vertical="center"/>
    </xf>
    <xf numFmtId="14" fontId="20" fillId="10" borderId="8" xfId="0" applyNumberFormat="1" applyFont="1" applyFill="1" applyBorder="1" applyAlignment="1" applyProtection="1">
      <alignment horizontal="left" vertical="center"/>
      <protection locked="0"/>
    </xf>
    <xf numFmtId="0" fontId="20" fillId="10" borderId="8" xfId="0" applyFont="1" applyFill="1" applyBorder="1" applyAlignment="1" applyProtection="1">
      <alignment horizontal="left" vertical="center"/>
      <protection locked="0"/>
    </xf>
    <xf numFmtId="0" fontId="9" fillId="10" borderId="8" xfId="0" applyFont="1" applyFill="1" applyBorder="1" applyAlignment="1">
      <alignment vertical="center"/>
    </xf>
    <xf numFmtId="0" fontId="20" fillId="10" borderId="8" xfId="0" applyFont="1" applyFill="1" applyBorder="1" applyAlignment="1">
      <alignment vertical="center"/>
    </xf>
    <xf numFmtId="0" fontId="20" fillId="2" borderId="25" xfId="0" applyFont="1" applyFill="1" applyBorder="1" applyAlignment="1">
      <alignment vertical="center"/>
    </xf>
    <xf numFmtId="0" fontId="20" fillId="2" borderId="26" xfId="0" applyFont="1" applyFill="1" applyBorder="1" applyAlignment="1">
      <alignment vertical="center"/>
    </xf>
    <xf numFmtId="0" fontId="20" fillId="2" borderId="27"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48" fillId="2" borderId="25" xfId="0" applyFont="1" applyFill="1" applyBorder="1" applyAlignment="1">
      <alignment horizontal="left" vertical="top" wrapText="1"/>
    </xf>
    <xf numFmtId="0" fontId="48" fillId="2" borderId="26" xfId="0" applyFont="1" applyFill="1" applyBorder="1" applyAlignment="1">
      <alignment horizontal="left" vertical="top"/>
    </xf>
    <xf numFmtId="0" fontId="48" fillId="2" borderId="27" xfId="0" applyFont="1" applyFill="1" applyBorder="1" applyAlignment="1">
      <alignment horizontal="left" vertical="top"/>
    </xf>
    <xf numFmtId="0" fontId="20" fillId="2" borderId="4" xfId="0" applyFont="1" applyFill="1" applyBorder="1" applyAlignment="1">
      <alignment vertical="center"/>
    </xf>
    <xf numFmtId="0" fontId="20" fillId="2" borderId="0" xfId="0" applyFont="1" applyFill="1" applyAlignment="1">
      <alignment vertical="center"/>
    </xf>
    <xf numFmtId="0" fontId="20" fillId="2" borderId="5" xfId="0" applyFont="1" applyFill="1" applyBorder="1" applyAlignment="1">
      <alignment vertical="center"/>
    </xf>
    <xf numFmtId="0" fontId="0" fillId="0" borderId="20" xfId="0" applyBorder="1" applyAlignment="1">
      <alignment vertical="center" wrapText="1"/>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49" fontId="20" fillId="0" borderId="13"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8" fillId="11" borderId="1" xfId="0" applyNumberFormat="1" applyFont="1" applyFill="1" applyBorder="1" applyAlignment="1">
      <alignment vertical="center"/>
    </xf>
    <xf numFmtId="49" fontId="8" fillId="11" borderId="2" xfId="0" applyNumberFormat="1" applyFont="1" applyFill="1" applyBorder="1" applyAlignment="1">
      <alignment vertical="center"/>
    </xf>
    <xf numFmtId="49" fontId="8" fillId="11" borderId="3" xfId="0" applyNumberFormat="1" applyFont="1" applyFill="1" applyBorder="1" applyAlignment="1">
      <alignment vertical="center"/>
    </xf>
    <xf numFmtId="0" fontId="17" fillId="2" borderId="8" xfId="0" applyFont="1" applyFill="1" applyBorder="1" applyAlignment="1" applyProtection="1">
      <alignment horizontal="left" vertical="center"/>
      <protection locked="0"/>
    </xf>
    <xf numFmtId="0" fontId="29" fillId="11" borderId="43" xfId="0" applyFont="1" applyFill="1" applyBorder="1" applyAlignment="1" applyProtection="1">
      <alignment vertical="center"/>
      <protection locked="0"/>
    </xf>
    <xf numFmtId="0" fontId="8" fillId="11" borderId="1" xfId="1" applyFont="1" applyFill="1" applyBorder="1" applyAlignment="1">
      <alignment vertical="center" wrapText="1"/>
    </xf>
    <xf numFmtId="0" fontId="8" fillId="11" borderId="2" xfId="1" applyFont="1" applyFill="1" applyBorder="1" applyAlignment="1">
      <alignment vertical="center" wrapText="1"/>
    </xf>
    <xf numFmtId="0" fontId="8" fillId="11" borderId="3" xfId="1" applyFont="1" applyFill="1" applyBorder="1" applyAlignment="1">
      <alignment vertical="center" wrapText="1"/>
    </xf>
    <xf numFmtId="14" fontId="3" fillId="0" borderId="23" xfId="0" applyNumberFormat="1" applyFont="1" applyBorder="1" applyAlignment="1" applyProtection="1">
      <alignment horizontal="left" vertical="center" shrinkToFit="1"/>
      <protection locked="0"/>
    </xf>
    <xf numFmtId="0" fontId="3" fillId="0" borderId="24" xfId="0" applyFont="1" applyBorder="1" applyAlignment="1" applyProtection="1">
      <alignment vertical="center"/>
      <protection locked="0"/>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14" fontId="3" fillId="0" borderId="17" xfId="0" applyNumberFormat="1"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2" borderId="28" xfId="0" applyFont="1" applyFill="1" applyBorder="1" applyAlignment="1">
      <alignment vertical="center"/>
    </xf>
    <xf numFmtId="0" fontId="3" fillId="2" borderId="16" xfId="0" applyFont="1" applyFill="1" applyBorder="1" applyAlignment="1">
      <alignment vertical="center"/>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5" xfId="0" applyFont="1" applyFill="1" applyBorder="1" applyAlignment="1">
      <alignment horizontal="left"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3" fillId="2" borderId="12" xfId="0" applyFont="1" applyFill="1" applyBorder="1" applyAlignment="1">
      <alignment horizontal="left" vertical="center"/>
    </xf>
    <xf numFmtId="49" fontId="3" fillId="0" borderId="17" xfId="0" applyNumberFormat="1" applyFont="1" applyBorder="1" applyAlignment="1" applyProtection="1">
      <alignment vertical="center" shrinkToFit="1"/>
      <protection locked="0"/>
    </xf>
    <xf numFmtId="49" fontId="3" fillId="0" borderId="18" xfId="0" applyNumberFormat="1" applyFont="1" applyBorder="1" applyAlignment="1" applyProtection="1">
      <alignment vertical="center" shrinkToFit="1"/>
      <protection locked="0"/>
    </xf>
    <xf numFmtId="49" fontId="3" fillId="0" borderId="19" xfId="0" applyNumberFormat="1" applyFont="1" applyBorder="1" applyAlignment="1" applyProtection="1">
      <alignment vertical="center" shrinkToFit="1"/>
      <protection locked="0"/>
    </xf>
    <xf numFmtId="0" fontId="17" fillId="2" borderId="28" xfId="0" applyFont="1" applyFill="1" applyBorder="1" applyAlignment="1">
      <alignment horizontal="center" vertical="center"/>
    </xf>
    <xf numFmtId="0" fontId="17" fillId="2" borderId="16" xfId="0" applyFont="1" applyFill="1" applyBorder="1" applyAlignment="1">
      <alignment horizontal="center" vertical="center"/>
    </xf>
    <xf numFmtId="0" fontId="3" fillId="0" borderId="28" xfId="0" applyFont="1" applyBorder="1" applyAlignment="1">
      <alignment horizontal="center" vertical="center"/>
    </xf>
    <xf numFmtId="0" fontId="3" fillId="2" borderId="4" xfId="0" applyFont="1" applyFill="1" applyBorder="1" applyAlignment="1">
      <alignment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9" xfId="0" applyFont="1" applyFill="1" applyBorder="1" applyAlignment="1">
      <alignment vertical="center"/>
    </xf>
    <xf numFmtId="0" fontId="3" fillId="2" borderId="12" xfId="0" applyFont="1" applyFill="1" applyBorder="1" applyAlignment="1">
      <alignment vertical="center"/>
    </xf>
    <xf numFmtId="0" fontId="3" fillId="10" borderId="0" xfId="0" applyFont="1" applyFill="1" applyAlignment="1">
      <alignment wrapText="1"/>
    </xf>
    <xf numFmtId="0" fontId="3" fillId="10" borderId="5" xfId="0" applyFont="1" applyFill="1" applyBorder="1" applyAlignment="1">
      <alignment wrapText="1"/>
    </xf>
    <xf numFmtId="49" fontId="3" fillId="0" borderId="13" xfId="0" applyNumberFormat="1" applyFont="1" applyBorder="1" applyAlignment="1" applyProtection="1">
      <alignment vertical="center" shrinkToFit="1"/>
      <protection locked="0"/>
    </xf>
    <xf numFmtId="49" fontId="3" fillId="0" borderId="14" xfId="0" applyNumberFormat="1" applyFont="1" applyBorder="1" applyAlignment="1" applyProtection="1">
      <alignment vertical="center" shrinkToFit="1"/>
      <protection locked="0"/>
    </xf>
    <xf numFmtId="49" fontId="3" fillId="0" borderId="15" xfId="0" applyNumberFormat="1" applyFont="1" applyBorder="1" applyAlignment="1" applyProtection="1">
      <alignment vertical="center" shrinkToFit="1"/>
      <protection locked="0"/>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0" fillId="2" borderId="4"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5" xfId="0" applyFill="1" applyBorder="1" applyAlignment="1" applyProtection="1">
      <alignment horizontal="left" vertical="top"/>
      <protection locked="0"/>
    </xf>
    <xf numFmtId="0" fontId="7" fillId="0" borderId="16" xfId="0" applyFont="1" applyBorder="1" applyAlignment="1" applyProtection="1">
      <alignment horizontal="center" vertical="center" wrapText="1"/>
      <protection locked="0"/>
    </xf>
    <xf numFmtId="0" fontId="0" fillId="2" borderId="11"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10" fillId="2" borderId="0" xfId="0" applyFont="1" applyFill="1" applyAlignment="1">
      <alignment horizontal="left" vertical="center"/>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25" fillId="2" borderId="4" xfId="0" applyFont="1" applyFill="1" applyBorder="1" applyAlignment="1">
      <alignment horizontal="left" vertical="center"/>
    </xf>
    <xf numFmtId="0" fontId="25" fillId="2" borderId="0" xfId="0" applyFont="1" applyFill="1" applyAlignment="1">
      <alignment horizontal="left" vertical="center"/>
    </xf>
    <xf numFmtId="0" fontId="25" fillId="2" borderId="5" xfId="0" applyFont="1" applyFill="1" applyBorder="1" applyAlignment="1">
      <alignment horizontal="left" vertical="center"/>
    </xf>
    <xf numFmtId="0" fontId="25" fillId="2" borderId="11" xfId="0" applyFont="1" applyFill="1" applyBorder="1" applyAlignment="1">
      <alignment horizontal="left" vertical="center"/>
    </xf>
    <xf numFmtId="0" fontId="25" fillId="2" borderId="9" xfId="0" applyFont="1" applyFill="1" applyBorder="1" applyAlignment="1">
      <alignment horizontal="left" vertical="center"/>
    </xf>
    <xf numFmtId="0" fontId="25" fillId="2" borderId="12" xfId="0" applyFont="1" applyFill="1" applyBorder="1" applyAlignment="1">
      <alignment horizontal="left" vertical="center"/>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8" fillId="10" borderId="4" xfId="0" applyFont="1" applyFill="1" applyBorder="1" applyAlignment="1">
      <alignment horizontal="left" vertical="center" wrapText="1"/>
    </xf>
    <xf numFmtId="0" fontId="8" fillId="10" borderId="0" xfId="0" applyFont="1" applyFill="1" applyAlignment="1">
      <alignment horizontal="left" vertical="center" wrapText="1"/>
    </xf>
    <xf numFmtId="0" fontId="8" fillId="10" borderId="5" xfId="0" applyFont="1" applyFill="1" applyBorder="1" applyAlignment="1">
      <alignment horizontal="left" vertical="center" wrapText="1"/>
    </xf>
    <xf numFmtId="0" fontId="0" fillId="10" borderId="4" xfId="0" applyFill="1" applyBorder="1" applyAlignment="1">
      <alignment horizontal="left" vertical="center" wrapText="1"/>
    </xf>
    <xf numFmtId="0" fontId="0" fillId="10" borderId="0" xfId="0" applyFill="1" applyAlignment="1">
      <alignment horizontal="left" vertical="center" wrapText="1"/>
    </xf>
    <xf numFmtId="0" fontId="0" fillId="10" borderId="5" xfId="0"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44" fillId="10" borderId="4" xfId="0" applyFont="1" applyFill="1" applyBorder="1" applyAlignment="1">
      <alignment horizontal="left" vertical="center" wrapText="1"/>
    </xf>
    <xf numFmtId="0" fontId="44" fillId="10" borderId="0" xfId="0" applyFont="1" applyFill="1" applyAlignment="1">
      <alignment horizontal="left" vertical="center" wrapText="1"/>
    </xf>
    <xf numFmtId="0" fontId="44" fillId="10" borderId="5" xfId="0" applyFont="1" applyFill="1" applyBorder="1" applyAlignment="1">
      <alignment horizontal="left" vertical="center" wrapText="1"/>
    </xf>
    <xf numFmtId="49" fontId="33" fillId="3" borderId="0" xfId="4" applyNumberFormat="1" applyFont="1" applyFill="1" applyAlignment="1">
      <alignment horizontal="center" vertical="center"/>
    </xf>
    <xf numFmtId="49" fontId="3" fillId="0" borderId="2" xfId="4" applyNumberFormat="1" applyBorder="1" applyAlignment="1">
      <alignment horizontal="left" vertical="center"/>
    </xf>
    <xf numFmtId="49" fontId="3" fillId="0" borderId="2" xfId="4" quotePrefix="1" applyNumberFormat="1" applyBorder="1" applyAlignment="1">
      <alignment horizontal="left" vertical="center"/>
    </xf>
    <xf numFmtId="0" fontId="2" fillId="0" borderId="2" xfId="2" applyBorder="1" applyAlignment="1" applyProtection="1"/>
    <xf numFmtId="0" fontId="0" fillId="0" borderId="2" xfId="0" applyBorder="1"/>
    <xf numFmtId="49" fontId="3" fillId="0" borderId="9" xfId="4" applyNumberFormat="1" applyBorder="1" applyAlignment="1">
      <alignment horizontal="left" vertical="center"/>
    </xf>
    <xf numFmtId="49" fontId="40" fillId="0" borderId="2" xfId="4" applyNumberFormat="1" applyFont="1" applyBorder="1" applyAlignment="1">
      <alignment horizontal="left" vertical="center"/>
    </xf>
    <xf numFmtId="49" fontId="15" fillId="0" borderId="0" xfId="4" applyNumberFormat="1" applyFont="1" applyAlignment="1">
      <alignment vertical="center" wrapText="1"/>
    </xf>
    <xf numFmtId="0" fontId="15" fillId="0" borderId="0" xfId="0" applyFont="1" applyAlignment="1">
      <alignment vertical="center" wrapText="1"/>
    </xf>
    <xf numFmtId="49" fontId="0" fillId="0" borderId="0" xfId="4" applyNumberFormat="1" applyFont="1" applyAlignment="1">
      <alignment horizontal="left" vertical="center" wrapText="1"/>
    </xf>
    <xf numFmtId="0" fontId="0" fillId="0" borderId="0" xfId="0" applyAlignment="1">
      <alignment vertical="center" wrapText="1"/>
    </xf>
    <xf numFmtId="49" fontId="34" fillId="0" borderId="0" xfId="4" applyNumberFormat="1" applyFont="1" applyAlignment="1">
      <alignment horizontal="center" vertical="center"/>
    </xf>
    <xf numFmtId="49" fontId="15" fillId="9" borderId="9" xfId="4" applyNumberFormat="1" applyFont="1" applyFill="1" applyBorder="1" applyAlignment="1" applyProtection="1">
      <alignment horizontal="left" vertical="center"/>
      <protection locked="0"/>
    </xf>
    <xf numFmtId="49" fontId="36" fillId="9" borderId="9" xfId="4" applyNumberFormat="1" applyFont="1" applyFill="1" applyBorder="1" applyAlignment="1" applyProtection="1">
      <alignment horizontal="left" vertical="center"/>
      <protection locked="0"/>
    </xf>
    <xf numFmtId="176" fontId="36" fillId="9" borderId="9" xfId="4" applyNumberFormat="1" applyFont="1" applyFill="1" applyBorder="1" applyAlignment="1" applyProtection="1">
      <alignment horizontal="left" vertical="center"/>
      <protection locked="0"/>
    </xf>
  </cellXfs>
  <cellStyles count="7">
    <cellStyle name="Normal_WH_O04062503_SQ" xfId="1" xr:uid="{00000000-0005-0000-0000-000000000000}"/>
    <cellStyle name="ハイパーリンク" xfId="2" builtinId="8"/>
    <cellStyle name="ハイパーリンク_CBS-070115-AppForm" xfId="5" xr:uid="{00000000-0005-0000-0000-000002000000}"/>
    <cellStyle name="標準" xfId="0" builtinId="0"/>
    <cellStyle name="標準_CBS-070115-AppForm" xfId="6" xr:uid="{00000000-0005-0000-0000-000004000000}"/>
    <cellStyle name="標準_Copy of compound info sheet(MSKCC)" xfId="4" xr:uid="{00000000-0005-0000-0000-000005000000}"/>
    <cellStyle name="標準_ResultData並び替え順" xfId="3" xr:uid="{00000000-0005-0000-0000-000006000000}"/>
  </cellStyles>
  <dxfs count="117">
    <dxf>
      <font>
        <condense val="0"/>
        <extend val="0"/>
        <color indexed="9"/>
      </font>
    </dxf>
    <dxf>
      <fill>
        <patternFill>
          <bgColor indexed="15"/>
        </patternFill>
      </fill>
    </dxf>
    <dxf>
      <fill>
        <patternFill>
          <bgColor indexed="15"/>
        </patternFill>
      </fill>
    </dxf>
    <dxf>
      <font>
        <condense val="0"/>
        <extend val="0"/>
        <color indexed="9"/>
      </font>
    </dxf>
    <dxf>
      <font>
        <condense val="0"/>
        <extend val="0"/>
        <color indexed="10"/>
      </font>
    </dxf>
    <dxf>
      <font>
        <condense val="0"/>
        <extend val="0"/>
        <color indexed="10"/>
      </font>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10"/>
      </font>
    </dxf>
    <dxf>
      <font>
        <condense val="0"/>
        <extend val="0"/>
        <color indexed="9"/>
      </font>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bgColor indexed="41"/>
        </patternFill>
      </fill>
    </dxf>
    <dxf>
      <font>
        <condense val="0"/>
        <extend val="0"/>
        <color indexed="9"/>
      </font>
    </dxf>
    <dxf>
      <font>
        <condense val="0"/>
        <extend val="0"/>
        <color indexed="10"/>
      </font>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10"/>
      </font>
    </dxf>
    <dxf>
      <fill>
        <patternFill>
          <bgColor indexed="41"/>
        </patternFill>
      </fill>
    </dxf>
    <dxf>
      <fill>
        <patternFill>
          <bgColor indexed="22"/>
        </patternFill>
      </fill>
    </dxf>
    <dxf>
      <fill>
        <patternFill>
          <bgColor indexed="22"/>
        </patternFill>
      </fill>
    </dxf>
    <dxf>
      <fill>
        <patternFill>
          <bgColor indexed="22"/>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bgColor indexed="41"/>
        </patternFill>
      </fill>
    </dxf>
    <dxf>
      <fill>
        <patternFill>
          <bgColor indexed="41"/>
        </patternFill>
      </fill>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10"/>
      </font>
    </dxf>
    <dxf>
      <font>
        <color theme="0"/>
      </font>
    </dxf>
    <dxf>
      <font>
        <color theme="0"/>
      </font>
    </dxf>
    <dxf>
      <font>
        <color theme="0"/>
      </font>
    </dxf>
    <dxf>
      <font>
        <color theme="0"/>
      </font>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ill>
        <patternFill patternType="lightTrellis">
          <fgColor indexed="10"/>
          <bgColor indexed="65"/>
        </patternFill>
      </fill>
    </dxf>
    <dxf>
      <font>
        <condense val="0"/>
        <extend val="0"/>
        <color indexed="9"/>
      </font>
    </dxf>
    <dxf>
      <font>
        <condense val="0"/>
        <extend val="0"/>
        <color indexed="10"/>
      </font>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9"/>
      </font>
    </dxf>
    <dxf>
      <fill>
        <patternFill patternType="lightTrellis">
          <fgColor theme="1"/>
          <bgColor theme="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CG$23"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BM$159" lockText="1" noThreeD="1"/>
</file>

<file path=xl/ctrlProps/ctrlProp13.xml><?xml version="1.0" encoding="utf-8"?>
<formControlPr xmlns="http://schemas.microsoft.com/office/spreadsheetml/2009/9/main" objectType="Label" lockText="1"/>
</file>

<file path=xl/ctrlProps/ctrlProp14.xml><?xml version="1.0" encoding="utf-8"?>
<formControlPr xmlns="http://schemas.microsoft.com/office/spreadsheetml/2009/9/main" objectType="Label" lockText="1"/>
</file>

<file path=xl/ctrlProps/ctrlProp15.xml><?xml version="1.0" encoding="utf-8"?>
<formControlPr xmlns="http://schemas.microsoft.com/office/spreadsheetml/2009/9/main" objectType="CheckBox" fmlaLink="BS164" lockText="1" noThreeD="1"/>
</file>

<file path=xl/ctrlProps/ctrlProp16.xml><?xml version="1.0" encoding="utf-8"?>
<formControlPr xmlns="http://schemas.microsoft.com/office/spreadsheetml/2009/9/main" objectType="Label"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Label" lockText="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CG$24"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fmlaLink="$CL$26" lockText="1" noThreeD="1"/>
</file>

<file path=xl/ctrlProps/ctrlProp27.xml><?xml version="1.0" encoding="utf-8"?>
<formControlPr xmlns="http://schemas.microsoft.com/office/spreadsheetml/2009/9/main" objectType="CheckBox" fmlaLink="$CL$25" lockText="1" noThreeD="1"/>
</file>

<file path=xl/ctrlProps/ctrlProp28.xml><?xml version="1.0" encoding="utf-8"?>
<formControlPr xmlns="http://schemas.microsoft.com/office/spreadsheetml/2009/9/main" objectType="CheckBox" fmlaLink="$CL$24" lockText="1" noThreeD="1"/>
</file>

<file path=xl/ctrlProps/ctrlProp29.xml><?xml version="1.0" encoding="utf-8"?>
<formControlPr xmlns="http://schemas.microsoft.com/office/spreadsheetml/2009/9/main" objectType="CheckBox" fmlaLink="BS166"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BS174" lockText="1" noThreeD="1"/>
</file>

<file path=xl/ctrlProps/ctrlProp31.xml><?xml version="1.0" encoding="utf-8"?>
<formControlPr xmlns="http://schemas.microsoft.com/office/spreadsheetml/2009/9/main" objectType="CheckBox" fmlaLink="BS176" lockText="1" noThreeD="1"/>
</file>

<file path=xl/ctrlProps/ctrlProp32.xml><?xml version="1.0" encoding="utf-8"?>
<formControlPr xmlns="http://schemas.microsoft.com/office/spreadsheetml/2009/9/main" objectType="CheckBox" fmlaLink="BS178" lockText="1" noThreeD="1"/>
</file>

<file path=xl/ctrlProps/ctrlProp33.xml><?xml version="1.0" encoding="utf-8"?>
<formControlPr xmlns="http://schemas.microsoft.com/office/spreadsheetml/2009/9/main" objectType="CheckBox" fmlaLink="BQ178" lockText="1" noThreeD="1"/>
</file>

<file path=xl/ctrlProps/ctrlProp34.xml><?xml version="1.0" encoding="utf-8"?>
<formControlPr xmlns="http://schemas.microsoft.com/office/spreadsheetml/2009/9/main" objectType="CheckBox" fmlaLink="BQ180" lockText="1" noThreeD="1"/>
</file>

<file path=xl/ctrlProps/ctrlProp35.xml><?xml version="1.0" encoding="utf-8"?>
<formControlPr xmlns="http://schemas.microsoft.com/office/spreadsheetml/2009/9/main" objectType="CheckBox" fmlaLink="BQ176" lockText="1" noThreeD="1"/>
</file>

<file path=xl/ctrlProps/ctrlProp36.xml><?xml version="1.0" encoding="utf-8"?>
<formControlPr xmlns="http://schemas.microsoft.com/office/spreadsheetml/2009/9/main" objectType="CheckBox" fmlaLink="BQ174" lockText="1" noThreeD="1"/>
</file>

<file path=xl/ctrlProps/ctrlProp37.xml><?xml version="1.0" encoding="utf-8"?>
<formControlPr xmlns="http://schemas.microsoft.com/office/spreadsheetml/2009/9/main" objectType="CheckBox" fmlaLink="BQ166" lockText="1" noThreeD="1"/>
</file>

<file path=xl/ctrlProps/ctrlProp38.xml><?xml version="1.0" encoding="utf-8"?>
<formControlPr xmlns="http://schemas.microsoft.com/office/spreadsheetml/2009/9/main" objectType="CheckBox" fmlaLink="BQ164" lockText="1" noThreeD="1"/>
</file>

<file path=xl/ctrlProps/ctrlProp39.xml><?xml version="1.0" encoding="utf-8"?>
<formControlPr xmlns="http://schemas.microsoft.com/office/spreadsheetml/2009/9/main" objectType="CheckBox" fmlaLink="BO164"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BO166" lockText="1" noThreeD="1"/>
</file>

<file path=xl/ctrlProps/ctrlProp41.xml><?xml version="1.0" encoding="utf-8"?>
<formControlPr xmlns="http://schemas.microsoft.com/office/spreadsheetml/2009/9/main" objectType="CheckBox" fmlaLink="BO168" lockText="1" noThreeD="1"/>
</file>

<file path=xl/ctrlProps/ctrlProp42.xml><?xml version="1.0" encoding="utf-8"?>
<formControlPr xmlns="http://schemas.microsoft.com/office/spreadsheetml/2009/9/main" objectType="CheckBox" fmlaLink="BO174" lockText="1" noThreeD="1"/>
</file>

<file path=xl/ctrlProps/ctrlProp43.xml><?xml version="1.0" encoding="utf-8"?>
<formControlPr xmlns="http://schemas.microsoft.com/office/spreadsheetml/2009/9/main" objectType="CheckBox" fmlaLink="BO176" lockText="1" noThreeD="1"/>
</file>

<file path=xl/ctrlProps/ctrlProp44.xml><?xml version="1.0" encoding="utf-8"?>
<formControlPr xmlns="http://schemas.microsoft.com/office/spreadsheetml/2009/9/main" objectType="CheckBox" fmlaLink="BO178" lockText="1" noThreeD="1"/>
</file>

<file path=xl/ctrlProps/ctrlProp45.xml><?xml version="1.0" encoding="utf-8"?>
<formControlPr xmlns="http://schemas.microsoft.com/office/spreadsheetml/2009/9/main" objectType="CheckBox" fmlaLink="BO180" lockText="1" noThreeD="1"/>
</file>

<file path=xl/ctrlProps/ctrlProp46.xml><?xml version="1.0" encoding="utf-8"?>
<formControlPr xmlns="http://schemas.microsoft.com/office/spreadsheetml/2009/9/main" objectType="CheckBox" fmlaLink="BM164" lockText="1" noThreeD="1"/>
</file>

<file path=xl/ctrlProps/ctrlProp47.xml><?xml version="1.0" encoding="utf-8"?>
<formControlPr xmlns="http://schemas.microsoft.com/office/spreadsheetml/2009/9/main" objectType="CheckBox" fmlaLink="BM166" lockText="1" noThreeD="1"/>
</file>

<file path=xl/ctrlProps/ctrlProp48.xml><?xml version="1.0" encoding="utf-8"?>
<formControlPr xmlns="http://schemas.microsoft.com/office/spreadsheetml/2009/9/main" objectType="CheckBox" fmlaLink="BM168" lockText="1" noThreeD="1"/>
</file>

<file path=xl/ctrlProps/ctrlProp49.xml><?xml version="1.0" encoding="utf-8"?>
<formControlPr xmlns="http://schemas.microsoft.com/office/spreadsheetml/2009/9/main" objectType="CheckBox" fmlaLink="BM174" lockText="1" noThreeD="1"/>
</file>

<file path=xl/ctrlProps/ctrlProp5.xml><?xml version="1.0" encoding="utf-8"?>
<formControlPr xmlns="http://schemas.microsoft.com/office/spreadsheetml/2009/9/main" objectType="Radio" checked="Checked" firstButton="1" fmlaLink="$CG$25" lockText="1" noThreeD="1"/>
</file>

<file path=xl/ctrlProps/ctrlProp50.xml><?xml version="1.0" encoding="utf-8"?>
<formControlPr xmlns="http://schemas.microsoft.com/office/spreadsheetml/2009/9/main" objectType="CheckBox" fmlaLink="BM176" lockText="1" noThreeD="1"/>
</file>

<file path=xl/ctrlProps/ctrlProp51.xml><?xml version="1.0" encoding="utf-8"?>
<formControlPr xmlns="http://schemas.microsoft.com/office/spreadsheetml/2009/9/main" objectType="CheckBox" fmlaLink="BM178" lockText="1" noThreeD="1"/>
</file>

<file path=xl/ctrlProps/ctrlProp52.xml><?xml version="1.0" encoding="utf-8"?>
<formControlPr xmlns="http://schemas.microsoft.com/office/spreadsheetml/2009/9/main" objectType="CheckBox" fmlaLink="BM180" lockText="1" noThreeD="1"/>
</file>

<file path=xl/ctrlProps/ctrlProp53.xml><?xml version="1.0" encoding="utf-8"?>
<formControlPr xmlns="http://schemas.microsoft.com/office/spreadsheetml/2009/9/main" objectType="CheckBox" fmlaLink="BM186" lockText="1" noThreeD="1"/>
</file>

<file path=xl/ctrlProps/ctrlProp54.xml><?xml version="1.0" encoding="utf-8"?>
<formControlPr xmlns="http://schemas.microsoft.com/office/spreadsheetml/2009/9/main" objectType="CheckBox" fmlaLink="BO186"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CG$26"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0</xdr:row>
      <xdr:rowOff>9525</xdr:rowOff>
    </xdr:from>
    <xdr:to>
      <xdr:col>19</xdr:col>
      <xdr:colOff>152400</xdr:colOff>
      <xdr:row>2</xdr:row>
      <xdr:rowOff>9525</xdr:rowOff>
    </xdr:to>
    <xdr:pic>
      <xdr:nvPicPr>
        <xdr:cNvPr id="1026" name="Picture 2" descr="Carnabio_0316">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25"/>
          <a:ext cx="24098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19</xdr:col>
          <xdr:colOff>104775</xdr:colOff>
          <xdr:row>21</xdr:row>
          <xdr:rowOff>66675</xdr:rowOff>
        </xdr:from>
        <xdr:to>
          <xdr:col>34</xdr:col>
          <xdr:colOff>76200</xdr:colOff>
          <xdr:row>21</xdr:row>
          <xdr:rowOff>276225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 Inhibition at ｆixed concentration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21</xdr:row>
          <xdr:rowOff>66675</xdr:rowOff>
        </xdr:from>
        <xdr:to>
          <xdr:col>44</xdr:col>
          <xdr:colOff>104775</xdr:colOff>
          <xdr:row>21</xdr:row>
          <xdr:rowOff>276225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IC50 determination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19050</xdr:rowOff>
        </xdr:from>
        <xdr:to>
          <xdr:col>58</xdr:col>
          <xdr:colOff>104775</xdr:colOff>
          <xdr:row>21</xdr:row>
          <xdr:rowOff>304800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38100</xdr:rowOff>
        </xdr:from>
        <xdr:to>
          <xdr:col>58</xdr:col>
          <xdr:colOff>85725</xdr:colOff>
          <xdr:row>22</xdr:row>
          <xdr:rowOff>295275</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23</xdr:row>
          <xdr:rowOff>66675</xdr:rowOff>
        </xdr:from>
        <xdr:to>
          <xdr:col>25</xdr:col>
          <xdr:colOff>28575</xdr:colOff>
          <xdr:row>23</xdr:row>
          <xdr:rowOff>276225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µmol/L (µM)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23</xdr:row>
          <xdr:rowOff>66675</xdr:rowOff>
        </xdr:from>
        <xdr:to>
          <xdr:col>31</xdr:col>
          <xdr:colOff>0</xdr:colOff>
          <xdr:row>23</xdr:row>
          <xdr:rowOff>276225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µg/mL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23</xdr:row>
          <xdr:rowOff>38100</xdr:rowOff>
        </xdr:from>
        <xdr:to>
          <xdr:col>58</xdr:col>
          <xdr:colOff>66675</xdr:colOff>
          <xdr:row>23</xdr:row>
          <xdr:rowOff>304800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24</xdr:row>
          <xdr:rowOff>76200</xdr:rowOff>
        </xdr:from>
        <xdr:to>
          <xdr:col>33</xdr:col>
          <xdr:colOff>95250</xdr:colOff>
          <xdr:row>24</xdr:row>
          <xdr:rowOff>266700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Dispose after completion of study.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142875</xdr:colOff>
          <xdr:row>24</xdr:row>
          <xdr:rowOff>57150</xdr:rowOff>
        </xdr:from>
        <xdr:to>
          <xdr:col>52</xdr:col>
          <xdr:colOff>133350</xdr:colOff>
          <xdr:row>24</xdr:row>
          <xdr:rowOff>285750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Return to the customer (at customer's cost)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57150</xdr:rowOff>
        </xdr:from>
        <xdr:to>
          <xdr:col>58</xdr:col>
          <xdr:colOff>66675</xdr:colOff>
          <xdr:row>24</xdr:row>
          <xdr:rowOff>304800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38100</xdr:rowOff>
        </xdr:from>
        <xdr:to>
          <xdr:col>58</xdr:col>
          <xdr:colOff>66675</xdr:colOff>
          <xdr:row>26</xdr:row>
          <xdr:rowOff>295275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123825</xdr:colOff>
          <xdr:row>149</xdr:row>
          <xdr:rowOff>9525</xdr:rowOff>
        </xdr:from>
        <xdr:to>
          <xdr:col>38</xdr:col>
          <xdr:colOff>123825</xdr:colOff>
          <xdr:row>150</xdr:row>
          <xdr:rowOff>19050</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123825</xdr:colOff>
          <xdr:row>171</xdr:row>
          <xdr:rowOff>95250</xdr:rowOff>
        </xdr:from>
        <xdr:to>
          <xdr:col>57</xdr:col>
          <xdr:colOff>57150</xdr:colOff>
          <xdr:row>172</xdr:row>
          <xdr:rowOff>114300</xdr:rowOff>
        </xdr:to>
        <xdr:sp macro="" textlink="">
          <xdr:nvSpPr>
            <xdr:cNvPr id="1611" name="Label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Km</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161</xdr:row>
          <xdr:rowOff>95250</xdr:rowOff>
        </xdr:from>
        <xdr:to>
          <xdr:col>18</xdr:col>
          <xdr:colOff>66675</xdr:colOff>
          <xdr:row>162</xdr:row>
          <xdr:rowOff>114300</xdr:rowOff>
        </xdr:to>
        <xdr:sp macro="" textlink="">
          <xdr:nvSpPr>
            <xdr:cNvPr id="1618" name="Label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Km</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142875</xdr:colOff>
          <xdr:row>162</xdr:row>
          <xdr:rowOff>152400</xdr:rowOff>
        </xdr:from>
        <xdr:to>
          <xdr:col>54</xdr:col>
          <xdr:colOff>47625</xdr:colOff>
          <xdr:row>164</xdr:row>
          <xdr:rowOff>38100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161</xdr:row>
          <xdr:rowOff>95250</xdr:rowOff>
        </xdr:from>
        <xdr:to>
          <xdr:col>31</xdr:col>
          <xdr:colOff>66675</xdr:colOff>
          <xdr:row>162</xdr:row>
          <xdr:rowOff>114300</xdr:rowOff>
        </xdr:to>
        <xdr:sp macro="" textlink="">
          <xdr:nvSpPr>
            <xdr:cNvPr id="1623" name="Label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Km</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123825</xdr:colOff>
          <xdr:row>161</xdr:row>
          <xdr:rowOff>95250</xdr:rowOff>
        </xdr:from>
        <xdr:to>
          <xdr:col>44</xdr:col>
          <xdr:colOff>57150</xdr:colOff>
          <xdr:row>162</xdr:row>
          <xdr:rowOff>114300</xdr:rowOff>
        </xdr:to>
        <xdr:sp macro="" textlink="">
          <xdr:nvSpPr>
            <xdr:cNvPr id="1624" name="Label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Km</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123825</xdr:colOff>
          <xdr:row>161</xdr:row>
          <xdr:rowOff>95250</xdr:rowOff>
        </xdr:from>
        <xdr:to>
          <xdr:col>57</xdr:col>
          <xdr:colOff>57150</xdr:colOff>
          <xdr:row>162</xdr:row>
          <xdr:rowOff>114300</xdr:rowOff>
        </xdr:to>
        <xdr:sp macro="" textlink="">
          <xdr:nvSpPr>
            <xdr:cNvPr id="1625" name="Label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Km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57150</xdr:rowOff>
        </xdr:from>
        <xdr:to>
          <xdr:col>7</xdr:col>
          <xdr:colOff>57150</xdr:colOff>
          <xdr:row>38</xdr:row>
          <xdr:rowOff>19050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104775</xdr:rowOff>
        </xdr:from>
        <xdr:to>
          <xdr:col>7</xdr:col>
          <xdr:colOff>57150</xdr:colOff>
          <xdr:row>39</xdr:row>
          <xdr:rowOff>66675</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104775</xdr:rowOff>
        </xdr:from>
        <xdr:to>
          <xdr:col>7</xdr:col>
          <xdr:colOff>57150</xdr:colOff>
          <xdr:row>40</xdr:row>
          <xdr:rowOff>66675</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95250</xdr:rowOff>
        </xdr:from>
        <xdr:to>
          <xdr:col>7</xdr:col>
          <xdr:colOff>57150</xdr:colOff>
          <xdr:row>42</xdr:row>
          <xdr:rowOff>57150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22</xdr:row>
          <xdr:rowOff>0</xdr:rowOff>
        </xdr:from>
        <xdr:to>
          <xdr:col>58</xdr:col>
          <xdr:colOff>95250</xdr:colOff>
          <xdr:row>22</xdr:row>
          <xdr:rowOff>333375</xdr:rowOff>
        </xdr:to>
        <xdr:sp macro="" textlink="">
          <xdr:nvSpPr>
            <xdr:cNvPr id="1650" name="Group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22</xdr:row>
          <xdr:rowOff>66675</xdr:rowOff>
        </xdr:from>
        <xdr:to>
          <xdr:col>24</xdr:col>
          <xdr:colOff>123825</xdr:colOff>
          <xdr:row>22</xdr:row>
          <xdr:rowOff>295275</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Solution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76200</xdr:rowOff>
        </xdr:from>
        <xdr:to>
          <xdr:col>48</xdr:col>
          <xdr:colOff>114300</xdr:colOff>
          <xdr:row>22</xdr:row>
          <xdr:rowOff>276225</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Solid (please read the powder compound requirements from the line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22</xdr:row>
          <xdr:rowOff>876300</xdr:rowOff>
        </xdr:from>
        <xdr:to>
          <xdr:col>22</xdr:col>
          <xdr:colOff>9525</xdr:colOff>
          <xdr:row>22</xdr:row>
          <xdr:rowOff>1123950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76200</xdr:colOff>
      <xdr:row>22</xdr:row>
      <xdr:rowOff>733425</xdr:rowOff>
    </xdr:from>
    <xdr:to>
      <xdr:col>48</xdr:col>
      <xdr:colOff>57150</xdr:colOff>
      <xdr:row>22</xdr:row>
      <xdr:rowOff>933450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76625" y="6591300"/>
          <a:ext cx="43529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Arial" panose="020B0604020202020204" pitchFamily="34" charset="0"/>
              <a:cs typeface="Arial" panose="020B0604020202020204" pitchFamily="34" charset="0"/>
            </a:rPr>
            <a:t>Your compounds can be heated (up to at 70°C for 5 mins.), if required.</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21</xdr:col>
      <xdr:colOff>76200</xdr:colOff>
      <xdr:row>22</xdr:row>
      <xdr:rowOff>542925</xdr:rowOff>
    </xdr:from>
    <xdr:to>
      <xdr:col>45</xdr:col>
      <xdr:colOff>38101</xdr:colOff>
      <xdr:row>22</xdr:row>
      <xdr:rowOff>733425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476625" y="6400800"/>
          <a:ext cx="3848101"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Arial" panose="020B0604020202020204" pitchFamily="34" charset="0"/>
              <a:cs typeface="Arial" panose="020B0604020202020204" pitchFamily="34" charset="0"/>
            </a:rPr>
            <a:t>Your compounds can be sonicated (up to 10 min.), if required.</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21</xdr:col>
      <xdr:colOff>85726</xdr:colOff>
      <xdr:row>22</xdr:row>
      <xdr:rowOff>942975</xdr:rowOff>
    </xdr:from>
    <xdr:to>
      <xdr:col>40</xdr:col>
      <xdr:colOff>9525</xdr:colOff>
      <xdr:row>22</xdr:row>
      <xdr:rowOff>1076325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86151" y="6800850"/>
          <a:ext cx="3000374"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Arial" panose="020B0604020202020204" pitchFamily="34" charset="0"/>
              <a:cs typeface="Arial" panose="020B0604020202020204" pitchFamily="34" charset="0"/>
            </a:rPr>
            <a:t>Your compounds cannot be sonicated and heated.</a:t>
          </a:r>
          <a:endParaRPr kumimoji="1" lang="ja-JP" altLang="en-US" sz="10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20</xdr:col>
          <xdr:colOff>95250</xdr:colOff>
          <xdr:row>22</xdr:row>
          <xdr:rowOff>695325</xdr:rowOff>
        </xdr:from>
        <xdr:to>
          <xdr:col>22</xdr:col>
          <xdr:colOff>9525</xdr:colOff>
          <xdr:row>22</xdr:row>
          <xdr:rowOff>942975</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22</xdr:row>
          <xdr:rowOff>514350</xdr:rowOff>
        </xdr:from>
        <xdr:to>
          <xdr:col>22</xdr:col>
          <xdr:colOff>9525</xdr:colOff>
          <xdr:row>22</xdr:row>
          <xdr:rowOff>762000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66676</xdr:colOff>
      <xdr:row>22</xdr:row>
      <xdr:rowOff>1123949</xdr:rowOff>
    </xdr:from>
    <xdr:to>
      <xdr:col>56</xdr:col>
      <xdr:colOff>114301</xdr:colOff>
      <xdr:row>22</xdr:row>
      <xdr:rowOff>1314450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43251" y="6981824"/>
          <a:ext cx="6057900" cy="190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solidFill>
                <a:srgbClr val="FF0000"/>
              </a:solidFill>
              <a:latin typeface="Arial" panose="020B0604020202020204" pitchFamily="34" charset="0"/>
              <a:cs typeface="Arial" panose="020B0604020202020204" pitchFamily="34" charset="0"/>
            </a:rPr>
            <a:t>NB:  Compound(s) which can not be solubilized will be incorporated in your data report with the notation “not tested”.</a:t>
          </a:r>
          <a:endParaRPr kumimoji="1" lang="ja-JP" altLang="en-US" sz="900">
            <a:solidFill>
              <a:srgbClr val="FF0000"/>
            </a:solidFill>
            <a:latin typeface="Arial" panose="020B0604020202020204" pitchFamily="34" charset="0"/>
            <a:cs typeface="Arial" panose="020B0604020202020204" pitchFamily="34" charset="0"/>
          </a:endParaRPr>
        </a:p>
      </xdr:txBody>
    </xdr:sp>
    <xdr:clientData/>
  </xdr:twoCellAnchor>
  <xdr:twoCellAnchor>
    <xdr:from>
      <xdr:col>19</xdr:col>
      <xdr:colOff>66675</xdr:colOff>
      <xdr:row>22</xdr:row>
      <xdr:rowOff>342899</xdr:rowOff>
    </xdr:from>
    <xdr:to>
      <xdr:col>39</xdr:col>
      <xdr:colOff>152400</xdr:colOff>
      <xdr:row>22</xdr:row>
      <xdr:rowOff>561974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143250" y="6200774"/>
          <a:ext cx="33242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Arial" panose="020B0604020202020204" pitchFamily="34" charset="0"/>
              <a:cs typeface="Arial" panose="020B0604020202020204" pitchFamily="34" charset="0"/>
            </a:rPr>
            <a:t>Compounds preparation method when not dissolving.</a:t>
          </a:r>
          <a:endParaRPr kumimoji="1" lang="ja-JP" altLang="en-US" sz="105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52</xdr:col>
          <xdr:colOff>142875</xdr:colOff>
          <xdr:row>164</xdr:row>
          <xdr:rowOff>152400</xdr:rowOff>
        </xdr:from>
        <xdr:to>
          <xdr:col>54</xdr:col>
          <xdr:colOff>47625</xdr:colOff>
          <xdr:row>166</xdr:row>
          <xdr:rowOff>38100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142875</xdr:colOff>
          <xdr:row>172</xdr:row>
          <xdr:rowOff>152400</xdr:rowOff>
        </xdr:from>
        <xdr:to>
          <xdr:col>54</xdr:col>
          <xdr:colOff>47625</xdr:colOff>
          <xdr:row>174</xdr:row>
          <xdr:rowOff>38100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142875</xdr:colOff>
          <xdr:row>174</xdr:row>
          <xdr:rowOff>161925</xdr:rowOff>
        </xdr:from>
        <xdr:to>
          <xdr:col>54</xdr:col>
          <xdr:colOff>47625</xdr:colOff>
          <xdr:row>176</xdr:row>
          <xdr:rowOff>47625</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142875</xdr:colOff>
          <xdr:row>176</xdr:row>
          <xdr:rowOff>171450</xdr:rowOff>
        </xdr:from>
        <xdr:to>
          <xdr:col>54</xdr:col>
          <xdr:colOff>47625</xdr:colOff>
          <xdr:row>178</xdr:row>
          <xdr:rowOff>57150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142875</xdr:colOff>
          <xdr:row>176</xdr:row>
          <xdr:rowOff>171450</xdr:rowOff>
        </xdr:from>
        <xdr:to>
          <xdr:col>41</xdr:col>
          <xdr:colOff>47625</xdr:colOff>
          <xdr:row>178</xdr:row>
          <xdr:rowOff>57150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142875</xdr:colOff>
          <xdr:row>178</xdr:row>
          <xdr:rowOff>152400</xdr:rowOff>
        </xdr:from>
        <xdr:to>
          <xdr:col>41</xdr:col>
          <xdr:colOff>47625</xdr:colOff>
          <xdr:row>180</xdr:row>
          <xdr:rowOff>38100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142875</xdr:colOff>
          <xdr:row>174</xdr:row>
          <xdr:rowOff>161925</xdr:rowOff>
        </xdr:from>
        <xdr:to>
          <xdr:col>41</xdr:col>
          <xdr:colOff>47625</xdr:colOff>
          <xdr:row>176</xdr:row>
          <xdr:rowOff>47625</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142875</xdr:colOff>
          <xdr:row>172</xdr:row>
          <xdr:rowOff>152400</xdr:rowOff>
        </xdr:from>
        <xdr:to>
          <xdr:col>41</xdr:col>
          <xdr:colOff>47625</xdr:colOff>
          <xdr:row>174</xdr:row>
          <xdr:rowOff>38100</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142875</xdr:colOff>
          <xdr:row>164</xdr:row>
          <xdr:rowOff>152400</xdr:rowOff>
        </xdr:from>
        <xdr:to>
          <xdr:col>41</xdr:col>
          <xdr:colOff>47625</xdr:colOff>
          <xdr:row>166</xdr:row>
          <xdr:rowOff>38100</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142875</xdr:colOff>
          <xdr:row>162</xdr:row>
          <xdr:rowOff>152400</xdr:rowOff>
        </xdr:from>
        <xdr:to>
          <xdr:col>41</xdr:col>
          <xdr:colOff>47625</xdr:colOff>
          <xdr:row>164</xdr:row>
          <xdr:rowOff>38100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162</xdr:row>
          <xdr:rowOff>152400</xdr:rowOff>
        </xdr:from>
        <xdr:to>
          <xdr:col>28</xdr:col>
          <xdr:colOff>47625</xdr:colOff>
          <xdr:row>164</xdr:row>
          <xdr:rowOff>38100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164</xdr:row>
          <xdr:rowOff>152400</xdr:rowOff>
        </xdr:from>
        <xdr:to>
          <xdr:col>28</xdr:col>
          <xdr:colOff>47625</xdr:colOff>
          <xdr:row>166</xdr:row>
          <xdr:rowOff>38100</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166</xdr:row>
          <xdr:rowOff>152400</xdr:rowOff>
        </xdr:from>
        <xdr:to>
          <xdr:col>28</xdr:col>
          <xdr:colOff>47625</xdr:colOff>
          <xdr:row>168</xdr:row>
          <xdr:rowOff>38100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172</xdr:row>
          <xdr:rowOff>152400</xdr:rowOff>
        </xdr:from>
        <xdr:to>
          <xdr:col>28</xdr:col>
          <xdr:colOff>47625</xdr:colOff>
          <xdr:row>174</xdr:row>
          <xdr:rowOff>38100</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174</xdr:row>
          <xdr:rowOff>161925</xdr:rowOff>
        </xdr:from>
        <xdr:to>
          <xdr:col>28</xdr:col>
          <xdr:colOff>47625</xdr:colOff>
          <xdr:row>176</xdr:row>
          <xdr:rowOff>47625</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176</xdr:row>
          <xdr:rowOff>171450</xdr:rowOff>
        </xdr:from>
        <xdr:to>
          <xdr:col>28</xdr:col>
          <xdr:colOff>47625</xdr:colOff>
          <xdr:row>178</xdr:row>
          <xdr:rowOff>57150</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178</xdr:row>
          <xdr:rowOff>152400</xdr:rowOff>
        </xdr:from>
        <xdr:to>
          <xdr:col>28</xdr:col>
          <xdr:colOff>47625</xdr:colOff>
          <xdr:row>180</xdr:row>
          <xdr:rowOff>38100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162</xdr:row>
          <xdr:rowOff>152400</xdr:rowOff>
        </xdr:from>
        <xdr:to>
          <xdr:col>15</xdr:col>
          <xdr:colOff>47625</xdr:colOff>
          <xdr:row>164</xdr:row>
          <xdr:rowOff>38100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164</xdr:row>
          <xdr:rowOff>152400</xdr:rowOff>
        </xdr:from>
        <xdr:to>
          <xdr:col>15</xdr:col>
          <xdr:colOff>47625</xdr:colOff>
          <xdr:row>166</xdr:row>
          <xdr:rowOff>38100</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166</xdr:row>
          <xdr:rowOff>152400</xdr:rowOff>
        </xdr:from>
        <xdr:to>
          <xdr:col>15</xdr:col>
          <xdr:colOff>47625</xdr:colOff>
          <xdr:row>168</xdr:row>
          <xdr:rowOff>38100</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172</xdr:row>
          <xdr:rowOff>152400</xdr:rowOff>
        </xdr:from>
        <xdr:to>
          <xdr:col>15</xdr:col>
          <xdr:colOff>47625</xdr:colOff>
          <xdr:row>174</xdr:row>
          <xdr:rowOff>38100</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174</xdr:row>
          <xdr:rowOff>161925</xdr:rowOff>
        </xdr:from>
        <xdr:to>
          <xdr:col>15</xdr:col>
          <xdr:colOff>47625</xdr:colOff>
          <xdr:row>176</xdr:row>
          <xdr:rowOff>47625</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176</xdr:row>
          <xdr:rowOff>171450</xdr:rowOff>
        </xdr:from>
        <xdr:to>
          <xdr:col>15</xdr:col>
          <xdr:colOff>47625</xdr:colOff>
          <xdr:row>178</xdr:row>
          <xdr:rowOff>57150</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178</xdr:row>
          <xdr:rowOff>152400</xdr:rowOff>
        </xdr:from>
        <xdr:to>
          <xdr:col>15</xdr:col>
          <xdr:colOff>47625</xdr:colOff>
          <xdr:row>180</xdr:row>
          <xdr:rowOff>38100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184</xdr:row>
          <xdr:rowOff>152400</xdr:rowOff>
        </xdr:from>
        <xdr:to>
          <xdr:col>15</xdr:col>
          <xdr:colOff>47625</xdr:colOff>
          <xdr:row>186</xdr:row>
          <xdr:rowOff>38100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184</xdr:row>
          <xdr:rowOff>152400</xdr:rowOff>
        </xdr:from>
        <xdr:to>
          <xdr:col>28</xdr:col>
          <xdr:colOff>47625</xdr:colOff>
          <xdr:row>186</xdr:row>
          <xdr:rowOff>38100</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142875</xdr:colOff>
      <xdr:row>1</xdr:row>
      <xdr:rowOff>38100</xdr:rowOff>
    </xdr:from>
    <xdr:to>
      <xdr:col>14</xdr:col>
      <xdr:colOff>504825</xdr:colOff>
      <xdr:row>3</xdr:row>
      <xdr:rowOff>142875</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2581275" y="200025"/>
          <a:ext cx="6457950" cy="428625"/>
        </a:xfrm>
        <a:prstGeom prst="rect">
          <a:avLst/>
        </a:prstGeom>
      </xdr:spPr>
      <xdr:txBody>
        <a:bodyPr wrap="none" fromWordArt="1">
          <a:prstTxWarp prst="textPlain">
            <a:avLst>
              <a:gd name="adj" fmla="val 50000"/>
            </a:avLst>
          </a:prstTxWarp>
        </a:bodyPr>
        <a:lstStyle/>
        <a:p>
          <a:pPr algn="ctr" rtl="0">
            <a:buNone/>
          </a:pPr>
          <a:r>
            <a:rPr lang="en-US" altLang="ja-JP" sz="3600" kern="10" spc="0">
              <a:ln w="12700">
                <a:solidFill>
                  <a:srgbClr val="3333CC"/>
                </a:solidFill>
                <a:round/>
                <a:headEnd/>
                <a:tailEnd/>
              </a:ln>
              <a:solidFill>
                <a:srgbClr xmlns:mc="http://schemas.openxmlformats.org/markup-compatibility/2006" xmlns:a14="http://schemas.microsoft.com/office/drawing/2010/main" val="333399" mc:Ignorable="a14" a14:legacySpreadsheetColorIndex="62"/>
              </a:solidFill>
              <a:effectLst>
                <a:outerShdw dist="45791" dir="2021404" algn="ctr" rotWithShape="0">
                  <a:srgbClr val="9999FF"/>
                </a:outerShdw>
              </a:effectLst>
              <a:latin typeface="Arial" panose="020B0604020202020204" pitchFamily="34" charset="0"/>
              <a:cs typeface="Arial" panose="020B0604020202020204" pitchFamily="34" charset="0"/>
            </a:rPr>
            <a:t>Sample Shipping Information</a:t>
          </a:r>
          <a:endParaRPr lang="ja-JP" altLang="en-US" sz="3600" kern="10" spc="0">
            <a:ln w="12700">
              <a:solidFill>
                <a:srgbClr val="3333CC"/>
              </a:solidFill>
              <a:round/>
              <a:headEnd/>
              <a:tailEnd/>
            </a:ln>
            <a:solidFill>
              <a:srgbClr xmlns:mc="http://schemas.openxmlformats.org/markup-compatibility/2006" xmlns:a14="http://schemas.microsoft.com/office/drawing/2010/main" val="333399" mc:Ignorable="a14" a14:legacySpreadsheetColorIndex="62"/>
            </a:solidFill>
            <a:effectLst>
              <a:outerShdw dist="45791" dir="2021404" algn="ctr" rotWithShape="0">
                <a:srgbClr val="9999FF"/>
              </a:outerShdw>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 Type="http://schemas.openxmlformats.org/officeDocument/2006/relationships/hyperlink" Target="mailto:info@carnabio.co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http://www.carnabio.com/output/pdf/ProfilingProfilingBook_en.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carnabio.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EK670"/>
  <sheetViews>
    <sheetView tabSelected="1" zoomScaleNormal="100" zoomScaleSheetLayoutView="100" workbookViewId="0">
      <selection activeCell="N10" sqref="N10:BG10"/>
    </sheetView>
  </sheetViews>
  <sheetFormatPr defaultRowHeight="12.75"/>
  <cols>
    <col min="1" max="5" width="2.42578125" style="29" customWidth="1"/>
    <col min="6" max="14" width="2.42578125" style="37" customWidth="1"/>
    <col min="15" max="15" width="2.5703125" style="37" customWidth="1"/>
    <col min="16" max="16" width="2.42578125" style="37" customWidth="1"/>
    <col min="17" max="17" width="2.5703125" style="37" customWidth="1"/>
    <col min="18" max="19" width="2.28515625" style="37" customWidth="1"/>
    <col min="20" max="27" width="2.42578125" style="37" customWidth="1"/>
    <col min="28" max="28" width="2.5703125" style="37" customWidth="1"/>
    <col min="29" max="29" width="2.42578125" style="37" customWidth="1"/>
    <col min="30" max="30" width="2.5703125" style="37" customWidth="1"/>
    <col min="31" max="32" width="2.28515625" style="37" customWidth="1"/>
    <col min="33" max="40" width="2.42578125" style="37" customWidth="1"/>
    <col min="41" max="41" width="2.5703125" style="37" customWidth="1"/>
    <col min="42" max="42" width="2.42578125" style="37" customWidth="1"/>
    <col min="43" max="43" width="2.5703125" style="37" customWidth="1"/>
    <col min="44" max="45" width="2.28515625" style="37" customWidth="1"/>
    <col min="46" max="53" width="2.42578125" style="37" customWidth="1"/>
    <col min="54" max="54" width="2.5703125" style="37" customWidth="1"/>
    <col min="55" max="55" width="2.42578125" style="37" customWidth="1"/>
    <col min="56" max="56" width="2.5703125" style="37" customWidth="1"/>
    <col min="57" max="59" width="2.42578125" style="37" customWidth="1"/>
    <col min="60" max="60" width="9.5703125" style="29" customWidth="1"/>
    <col min="61" max="62" width="2.42578125" style="29" customWidth="1"/>
    <col min="63" max="83" width="2.42578125" style="43" hidden="1" customWidth="1"/>
    <col min="84" max="84" width="19.140625" style="43" hidden="1" customWidth="1"/>
    <col min="85" max="85" width="19.7109375" style="43" hidden="1" customWidth="1"/>
    <col min="86" max="108" width="9.140625" style="43" hidden="1" customWidth="1"/>
    <col min="109" max="113" width="9.140625" style="29" hidden="1" customWidth="1"/>
    <col min="114" max="114" width="27" style="29" customWidth="1"/>
    <col min="115" max="123" width="9.140625" style="29"/>
    <col min="124" max="16384" width="9.140625" style="37"/>
  </cols>
  <sheetData>
    <row r="1" spans="1:123" s="42" customFormat="1">
      <c r="A1" s="39"/>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56" t="s">
        <v>250</v>
      </c>
      <c r="AX1" s="40"/>
      <c r="AY1" s="40"/>
      <c r="AZ1" s="40"/>
      <c r="BA1" s="40"/>
      <c r="BB1" s="40"/>
      <c r="BC1" s="40"/>
      <c r="BD1" s="40"/>
      <c r="BE1" s="40"/>
      <c r="BF1" s="40"/>
      <c r="BG1" s="40"/>
      <c r="BH1" s="40"/>
      <c r="BI1" s="40"/>
      <c r="BJ1" s="40"/>
      <c r="BK1" s="41" t="s">
        <v>0</v>
      </c>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I1" s="41" t="s">
        <v>0</v>
      </c>
      <c r="DJ1" s="40"/>
      <c r="DK1" s="40"/>
      <c r="DL1" s="40"/>
      <c r="DM1" s="40"/>
      <c r="DN1" s="40"/>
      <c r="DO1" s="40"/>
      <c r="DP1" s="40"/>
      <c r="DQ1" s="40"/>
      <c r="DR1" s="40"/>
      <c r="DS1" s="40"/>
    </row>
    <row r="2" spans="1:123" s="42" customFormat="1">
      <c r="A2" s="39"/>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J2" s="40"/>
      <c r="DK2" s="40"/>
      <c r="DL2" s="40"/>
      <c r="DM2" s="40"/>
      <c r="DN2" s="40"/>
      <c r="DO2" s="40"/>
      <c r="DP2" s="40"/>
      <c r="DQ2" s="40"/>
      <c r="DR2" s="40"/>
      <c r="DS2" s="40"/>
    </row>
    <row r="3" spans="1:123" s="42" customForma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J3" s="40"/>
      <c r="DK3" s="40"/>
      <c r="DL3" s="40"/>
      <c r="DM3" s="40"/>
      <c r="DN3" s="40"/>
      <c r="DO3" s="40"/>
      <c r="DP3" s="40"/>
      <c r="DQ3" s="40"/>
      <c r="DR3" s="40"/>
      <c r="DS3" s="40"/>
    </row>
    <row r="4" spans="1:123" ht="27.7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1" t="s">
        <v>160</v>
      </c>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DE4" s="37"/>
      <c r="DF4" s="37"/>
      <c r="DG4" s="37"/>
      <c r="DH4" s="37"/>
      <c r="DI4" s="37"/>
    </row>
    <row r="5" spans="1:123">
      <c r="F5" s="29"/>
      <c r="G5" s="29"/>
      <c r="H5" s="29"/>
      <c r="I5" s="29"/>
      <c r="J5" s="29"/>
      <c r="K5" s="29"/>
      <c r="L5" s="29"/>
      <c r="M5" s="29"/>
      <c r="N5" s="29"/>
      <c r="O5" s="29"/>
      <c r="P5" s="29"/>
      <c r="Q5" s="29"/>
      <c r="R5" s="29"/>
      <c r="S5" s="29"/>
      <c r="T5" s="29"/>
      <c r="U5" s="29"/>
      <c r="V5" s="29"/>
      <c r="W5" s="29"/>
      <c r="X5" s="161" t="s">
        <v>162</v>
      </c>
      <c r="Y5" s="161"/>
      <c r="Z5" s="161"/>
      <c r="AA5" s="161"/>
      <c r="AB5" s="161"/>
      <c r="AC5" s="161"/>
      <c r="AD5" s="161"/>
      <c r="AE5" s="161"/>
      <c r="AF5" s="161"/>
      <c r="AG5" s="161"/>
      <c r="AH5" s="161"/>
      <c r="AI5" s="161"/>
      <c r="AJ5" s="161"/>
      <c r="AK5" s="161"/>
      <c r="AL5" s="161"/>
      <c r="AM5" s="161"/>
      <c r="AN5" s="161"/>
      <c r="AO5" s="29"/>
      <c r="AP5" s="29"/>
      <c r="AQ5" s="29"/>
      <c r="AR5" s="29"/>
      <c r="AS5" s="29"/>
      <c r="AT5" s="29"/>
      <c r="AU5" s="29"/>
      <c r="AV5" s="29"/>
      <c r="AW5" s="29"/>
      <c r="AX5" s="29"/>
      <c r="AY5" s="29"/>
      <c r="AZ5" s="29"/>
      <c r="BA5" s="29"/>
      <c r="BB5" s="29"/>
      <c r="BC5" s="29"/>
      <c r="BD5" s="29"/>
      <c r="BE5" s="29"/>
      <c r="BF5" s="29"/>
      <c r="BG5" s="29"/>
      <c r="DE5" s="37"/>
      <c r="DF5" s="37"/>
      <c r="DG5" s="37"/>
      <c r="DH5" s="37"/>
      <c r="DI5" s="37"/>
    </row>
    <row r="6" spans="1:123" ht="12.75" customHeight="1">
      <c r="F6" s="29"/>
      <c r="G6" s="29"/>
      <c r="H6" s="29"/>
      <c r="I6" s="29"/>
      <c r="J6" s="29"/>
      <c r="K6" s="29"/>
      <c r="L6" s="29"/>
      <c r="M6" s="29"/>
      <c r="N6" s="29"/>
      <c r="O6" s="29"/>
      <c r="P6" s="29"/>
      <c r="Q6" s="29"/>
      <c r="R6" s="29"/>
      <c r="S6" s="29"/>
      <c r="T6" s="29"/>
      <c r="U6" s="29"/>
      <c r="V6" s="29"/>
      <c r="W6" s="29"/>
      <c r="X6" s="161"/>
      <c r="Y6" s="161"/>
      <c r="Z6" s="161"/>
      <c r="AA6" s="161"/>
      <c r="AB6" s="161"/>
      <c r="AC6" s="161"/>
      <c r="AD6" s="161"/>
      <c r="AE6" s="161"/>
      <c r="AF6" s="161"/>
      <c r="AG6" s="161"/>
      <c r="AH6" s="161"/>
      <c r="AI6" s="161"/>
      <c r="AJ6" s="161"/>
      <c r="AK6" s="161"/>
      <c r="AL6" s="161"/>
      <c r="AM6" s="161"/>
      <c r="AN6" s="161"/>
      <c r="AO6" s="29"/>
      <c r="AP6" s="29"/>
      <c r="AQ6" s="29"/>
      <c r="AR6" s="29"/>
      <c r="AS6" s="29"/>
      <c r="AT6" s="29"/>
      <c r="AU6" s="29"/>
      <c r="AV6" s="29"/>
      <c r="AW6" s="29"/>
      <c r="AX6" s="29"/>
      <c r="AY6" s="29"/>
      <c r="AZ6" s="29"/>
      <c r="BA6" s="29"/>
      <c r="BB6" s="29"/>
      <c r="BC6" s="29"/>
      <c r="BD6" s="29"/>
      <c r="BE6" s="29"/>
      <c r="BF6" s="29"/>
      <c r="BG6" s="29"/>
      <c r="CF6" s="43" t="str">
        <f>AW1</f>
        <v>Application Form Rev. 2504</v>
      </c>
      <c r="DE6" s="37"/>
      <c r="DF6" s="37"/>
      <c r="DG6" s="37"/>
      <c r="DH6" s="37"/>
      <c r="DI6" s="37"/>
    </row>
    <row r="7" spans="1:123" ht="12.75" customHeight="1">
      <c r="F7" s="29"/>
      <c r="G7" s="29"/>
      <c r="H7" s="29"/>
      <c r="I7" s="29"/>
      <c r="J7" s="29"/>
      <c r="K7" s="29"/>
      <c r="L7" s="29"/>
      <c r="M7" s="29"/>
      <c r="N7" s="29"/>
      <c r="O7" s="29"/>
      <c r="P7" s="29"/>
      <c r="Q7" s="29"/>
      <c r="R7" s="29"/>
      <c r="S7" s="29"/>
      <c r="T7" s="29"/>
      <c r="U7" s="29"/>
      <c r="V7" s="29"/>
      <c r="W7" s="29"/>
      <c r="X7" s="161"/>
      <c r="Y7" s="161"/>
      <c r="Z7" s="161"/>
      <c r="AA7" s="161"/>
      <c r="AB7" s="161"/>
      <c r="AC7" s="161"/>
      <c r="AD7" s="161"/>
      <c r="AE7" s="161"/>
      <c r="AF7" s="161"/>
      <c r="AG7" s="161"/>
      <c r="AH7" s="161"/>
      <c r="AI7" s="161"/>
      <c r="AJ7" s="161"/>
      <c r="AK7" s="161"/>
      <c r="AL7" s="161"/>
      <c r="AM7" s="161"/>
      <c r="AN7" s="161"/>
      <c r="AO7" s="29"/>
      <c r="AP7" s="29"/>
      <c r="AQ7" s="29"/>
      <c r="AR7" s="29"/>
      <c r="AS7" s="29"/>
      <c r="AT7" s="29"/>
      <c r="AU7" s="29"/>
      <c r="AV7" s="29"/>
      <c r="AW7" s="29"/>
      <c r="AX7" s="29"/>
      <c r="AY7" s="66" t="s">
        <v>105</v>
      </c>
      <c r="AZ7" s="196"/>
      <c r="BA7" s="196"/>
      <c r="BB7" s="196"/>
      <c r="BC7" s="196"/>
      <c r="BD7" s="196"/>
      <c r="BE7" s="196"/>
      <c r="BF7" s="36"/>
      <c r="BG7" s="29"/>
      <c r="CF7" s="65" t="s">
        <v>161</v>
      </c>
      <c r="DE7" s="37"/>
      <c r="DF7" s="37"/>
      <c r="DG7" s="37"/>
      <c r="DH7" s="37"/>
      <c r="DI7" s="37"/>
    </row>
    <row r="8" spans="1:123">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44"/>
      <c r="BA8" s="29"/>
      <c r="BB8" s="29"/>
      <c r="BC8" s="29"/>
      <c r="BD8" s="29"/>
      <c r="BE8" s="29"/>
      <c r="BF8" s="29"/>
      <c r="BG8" s="34"/>
      <c r="DE8" s="37"/>
      <c r="DF8" s="37"/>
      <c r="DG8" s="37"/>
      <c r="DH8" s="37"/>
      <c r="DI8" s="37"/>
    </row>
    <row r="9" spans="1:123" ht="25.5" customHeight="1">
      <c r="F9" s="200" t="s">
        <v>67</v>
      </c>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138"/>
      <c r="CF9" s="45" t="s">
        <v>1</v>
      </c>
      <c r="DE9" s="37"/>
      <c r="DF9" s="37"/>
      <c r="DG9" s="37"/>
      <c r="DH9" s="37"/>
      <c r="DI9" s="37"/>
    </row>
    <row r="10" spans="1:123" ht="25.5" customHeight="1">
      <c r="F10" s="201" t="s">
        <v>95</v>
      </c>
      <c r="G10" s="202"/>
      <c r="H10" s="202"/>
      <c r="I10" s="202"/>
      <c r="J10" s="202"/>
      <c r="K10" s="202"/>
      <c r="L10" s="202"/>
      <c r="M10" s="203"/>
      <c r="N10" s="204"/>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6"/>
      <c r="BH10" s="138"/>
      <c r="BI10" s="40"/>
      <c r="BJ10" s="40"/>
      <c r="BK10" s="41" t="s">
        <v>95</v>
      </c>
      <c r="BL10" s="41"/>
      <c r="BM10" s="41"/>
      <c r="BN10" s="41"/>
      <c r="BO10" s="41"/>
      <c r="BP10" s="41"/>
      <c r="BQ10" s="41"/>
      <c r="BR10" s="41"/>
      <c r="BS10" s="41"/>
      <c r="BT10" s="41"/>
      <c r="BU10" s="41"/>
      <c r="BV10" s="41"/>
      <c r="BW10" s="41"/>
      <c r="BX10" s="41"/>
      <c r="BY10" s="41"/>
      <c r="BZ10" s="41"/>
      <c r="CA10" s="41"/>
      <c r="CB10" s="41"/>
      <c r="CC10" s="41"/>
      <c r="CD10" s="41"/>
      <c r="CE10" s="41"/>
      <c r="CF10" s="41" t="s">
        <v>2</v>
      </c>
      <c r="CG10" s="65" t="str">
        <f>IF($N$10="","",N10)</f>
        <v/>
      </c>
      <c r="CH10" s="41"/>
      <c r="CI10" s="41"/>
      <c r="CJ10" s="14"/>
      <c r="DE10" s="37"/>
      <c r="DF10" s="37"/>
      <c r="DG10" s="37"/>
      <c r="DH10" s="37"/>
      <c r="DI10" s="37"/>
    </row>
    <row r="11" spans="1:123" ht="25.5" customHeight="1">
      <c r="F11" s="193" t="s">
        <v>96</v>
      </c>
      <c r="G11" s="194"/>
      <c r="H11" s="194"/>
      <c r="I11" s="194"/>
      <c r="J11" s="194"/>
      <c r="K11" s="194"/>
      <c r="L11" s="194"/>
      <c r="M11" s="195"/>
      <c r="N11" s="197"/>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9"/>
      <c r="BH11" s="138"/>
      <c r="BI11" s="40"/>
      <c r="BJ11" s="40"/>
      <c r="BK11" s="41" t="s">
        <v>96</v>
      </c>
      <c r="BL11" s="41"/>
      <c r="BM11" s="41"/>
      <c r="BN11" s="41"/>
      <c r="BO11" s="41"/>
      <c r="BP11" s="41"/>
      <c r="BQ11" s="41"/>
      <c r="BR11" s="41"/>
      <c r="BS11" s="41"/>
      <c r="BT11" s="41"/>
      <c r="BU11" s="41"/>
      <c r="BV11" s="41"/>
      <c r="BW11" s="41"/>
      <c r="BX11" s="41"/>
      <c r="BY11" s="41"/>
      <c r="BZ11" s="41"/>
      <c r="CA11" s="41"/>
      <c r="CB11" s="41"/>
      <c r="CC11" s="41"/>
      <c r="CD11" s="41"/>
      <c r="CE11" s="41"/>
      <c r="CF11" s="41"/>
      <c r="CG11" s="65"/>
      <c r="CH11" s="41"/>
      <c r="CI11" s="41"/>
      <c r="CJ11" s="14"/>
      <c r="DE11" s="37"/>
      <c r="DF11" s="37"/>
      <c r="DG11" s="37"/>
      <c r="DH11" s="37"/>
      <c r="DI11" s="37"/>
    </row>
    <row r="12" spans="1:123" s="42" customFormat="1" ht="25.5" customHeight="1">
      <c r="A12" s="29"/>
      <c r="B12" s="29"/>
      <c r="C12" s="29"/>
      <c r="D12" s="29"/>
      <c r="E12" s="29"/>
      <c r="F12" s="193" t="s">
        <v>97</v>
      </c>
      <c r="G12" s="194"/>
      <c r="H12" s="194"/>
      <c r="I12" s="194"/>
      <c r="J12" s="194"/>
      <c r="K12" s="194"/>
      <c r="L12" s="194"/>
      <c r="M12" s="195"/>
      <c r="N12" s="197"/>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9"/>
      <c r="BH12" s="138"/>
      <c r="BI12" s="40"/>
      <c r="BJ12" s="40"/>
      <c r="BK12" s="41" t="s">
        <v>97</v>
      </c>
      <c r="BL12" s="41"/>
      <c r="BM12" s="41"/>
      <c r="BN12" s="41"/>
      <c r="BO12" s="41"/>
      <c r="BP12" s="41"/>
      <c r="BQ12" s="41"/>
      <c r="BR12" s="41"/>
      <c r="BS12" s="41"/>
      <c r="BT12" s="41"/>
      <c r="BU12" s="41"/>
      <c r="BV12" s="41"/>
      <c r="BW12" s="41"/>
      <c r="BX12" s="41"/>
      <c r="BY12" s="41"/>
      <c r="BZ12" s="41"/>
      <c r="CA12" s="41"/>
      <c r="CB12" s="41"/>
      <c r="CC12" s="41"/>
      <c r="CD12" s="41"/>
      <c r="CE12" s="41"/>
      <c r="CF12" s="41" t="s">
        <v>3</v>
      </c>
      <c r="CG12" s="65" t="str">
        <f t="shared" ref="CG12:CG20" si="0">IF($N$10="","",N11)</f>
        <v/>
      </c>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J12" s="40"/>
      <c r="DK12" s="40"/>
      <c r="DL12" s="40"/>
      <c r="DM12" s="40"/>
      <c r="DN12" s="40"/>
      <c r="DO12" s="40"/>
      <c r="DP12" s="40"/>
      <c r="DQ12" s="40"/>
      <c r="DR12" s="40"/>
      <c r="DS12" s="40"/>
    </row>
    <row r="13" spans="1:123" s="42" customFormat="1" ht="25.5" customHeight="1">
      <c r="A13" s="40"/>
      <c r="B13" s="40"/>
      <c r="C13" s="40"/>
      <c r="D13" s="40"/>
      <c r="E13" s="40"/>
      <c r="F13" s="193" t="s">
        <v>98</v>
      </c>
      <c r="G13" s="194"/>
      <c r="H13" s="194"/>
      <c r="I13" s="194"/>
      <c r="J13" s="194"/>
      <c r="K13" s="194"/>
      <c r="L13" s="194"/>
      <c r="M13" s="195"/>
      <c r="N13" s="197"/>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9"/>
      <c r="BH13" s="138"/>
      <c r="BI13" s="40"/>
      <c r="BJ13" s="40"/>
      <c r="BK13" s="41" t="s">
        <v>98</v>
      </c>
      <c r="BL13" s="41"/>
      <c r="BM13" s="41"/>
      <c r="BN13" s="41"/>
      <c r="BO13" s="41"/>
      <c r="BP13" s="41"/>
      <c r="BQ13" s="41"/>
      <c r="BR13" s="41"/>
      <c r="BS13" s="41"/>
      <c r="BT13" s="41"/>
      <c r="BU13" s="41"/>
      <c r="BV13" s="41"/>
      <c r="BW13" s="41"/>
      <c r="BX13" s="41"/>
      <c r="BY13" s="41"/>
      <c r="BZ13" s="41"/>
      <c r="CA13" s="41"/>
      <c r="CB13" s="41"/>
      <c r="CC13" s="41"/>
      <c r="CD13" s="41"/>
      <c r="CE13" s="41"/>
      <c r="CF13" s="41" t="s">
        <v>4</v>
      </c>
      <c r="CG13" s="65" t="str">
        <f t="shared" si="0"/>
        <v/>
      </c>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J13" s="40"/>
      <c r="DK13" s="40"/>
      <c r="DL13" s="40"/>
      <c r="DM13" s="40"/>
      <c r="DN13" s="40"/>
      <c r="DO13" s="40"/>
      <c r="DP13" s="40"/>
      <c r="DQ13" s="40"/>
      <c r="DR13" s="40"/>
      <c r="DS13" s="40"/>
    </row>
    <row r="14" spans="1:123" s="42" customFormat="1" ht="25.5" customHeight="1">
      <c r="A14" s="40"/>
      <c r="B14" s="40"/>
      <c r="C14" s="40"/>
      <c r="D14" s="40"/>
      <c r="E14" s="40"/>
      <c r="F14" s="193" t="s">
        <v>99</v>
      </c>
      <c r="G14" s="194"/>
      <c r="H14" s="194"/>
      <c r="I14" s="194"/>
      <c r="J14" s="194"/>
      <c r="K14" s="194"/>
      <c r="L14" s="194"/>
      <c r="M14" s="195"/>
      <c r="N14" s="197"/>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9"/>
      <c r="BH14" s="138"/>
      <c r="BI14" s="40"/>
      <c r="BJ14" s="40"/>
      <c r="BK14" s="41" t="s">
        <v>99</v>
      </c>
      <c r="BL14" s="41"/>
      <c r="BM14" s="41"/>
      <c r="BN14" s="41"/>
      <c r="BO14" s="41"/>
      <c r="BP14" s="41"/>
      <c r="BQ14" s="41"/>
      <c r="BR14" s="41"/>
      <c r="BS14" s="41"/>
      <c r="BT14" s="41"/>
      <c r="BU14" s="41"/>
      <c r="BV14" s="41"/>
      <c r="BW14" s="41"/>
      <c r="BX14" s="41"/>
      <c r="BY14" s="41"/>
      <c r="BZ14" s="41"/>
      <c r="CA14" s="41"/>
      <c r="CB14" s="41"/>
      <c r="CC14" s="41"/>
      <c r="CD14" s="41"/>
      <c r="CE14" s="41"/>
      <c r="CF14" s="41" t="s">
        <v>5</v>
      </c>
      <c r="CG14" s="41" t="str">
        <f t="shared" si="0"/>
        <v/>
      </c>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J14" s="40"/>
      <c r="DK14" s="40"/>
      <c r="DL14" s="40"/>
      <c r="DM14" s="40"/>
      <c r="DN14" s="40"/>
      <c r="DO14" s="40"/>
      <c r="DP14" s="40"/>
      <c r="DQ14" s="40"/>
      <c r="DR14" s="40"/>
      <c r="DS14" s="40"/>
    </row>
    <row r="15" spans="1:123" s="42" customFormat="1" ht="25.5" customHeight="1">
      <c r="A15" s="40"/>
      <c r="B15" s="40"/>
      <c r="C15" s="40"/>
      <c r="D15" s="40"/>
      <c r="E15" s="40"/>
      <c r="F15" s="193" t="s">
        <v>100</v>
      </c>
      <c r="G15" s="194"/>
      <c r="H15" s="194"/>
      <c r="I15" s="194"/>
      <c r="J15" s="194"/>
      <c r="K15" s="194"/>
      <c r="L15" s="194"/>
      <c r="M15" s="195"/>
      <c r="N15" s="197"/>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9"/>
      <c r="BH15" s="138"/>
      <c r="BI15" s="40"/>
      <c r="BJ15" s="40"/>
      <c r="BK15" s="41" t="s">
        <v>100</v>
      </c>
      <c r="BL15" s="41"/>
      <c r="BM15" s="41"/>
      <c r="BN15" s="41"/>
      <c r="BO15" s="41"/>
      <c r="BP15" s="41"/>
      <c r="BQ15" s="41"/>
      <c r="BR15" s="41"/>
      <c r="BS15" s="41"/>
      <c r="BT15" s="41"/>
      <c r="BU15" s="41"/>
      <c r="BV15" s="41"/>
      <c r="BW15" s="41"/>
      <c r="BX15" s="41"/>
      <c r="BY15" s="41"/>
      <c r="BZ15" s="41"/>
      <c r="CA15" s="41"/>
      <c r="CB15" s="41"/>
      <c r="CC15" s="41"/>
      <c r="CD15" s="41"/>
      <c r="CE15" s="41"/>
      <c r="CF15" s="41" t="s">
        <v>68</v>
      </c>
      <c r="CG15" s="41" t="str">
        <f t="shared" si="0"/>
        <v/>
      </c>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J15" s="40"/>
      <c r="DK15" s="40"/>
      <c r="DL15" s="40"/>
      <c r="DM15" s="40"/>
      <c r="DN15" s="40"/>
      <c r="DO15" s="40"/>
      <c r="DP15" s="40"/>
      <c r="DQ15" s="40"/>
      <c r="DR15" s="40"/>
      <c r="DS15" s="40"/>
    </row>
    <row r="16" spans="1:123" s="42" customFormat="1" ht="25.5" customHeight="1">
      <c r="A16" s="40"/>
      <c r="B16" s="40"/>
      <c r="C16" s="40"/>
      <c r="D16" s="40"/>
      <c r="E16" s="40"/>
      <c r="F16" s="193" t="s">
        <v>101</v>
      </c>
      <c r="G16" s="194"/>
      <c r="H16" s="194"/>
      <c r="I16" s="194"/>
      <c r="J16" s="194"/>
      <c r="K16" s="194"/>
      <c r="L16" s="194"/>
      <c r="M16" s="195"/>
      <c r="N16" s="197"/>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9"/>
      <c r="BH16" s="138"/>
      <c r="BI16" s="40"/>
      <c r="BJ16" s="40"/>
      <c r="BK16" s="41" t="s">
        <v>101</v>
      </c>
      <c r="BL16" s="41"/>
      <c r="BM16" s="41"/>
      <c r="BN16" s="41"/>
      <c r="BO16" s="41"/>
      <c r="BP16" s="41"/>
      <c r="BQ16" s="41"/>
      <c r="BR16" s="41"/>
      <c r="BS16" s="41"/>
      <c r="BT16" s="41"/>
      <c r="BU16" s="41"/>
      <c r="BV16" s="41"/>
      <c r="BW16" s="41"/>
      <c r="BX16" s="41"/>
      <c r="BY16" s="41"/>
      <c r="BZ16" s="41"/>
      <c r="CA16" s="41"/>
      <c r="CB16" s="41"/>
      <c r="CC16" s="41"/>
      <c r="CD16" s="41"/>
      <c r="CE16" s="41"/>
      <c r="CF16" s="41" t="s">
        <v>69</v>
      </c>
      <c r="CG16" s="41" t="str">
        <f t="shared" si="0"/>
        <v/>
      </c>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J16" s="40"/>
      <c r="DK16" s="40"/>
      <c r="DL16" s="40"/>
      <c r="DM16" s="40"/>
      <c r="DN16" s="40"/>
      <c r="DO16" s="40"/>
      <c r="DP16" s="40"/>
      <c r="DQ16" s="40"/>
      <c r="DR16" s="40"/>
      <c r="DS16" s="40"/>
    </row>
    <row r="17" spans="1:123" s="42" customFormat="1" ht="25.5" customHeight="1">
      <c r="A17" s="40"/>
      <c r="B17" s="40"/>
      <c r="C17" s="40"/>
      <c r="D17" s="40"/>
      <c r="E17" s="40"/>
      <c r="F17" s="193" t="s">
        <v>102</v>
      </c>
      <c r="G17" s="194"/>
      <c r="H17" s="194"/>
      <c r="I17" s="194"/>
      <c r="J17" s="194"/>
      <c r="K17" s="194"/>
      <c r="L17" s="194"/>
      <c r="M17" s="195"/>
      <c r="N17" s="197"/>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9"/>
      <c r="BH17" s="138"/>
      <c r="BI17" s="40"/>
      <c r="BJ17" s="40"/>
      <c r="BK17" s="41" t="s">
        <v>102</v>
      </c>
      <c r="BL17" s="41"/>
      <c r="BM17" s="41"/>
      <c r="BN17" s="41"/>
      <c r="BO17" s="41"/>
      <c r="BP17" s="41"/>
      <c r="BQ17" s="41"/>
      <c r="BR17" s="41"/>
      <c r="BS17" s="41"/>
      <c r="BT17" s="41"/>
      <c r="BU17" s="41"/>
      <c r="BV17" s="41"/>
      <c r="BW17" s="41"/>
      <c r="BX17" s="41"/>
      <c r="BY17" s="41"/>
      <c r="BZ17" s="41"/>
      <c r="CA17" s="41"/>
      <c r="CB17" s="41"/>
      <c r="CC17" s="41"/>
      <c r="CD17" s="41"/>
      <c r="CE17" s="41"/>
      <c r="CF17" s="41" t="s">
        <v>6</v>
      </c>
      <c r="CG17" s="41" t="str">
        <f t="shared" si="0"/>
        <v/>
      </c>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J17" s="40"/>
      <c r="DK17" s="40"/>
      <c r="DL17" s="40"/>
      <c r="DM17" s="40"/>
      <c r="DN17" s="40"/>
      <c r="DO17" s="40"/>
      <c r="DP17" s="40"/>
      <c r="DQ17" s="40"/>
      <c r="DR17" s="40"/>
      <c r="DS17" s="40"/>
    </row>
    <row r="18" spans="1:123" s="42" customFormat="1" ht="25.5" customHeight="1">
      <c r="A18" s="40"/>
      <c r="B18" s="40"/>
      <c r="C18" s="40"/>
      <c r="D18" s="40"/>
      <c r="E18" s="40"/>
      <c r="F18" s="193"/>
      <c r="G18" s="194"/>
      <c r="H18" s="194"/>
      <c r="I18" s="194"/>
      <c r="J18" s="194"/>
      <c r="K18" s="194"/>
      <c r="L18" s="194"/>
      <c r="M18" s="195"/>
      <c r="N18" s="197"/>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9"/>
      <c r="BH18" s="138"/>
      <c r="BI18" s="40"/>
      <c r="BJ18" s="40"/>
      <c r="BK18" s="41" t="s">
        <v>103</v>
      </c>
      <c r="BL18" s="41"/>
      <c r="BM18" s="41"/>
      <c r="BN18" s="41"/>
      <c r="BO18" s="41"/>
      <c r="BP18" s="41"/>
      <c r="BQ18" s="41"/>
      <c r="BR18" s="41"/>
      <c r="BS18" s="41"/>
      <c r="BT18" s="41"/>
      <c r="BU18" s="41"/>
      <c r="BV18" s="41"/>
      <c r="BW18" s="41"/>
      <c r="BX18" s="41"/>
      <c r="BY18" s="41"/>
      <c r="BZ18" s="41"/>
      <c r="CA18" s="41"/>
      <c r="CB18" s="41"/>
      <c r="CC18" s="41"/>
      <c r="CD18" s="41"/>
      <c r="CE18" s="41"/>
      <c r="CF18" s="41" t="s">
        <v>7</v>
      </c>
      <c r="CG18" s="41" t="str">
        <f t="shared" si="0"/>
        <v/>
      </c>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J18" s="40"/>
      <c r="DK18" s="40"/>
      <c r="DL18" s="40"/>
      <c r="DM18" s="40"/>
      <c r="DN18" s="40"/>
      <c r="DO18" s="40"/>
      <c r="DP18" s="40"/>
      <c r="DQ18" s="40"/>
      <c r="DR18" s="40"/>
      <c r="DS18" s="40"/>
    </row>
    <row r="19" spans="1:123" s="42" customFormat="1" ht="25.5" customHeight="1">
      <c r="A19" s="40"/>
      <c r="B19" s="40"/>
      <c r="C19" s="40"/>
      <c r="D19" s="40"/>
      <c r="E19" s="40"/>
      <c r="F19" s="215" t="s">
        <v>104</v>
      </c>
      <c r="G19" s="216"/>
      <c r="H19" s="216"/>
      <c r="I19" s="216"/>
      <c r="J19" s="216"/>
      <c r="K19" s="216"/>
      <c r="L19" s="216"/>
      <c r="M19" s="217"/>
      <c r="N19" s="228"/>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30"/>
      <c r="BH19" s="138"/>
      <c r="BI19" s="40"/>
      <c r="BJ19" s="40"/>
      <c r="BK19" s="41" t="s">
        <v>104</v>
      </c>
      <c r="BL19" s="41"/>
      <c r="BM19" s="41"/>
      <c r="BN19" s="41"/>
      <c r="BO19" s="41"/>
      <c r="BP19" s="41"/>
      <c r="BQ19" s="41"/>
      <c r="BR19" s="41"/>
      <c r="BS19" s="41"/>
      <c r="BT19" s="41"/>
      <c r="BU19" s="41"/>
      <c r="BV19" s="41"/>
      <c r="BW19" s="41"/>
      <c r="BX19" s="41"/>
      <c r="BY19" s="41"/>
      <c r="BZ19" s="41"/>
      <c r="CA19" s="41"/>
      <c r="CB19" s="41"/>
      <c r="CC19" s="41"/>
      <c r="CD19" s="41"/>
      <c r="CE19" s="41"/>
      <c r="CF19" s="41" t="s">
        <v>8</v>
      </c>
      <c r="CG19" s="41" t="str">
        <f t="shared" si="0"/>
        <v/>
      </c>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J19" s="40"/>
      <c r="DK19" s="40"/>
      <c r="DL19" s="40"/>
      <c r="DM19" s="40"/>
      <c r="DN19" s="40"/>
      <c r="DO19" s="40"/>
      <c r="DP19" s="40"/>
      <c r="DQ19" s="40"/>
      <c r="DR19" s="40"/>
      <c r="DS19" s="40"/>
    </row>
    <row r="20" spans="1:123" s="42" customFormat="1" ht="12.75" customHeight="1">
      <c r="A20" s="40"/>
      <c r="B20" s="40"/>
      <c r="C20" s="40"/>
      <c r="D20" s="40"/>
      <c r="E20" s="40"/>
      <c r="F20" s="38"/>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1"/>
      <c r="BL20" s="41"/>
      <c r="BM20" s="41"/>
      <c r="BN20" s="41"/>
      <c r="BO20" s="41"/>
      <c r="BP20" s="41"/>
      <c r="BQ20" s="41"/>
      <c r="BR20" s="41"/>
      <c r="BS20" s="41"/>
      <c r="BT20" s="41"/>
      <c r="BU20" s="41"/>
      <c r="BV20" s="41"/>
      <c r="BW20" s="41"/>
      <c r="BX20" s="41"/>
      <c r="BY20" s="41"/>
      <c r="BZ20" s="41"/>
      <c r="CA20" s="41"/>
      <c r="CB20" s="41"/>
      <c r="CC20" s="41"/>
      <c r="CD20" s="41"/>
      <c r="CE20" s="41"/>
      <c r="CF20" s="41" t="s">
        <v>9</v>
      </c>
      <c r="CG20" s="41" t="str">
        <f t="shared" si="0"/>
        <v/>
      </c>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J20" s="40"/>
      <c r="DK20" s="40"/>
      <c r="DL20" s="40"/>
      <c r="DM20" s="40"/>
      <c r="DN20" s="40"/>
      <c r="DO20" s="40"/>
      <c r="DP20" s="40"/>
      <c r="DQ20" s="40"/>
      <c r="DR20" s="40"/>
      <c r="DS20" s="40"/>
    </row>
    <row r="21" spans="1:123" ht="25.5" customHeight="1">
      <c r="A21" s="40"/>
      <c r="B21" s="40"/>
      <c r="C21" s="40"/>
      <c r="D21" s="40"/>
      <c r="E21" s="40"/>
      <c r="F21" s="231" t="s">
        <v>70</v>
      </c>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2"/>
      <c r="BA21" s="232"/>
      <c r="BB21" s="232"/>
      <c r="BC21" s="232"/>
      <c r="BD21" s="232"/>
      <c r="BE21" s="232"/>
      <c r="BF21" s="232"/>
      <c r="BG21" s="233"/>
      <c r="CG21" s="59"/>
      <c r="DE21" s="37"/>
      <c r="DF21" s="37"/>
      <c r="DG21" s="37"/>
      <c r="DH21" s="37"/>
      <c r="DI21" s="37"/>
    </row>
    <row r="22" spans="1:123" s="42" customFormat="1" ht="25.5" customHeight="1">
      <c r="A22" s="29"/>
      <c r="B22" s="29"/>
      <c r="C22" s="29"/>
      <c r="D22" s="29"/>
      <c r="E22" s="29"/>
      <c r="F22" s="201" t="s">
        <v>106</v>
      </c>
      <c r="G22" s="202"/>
      <c r="H22" s="202"/>
      <c r="I22" s="202"/>
      <c r="J22" s="202"/>
      <c r="K22" s="202"/>
      <c r="L22" s="202"/>
      <c r="M22" s="202"/>
      <c r="N22" s="202"/>
      <c r="O22" s="202"/>
      <c r="P22" s="202"/>
      <c r="Q22" s="202"/>
      <c r="R22" s="202"/>
      <c r="S22" s="203"/>
      <c r="T22" s="212"/>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4"/>
      <c r="BH22" s="40"/>
      <c r="BI22" s="40"/>
      <c r="BJ22" s="40"/>
      <c r="BK22" s="41"/>
      <c r="BL22" s="41"/>
      <c r="BM22" s="41"/>
      <c r="BN22" s="41"/>
      <c r="BO22" s="41"/>
      <c r="BP22" s="41"/>
      <c r="BQ22" s="41"/>
      <c r="BR22" s="41"/>
      <c r="BS22" s="41"/>
      <c r="BT22" s="41"/>
      <c r="BU22" s="41"/>
      <c r="BV22" s="41"/>
      <c r="BW22" s="41"/>
      <c r="BX22" s="41"/>
      <c r="BY22" s="41"/>
      <c r="BZ22" s="41"/>
      <c r="CA22" s="41"/>
      <c r="CB22" s="41"/>
      <c r="CC22" s="41"/>
      <c r="CD22" s="41"/>
      <c r="CE22" s="41"/>
      <c r="CF22" s="46" t="s">
        <v>10</v>
      </c>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J22" s="40"/>
      <c r="DK22" s="40"/>
      <c r="DL22" s="40"/>
      <c r="DM22" s="40"/>
      <c r="DN22" s="40"/>
      <c r="DO22" s="40"/>
      <c r="DP22" s="40"/>
      <c r="DQ22" s="40"/>
      <c r="DR22" s="40"/>
      <c r="DS22" s="40"/>
    </row>
    <row r="23" spans="1:123" s="42" customFormat="1" ht="105" customHeight="1">
      <c r="A23" s="40"/>
      <c r="B23" s="40"/>
      <c r="C23" s="40"/>
      <c r="D23" s="40"/>
      <c r="E23" s="40"/>
      <c r="F23" s="224" t="s">
        <v>244</v>
      </c>
      <c r="G23" s="194"/>
      <c r="H23" s="194"/>
      <c r="I23" s="194"/>
      <c r="J23" s="194"/>
      <c r="K23" s="194"/>
      <c r="L23" s="194"/>
      <c r="M23" s="194"/>
      <c r="N23" s="194"/>
      <c r="O23" s="194"/>
      <c r="P23" s="194"/>
      <c r="Q23" s="194"/>
      <c r="R23" s="194"/>
      <c r="S23" s="195"/>
      <c r="T23" s="218" t="s">
        <v>245</v>
      </c>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19"/>
      <c r="BG23" s="220"/>
      <c r="BH23" s="40"/>
      <c r="BI23" s="40"/>
      <c r="BJ23" s="40"/>
      <c r="BK23" s="41"/>
      <c r="BL23" s="41"/>
      <c r="BM23" s="41"/>
      <c r="BN23" s="41"/>
      <c r="BO23" s="41"/>
      <c r="BP23" s="41"/>
      <c r="BQ23" s="41"/>
      <c r="BR23" s="41"/>
      <c r="BS23" s="41"/>
      <c r="BT23" s="41"/>
      <c r="BU23" s="41"/>
      <c r="BV23" s="41"/>
      <c r="BW23" s="41"/>
      <c r="BX23" s="41"/>
      <c r="BY23" s="41"/>
      <c r="BZ23" s="41"/>
      <c r="CA23" s="41"/>
      <c r="CB23" s="41"/>
      <c r="CC23" s="41"/>
      <c r="CD23" s="41"/>
      <c r="CE23" s="41"/>
      <c r="CF23" s="41" t="s">
        <v>71</v>
      </c>
      <c r="CG23" s="47">
        <v>1</v>
      </c>
      <c r="CH23" s="41" t="s">
        <v>72</v>
      </c>
      <c r="CI23" s="41"/>
      <c r="CJ23" s="41"/>
      <c r="CK23" s="41"/>
      <c r="CL23" s="41"/>
      <c r="CM23" s="41"/>
      <c r="CN23" s="41"/>
      <c r="CO23" s="41"/>
      <c r="CP23" s="41"/>
      <c r="CQ23" s="41"/>
      <c r="CR23" s="41"/>
      <c r="CS23" s="41"/>
      <c r="CT23" s="41"/>
      <c r="CU23" s="41"/>
      <c r="CV23" s="41"/>
      <c r="CW23" s="41"/>
      <c r="CX23" s="41"/>
      <c r="CY23" s="41"/>
      <c r="CZ23" s="41"/>
      <c r="DA23" s="41"/>
      <c r="DB23" s="41"/>
      <c r="DC23" s="41"/>
      <c r="DD23" s="41"/>
      <c r="DJ23" s="40"/>
      <c r="DK23" s="40"/>
      <c r="DL23" s="40"/>
      <c r="DM23" s="40"/>
      <c r="DN23" s="40"/>
      <c r="DO23" s="40"/>
      <c r="DP23" s="40"/>
      <c r="DQ23" s="40"/>
      <c r="DR23" s="40"/>
      <c r="DS23" s="40"/>
    </row>
    <row r="24" spans="1:123" s="42" customFormat="1" ht="25.5" customHeight="1">
      <c r="A24" s="40"/>
      <c r="B24" s="40"/>
      <c r="C24" s="40"/>
      <c r="D24" s="40"/>
      <c r="E24" s="40"/>
      <c r="F24" s="193" t="s">
        <v>107</v>
      </c>
      <c r="G24" s="194"/>
      <c r="H24" s="194"/>
      <c r="I24" s="194"/>
      <c r="J24" s="194"/>
      <c r="K24" s="194"/>
      <c r="L24" s="194"/>
      <c r="M24" s="194"/>
      <c r="N24" s="194"/>
      <c r="O24" s="194"/>
      <c r="P24" s="194"/>
      <c r="Q24" s="194"/>
      <c r="R24" s="194"/>
      <c r="S24" s="195"/>
      <c r="T24" s="212"/>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4"/>
      <c r="BH24" s="40"/>
      <c r="BI24" s="40"/>
      <c r="BJ24" s="40"/>
      <c r="BK24" s="41"/>
      <c r="BL24" s="41"/>
      <c r="BM24" s="41"/>
      <c r="BN24" s="41"/>
      <c r="BO24" s="41"/>
      <c r="BP24" s="41"/>
      <c r="BQ24" s="41"/>
      <c r="BR24" s="41"/>
      <c r="BS24" s="41"/>
      <c r="BT24" s="41"/>
      <c r="BU24" s="41"/>
      <c r="BV24" s="41"/>
      <c r="BW24" s="41"/>
      <c r="BX24" s="41"/>
      <c r="BY24" s="41"/>
      <c r="BZ24" s="41"/>
      <c r="CA24" s="41"/>
      <c r="CB24" s="41"/>
      <c r="CC24" s="41"/>
      <c r="CD24" s="41"/>
      <c r="CE24" s="41"/>
      <c r="CF24" s="41" t="s">
        <v>11</v>
      </c>
      <c r="CG24" s="47">
        <v>0</v>
      </c>
      <c r="CH24" s="41" t="s">
        <v>73</v>
      </c>
      <c r="CI24" s="41"/>
      <c r="CJ24" s="41"/>
      <c r="CK24" s="41"/>
      <c r="CL24" s="41" t="b">
        <v>0</v>
      </c>
      <c r="CM24" s="99" t="s">
        <v>246</v>
      </c>
      <c r="CN24" s="41"/>
      <c r="CO24" s="41"/>
      <c r="CP24" s="41"/>
      <c r="CQ24" s="41"/>
      <c r="CR24" s="41"/>
      <c r="CS24" s="41"/>
      <c r="CT24" s="41"/>
      <c r="CU24" s="41"/>
      <c r="CV24" s="41"/>
      <c r="CW24" s="41"/>
      <c r="CX24" s="41"/>
      <c r="CY24" s="41"/>
      <c r="CZ24" s="41"/>
      <c r="DA24" s="41"/>
      <c r="DB24" s="41"/>
      <c r="DC24" s="41"/>
      <c r="DD24" s="41"/>
      <c r="DJ24" s="40"/>
      <c r="DK24" s="40"/>
      <c r="DL24" s="40"/>
      <c r="DM24" s="40"/>
      <c r="DN24" s="40"/>
      <c r="DO24" s="40"/>
      <c r="DP24" s="40"/>
      <c r="DQ24" s="40"/>
      <c r="DR24" s="40"/>
      <c r="DS24" s="40"/>
    </row>
    <row r="25" spans="1:123" s="42" customFormat="1" ht="25.5" customHeight="1">
      <c r="A25" s="40"/>
      <c r="B25" s="40"/>
      <c r="C25" s="40"/>
      <c r="D25" s="40"/>
      <c r="E25" s="40"/>
      <c r="F25" s="225" t="s">
        <v>108</v>
      </c>
      <c r="G25" s="226"/>
      <c r="H25" s="226"/>
      <c r="I25" s="226"/>
      <c r="J25" s="226"/>
      <c r="K25" s="226"/>
      <c r="L25" s="226"/>
      <c r="M25" s="226"/>
      <c r="N25" s="226"/>
      <c r="O25" s="226"/>
      <c r="P25" s="226"/>
      <c r="Q25" s="226"/>
      <c r="R25" s="226"/>
      <c r="S25" s="227"/>
      <c r="T25" s="221"/>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3"/>
      <c r="BH25" s="40"/>
      <c r="BI25" s="40"/>
      <c r="BJ25" s="40"/>
      <c r="BK25" s="41"/>
      <c r="BL25" s="41"/>
      <c r="BM25" s="41"/>
      <c r="BN25" s="41"/>
      <c r="BO25" s="41"/>
      <c r="BP25" s="41"/>
      <c r="BQ25" s="41"/>
      <c r="BR25" s="41"/>
      <c r="BS25" s="41"/>
      <c r="BT25" s="41"/>
      <c r="BU25" s="41"/>
      <c r="BV25" s="41"/>
      <c r="BW25" s="41"/>
      <c r="BX25" s="41"/>
      <c r="BY25" s="41"/>
      <c r="BZ25" s="41"/>
      <c r="CA25" s="41"/>
      <c r="CB25" s="41"/>
      <c r="CC25" s="41"/>
      <c r="CD25" s="41"/>
      <c r="CE25" s="41"/>
      <c r="CF25" s="41" t="s">
        <v>74</v>
      </c>
      <c r="CG25" s="47">
        <v>1</v>
      </c>
      <c r="CH25" s="41" t="s">
        <v>94</v>
      </c>
      <c r="CI25" s="41"/>
      <c r="CJ25" s="41"/>
      <c r="CK25" s="41"/>
      <c r="CL25" s="41" t="b">
        <v>0</v>
      </c>
      <c r="CM25" s="99" t="s">
        <v>247</v>
      </c>
      <c r="CN25" s="41"/>
      <c r="CO25" s="41"/>
      <c r="CP25" s="41"/>
      <c r="CQ25" s="41"/>
      <c r="CR25" s="41"/>
      <c r="CS25" s="41"/>
      <c r="CT25" s="41"/>
      <c r="CU25" s="41"/>
      <c r="CV25" s="41"/>
      <c r="CW25" s="41"/>
      <c r="CX25" s="41"/>
      <c r="CY25" s="41"/>
      <c r="CZ25" s="41"/>
      <c r="DA25" s="41"/>
      <c r="DB25" s="41"/>
      <c r="DC25" s="41"/>
      <c r="DD25" s="41"/>
      <c r="DJ25" s="40"/>
      <c r="DK25" s="40"/>
      <c r="DL25" s="40"/>
      <c r="DM25" s="40"/>
      <c r="DN25" s="40"/>
      <c r="DO25" s="40"/>
      <c r="DP25" s="40"/>
      <c r="DQ25" s="40"/>
      <c r="DR25" s="40"/>
      <c r="DS25" s="40"/>
    </row>
    <row r="26" spans="1:123" s="42" customFormat="1" ht="12.75" customHeight="1">
      <c r="A26" s="40"/>
      <c r="B26" s="40"/>
      <c r="C26" s="40"/>
      <c r="D26" s="40"/>
      <c r="E26" s="40"/>
      <c r="F26" s="210"/>
      <c r="G26" s="211"/>
      <c r="H26" s="211"/>
      <c r="I26" s="211"/>
      <c r="J26" s="211"/>
      <c r="K26" s="211"/>
      <c r="L26" s="211"/>
      <c r="M26" s="211"/>
      <c r="N26" s="211"/>
      <c r="O26" s="211"/>
      <c r="P26" s="211"/>
      <c r="Q26" s="211"/>
      <c r="R26" s="211"/>
      <c r="S26" s="211"/>
      <c r="T26" s="208"/>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40"/>
      <c r="BI26" s="40"/>
      <c r="BJ26" s="40"/>
      <c r="BK26" s="41"/>
      <c r="BL26" s="41"/>
      <c r="BM26" s="41"/>
      <c r="BN26" s="41"/>
      <c r="BO26" s="41"/>
      <c r="BP26" s="41"/>
      <c r="BQ26" s="41"/>
      <c r="BR26" s="41"/>
      <c r="BS26" s="41"/>
      <c r="BT26" s="41"/>
      <c r="BU26" s="41"/>
      <c r="BV26" s="41"/>
      <c r="BW26" s="41"/>
      <c r="BX26" s="41"/>
      <c r="BY26" s="41"/>
      <c r="BZ26" s="41"/>
      <c r="CA26" s="41"/>
      <c r="CB26" s="41"/>
      <c r="CC26" s="41"/>
      <c r="CD26" s="41"/>
      <c r="CE26" s="41"/>
      <c r="CF26" s="41" t="s">
        <v>12</v>
      </c>
      <c r="CG26" s="47">
        <v>1</v>
      </c>
      <c r="CH26" s="41" t="s">
        <v>75</v>
      </c>
      <c r="CI26" s="41"/>
      <c r="CJ26" s="41"/>
      <c r="CK26" s="41"/>
      <c r="CL26" s="41" t="b">
        <v>0</v>
      </c>
      <c r="CM26" s="99" t="s">
        <v>248</v>
      </c>
      <c r="CN26" s="41"/>
      <c r="CO26" s="41"/>
      <c r="CP26" s="41"/>
      <c r="CQ26" s="41"/>
      <c r="CR26" s="41"/>
      <c r="CS26" s="41"/>
      <c r="CT26" s="41"/>
      <c r="CU26" s="41"/>
      <c r="CV26" s="41"/>
      <c r="CW26" s="41"/>
      <c r="CX26" s="41"/>
      <c r="CY26" s="41"/>
      <c r="CZ26" s="41"/>
      <c r="DA26" s="41"/>
      <c r="DB26" s="41"/>
      <c r="DC26" s="41"/>
      <c r="DD26" s="41"/>
      <c r="DJ26" s="40"/>
      <c r="DK26" s="40"/>
      <c r="DL26" s="40"/>
      <c r="DM26" s="40"/>
      <c r="DN26" s="40"/>
      <c r="DO26" s="40"/>
      <c r="DP26" s="40"/>
      <c r="DQ26" s="40"/>
      <c r="DR26" s="40"/>
      <c r="DS26" s="40"/>
    </row>
    <row r="27" spans="1:123" s="42" customFormat="1" ht="25.5" customHeight="1">
      <c r="A27" s="40"/>
      <c r="B27" s="40"/>
      <c r="C27" s="40"/>
      <c r="D27" s="40"/>
      <c r="E27" s="40"/>
      <c r="F27" s="207" t="s">
        <v>78</v>
      </c>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c r="BC27" s="207"/>
      <c r="BD27" s="207"/>
      <c r="BE27" s="207"/>
      <c r="BF27" s="207"/>
      <c r="BG27" s="207"/>
      <c r="BH27" s="40"/>
      <c r="BI27" s="40"/>
      <c r="BJ27" s="40"/>
      <c r="BK27" s="41"/>
      <c r="BL27" s="41"/>
      <c r="BM27" s="41"/>
      <c r="BN27" s="41"/>
      <c r="BO27" s="41"/>
      <c r="BP27" s="41"/>
      <c r="BQ27" s="41"/>
      <c r="BR27" s="41"/>
      <c r="BS27" s="41"/>
      <c r="BT27" s="41"/>
      <c r="BU27" s="41"/>
      <c r="BV27" s="41"/>
      <c r="BW27" s="41"/>
      <c r="BX27" s="41"/>
      <c r="BY27" s="41"/>
      <c r="BZ27" s="41"/>
      <c r="CA27" s="41"/>
      <c r="CB27" s="41"/>
      <c r="CC27" s="41"/>
      <c r="CD27" s="41"/>
      <c r="CE27" s="41"/>
      <c r="CF27" s="41" t="s">
        <v>13</v>
      </c>
      <c r="CG27" s="48"/>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J27" s="40"/>
      <c r="DK27" s="40"/>
      <c r="DL27" s="40"/>
      <c r="DM27" s="40"/>
      <c r="DN27" s="40"/>
      <c r="DO27" s="40"/>
      <c r="DP27" s="40"/>
      <c r="DQ27" s="40"/>
      <c r="DR27" s="40"/>
      <c r="DS27" s="40"/>
    </row>
    <row r="28" spans="1:123" s="42" customFormat="1" ht="12.75" customHeight="1">
      <c r="A28" s="40"/>
      <c r="B28" s="40"/>
      <c r="C28" s="40"/>
      <c r="D28" s="40"/>
      <c r="E28" s="40"/>
      <c r="F28" s="278"/>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80"/>
      <c r="BH28" s="40"/>
      <c r="BI28" s="40"/>
      <c r="BJ28" s="40"/>
      <c r="BK28" s="41"/>
      <c r="BL28" s="41"/>
      <c r="BM28" s="41"/>
      <c r="BN28" s="41"/>
      <c r="BO28" s="41"/>
      <c r="BP28" s="41"/>
      <c r="BQ28" s="41"/>
      <c r="BR28" s="41"/>
      <c r="BS28" s="41"/>
      <c r="BT28" s="41"/>
      <c r="BU28" s="41"/>
      <c r="BV28" s="41"/>
      <c r="BW28" s="41"/>
      <c r="BX28" s="41"/>
      <c r="BY28" s="41"/>
      <c r="BZ28" s="41"/>
      <c r="CA28" s="41"/>
      <c r="CB28" s="41"/>
      <c r="CC28" s="41"/>
      <c r="CD28" s="41"/>
      <c r="CE28" s="41"/>
      <c r="CF28" s="41" t="s">
        <v>76</v>
      </c>
      <c r="CG28" s="47">
        <v>2</v>
      </c>
      <c r="CH28" s="41" t="s">
        <v>77</v>
      </c>
      <c r="CI28" s="41"/>
      <c r="CJ28" s="41"/>
      <c r="CK28" s="41"/>
      <c r="CL28" s="41"/>
      <c r="CM28" s="41"/>
      <c r="CN28" s="41"/>
      <c r="CO28" s="41"/>
      <c r="CP28" s="41"/>
      <c r="CQ28" s="41"/>
      <c r="CR28" s="41"/>
      <c r="CS28" s="41"/>
      <c r="CT28" s="41"/>
      <c r="CU28" s="41"/>
      <c r="CV28" s="41"/>
      <c r="CW28" s="41"/>
      <c r="CX28" s="41"/>
      <c r="CY28" s="41"/>
      <c r="CZ28" s="41"/>
      <c r="DA28" s="41"/>
      <c r="DB28" s="41"/>
      <c r="DC28" s="41"/>
      <c r="DD28" s="41"/>
      <c r="DJ28" s="40"/>
      <c r="DK28" s="40"/>
      <c r="DL28" s="40"/>
      <c r="DM28" s="40"/>
      <c r="DN28" s="40"/>
      <c r="DO28" s="40"/>
      <c r="DP28" s="40"/>
      <c r="DQ28" s="40"/>
      <c r="DR28" s="40"/>
      <c r="DS28" s="40"/>
    </row>
    <row r="29" spans="1:123" ht="12.75" customHeight="1">
      <c r="A29" s="40"/>
      <c r="B29" s="40"/>
      <c r="C29" s="40"/>
      <c r="D29" s="40"/>
      <c r="E29" s="40"/>
      <c r="F29" s="278"/>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80"/>
      <c r="CF29" s="37"/>
      <c r="CG29" s="49"/>
      <c r="DE29" s="37"/>
      <c r="DF29" s="37"/>
      <c r="DG29" s="37"/>
      <c r="DH29" s="37"/>
      <c r="DI29" s="37"/>
    </row>
    <row r="30" spans="1:123" ht="12.75" customHeight="1">
      <c r="F30" s="278"/>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80"/>
      <c r="CF30" s="45" t="s">
        <v>79</v>
      </c>
      <c r="CG30" s="43" t="str">
        <f>IF(F28="","",F28)</f>
        <v/>
      </c>
      <c r="DE30" s="37"/>
      <c r="DF30" s="37"/>
      <c r="DG30" s="37"/>
      <c r="DH30" s="37"/>
      <c r="DI30" s="37"/>
    </row>
    <row r="31" spans="1:123" ht="12.75" customHeight="1">
      <c r="F31" s="278"/>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80"/>
      <c r="CG31" s="43" t="str">
        <f t="shared" ref="CG31:CG33" si="1">IF(F29="","",F29)</f>
        <v/>
      </c>
      <c r="DE31" s="37"/>
      <c r="DF31" s="37"/>
      <c r="DG31" s="37"/>
      <c r="DH31" s="37"/>
      <c r="DI31" s="37"/>
    </row>
    <row r="32" spans="1:123" ht="12.75" customHeight="1">
      <c r="F32" s="282"/>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4"/>
      <c r="CG32" s="43" t="str">
        <f t="shared" si="1"/>
        <v/>
      </c>
      <c r="DE32" s="37"/>
      <c r="DF32" s="37"/>
      <c r="DG32" s="37"/>
      <c r="DH32" s="37"/>
      <c r="DI32" s="37"/>
    </row>
    <row r="33" spans="1:123" ht="12.75" customHeight="1">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CG33" s="43" t="str">
        <f t="shared" si="1"/>
        <v/>
      </c>
      <c r="DE33" s="37"/>
      <c r="DF33" s="37"/>
      <c r="DG33" s="37"/>
      <c r="DH33" s="37"/>
      <c r="DI33" s="37"/>
    </row>
    <row r="34" spans="1:123" s="118" customFormat="1" ht="21" customHeight="1">
      <c r="A34" s="106"/>
      <c r="B34" s="106"/>
      <c r="C34" s="106"/>
      <c r="D34" s="106"/>
      <c r="E34" s="106"/>
      <c r="F34" s="207" t="s">
        <v>213</v>
      </c>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106"/>
      <c r="BI34" s="106"/>
      <c r="BJ34" s="106"/>
      <c r="BK34" s="99"/>
      <c r="BL34" s="99"/>
      <c r="BM34" s="99"/>
      <c r="BN34" s="99"/>
      <c r="BO34" s="99"/>
      <c r="BP34" s="99"/>
      <c r="BQ34" s="99"/>
      <c r="BR34" s="99"/>
      <c r="BS34" s="99"/>
      <c r="BT34" s="99"/>
      <c r="BU34" s="99"/>
      <c r="BV34" s="99"/>
      <c r="BW34" s="99"/>
      <c r="BX34" s="99"/>
      <c r="BY34" s="99"/>
      <c r="BZ34" s="99"/>
      <c r="CA34" s="99"/>
      <c r="CB34" s="99"/>
      <c r="CC34" s="99"/>
      <c r="CD34" s="99"/>
      <c r="CE34" s="99"/>
      <c r="CF34" s="99"/>
      <c r="CG34" s="99" t="str">
        <f>IF(F32="","",F32)</f>
        <v/>
      </c>
      <c r="CH34" s="99"/>
      <c r="CI34" s="99"/>
      <c r="CJ34" s="99"/>
      <c r="CK34" s="99"/>
      <c r="CL34" s="99"/>
      <c r="CM34" s="99"/>
      <c r="CN34" s="99"/>
      <c r="CO34" s="99"/>
      <c r="CP34" s="99"/>
      <c r="CQ34" s="99"/>
      <c r="CR34" s="99"/>
      <c r="CS34" s="99"/>
      <c r="CT34" s="99"/>
      <c r="CU34" s="99"/>
      <c r="CV34" s="99"/>
      <c r="CW34" s="99"/>
      <c r="CX34" s="99"/>
      <c r="CY34" s="99"/>
      <c r="CZ34" s="99"/>
      <c r="DA34" s="99"/>
      <c r="DB34" s="99"/>
      <c r="DC34" s="99"/>
      <c r="DD34" s="99"/>
      <c r="DJ34" s="106"/>
      <c r="DK34" s="106"/>
      <c r="DL34" s="106"/>
      <c r="DM34" s="106"/>
      <c r="DN34" s="106"/>
      <c r="DO34" s="106"/>
      <c r="DP34" s="106"/>
      <c r="DQ34" s="106"/>
      <c r="DR34" s="106"/>
      <c r="DS34" s="106"/>
    </row>
    <row r="35" spans="1:123" s="118" customFormat="1" ht="12.75" customHeight="1">
      <c r="A35" s="106"/>
      <c r="B35" s="106"/>
      <c r="C35" s="106"/>
      <c r="D35" s="106"/>
      <c r="E35" s="106"/>
      <c r="F35" s="298"/>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300"/>
      <c r="BH35" s="106"/>
      <c r="BI35" s="106"/>
      <c r="BJ35" s="106"/>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J35" s="106"/>
      <c r="DK35" s="106"/>
      <c r="DL35" s="106"/>
      <c r="DM35" s="106"/>
      <c r="DN35" s="106"/>
      <c r="DO35" s="106"/>
      <c r="DP35" s="106"/>
      <c r="DQ35" s="106"/>
      <c r="DR35" s="106"/>
      <c r="DS35" s="106"/>
    </row>
    <row r="36" spans="1:123" s="118" customFormat="1" ht="24.75" customHeight="1">
      <c r="A36" s="106"/>
      <c r="B36" s="106"/>
      <c r="C36" s="106"/>
      <c r="D36" s="106"/>
      <c r="E36" s="106"/>
      <c r="F36" s="301" t="s">
        <v>214</v>
      </c>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3"/>
      <c r="BH36" s="106"/>
      <c r="BI36" s="106"/>
      <c r="BJ36" s="106"/>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J36" s="106"/>
      <c r="DK36" s="106"/>
      <c r="DL36" s="106"/>
      <c r="DM36" s="106"/>
      <c r="DN36" s="106"/>
      <c r="DO36" s="106"/>
      <c r="DP36" s="106"/>
      <c r="DQ36" s="106"/>
      <c r="DR36" s="106"/>
      <c r="DS36" s="106"/>
    </row>
    <row r="37" spans="1:123" s="118" customFormat="1" ht="9" customHeight="1">
      <c r="A37" s="106"/>
      <c r="B37" s="106"/>
      <c r="C37" s="106"/>
      <c r="D37" s="106"/>
      <c r="E37" s="106"/>
      <c r="F37" s="301"/>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3"/>
      <c r="BH37" s="106"/>
      <c r="BI37" s="106"/>
      <c r="BJ37" s="106"/>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J37" s="106"/>
      <c r="DK37" s="106"/>
      <c r="DL37" s="106"/>
      <c r="DM37" s="106"/>
      <c r="DN37" s="106"/>
      <c r="DO37" s="106"/>
      <c r="DP37" s="106"/>
      <c r="DQ37" s="106"/>
      <c r="DR37" s="106"/>
      <c r="DS37" s="106"/>
    </row>
    <row r="38" spans="1:123" s="118" customFormat="1" ht="12.75" customHeight="1">
      <c r="A38" s="106"/>
      <c r="B38" s="106"/>
      <c r="C38" s="106"/>
      <c r="D38" s="106"/>
      <c r="E38" s="106"/>
      <c r="F38" s="301" t="s">
        <v>215</v>
      </c>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3"/>
      <c r="BH38" s="106"/>
      <c r="BI38" s="106"/>
      <c r="BJ38" s="106"/>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J38" s="106"/>
      <c r="DK38" s="106"/>
      <c r="DL38" s="106"/>
      <c r="DM38" s="106"/>
      <c r="DN38" s="106"/>
      <c r="DO38" s="106"/>
      <c r="DP38" s="106"/>
      <c r="DQ38" s="106"/>
      <c r="DR38" s="106"/>
      <c r="DS38" s="106"/>
    </row>
    <row r="39" spans="1:123" s="118" customFormat="1" ht="12.75" customHeight="1">
      <c r="A39" s="106"/>
      <c r="B39" s="106"/>
      <c r="C39" s="106"/>
      <c r="D39" s="106"/>
      <c r="E39" s="106"/>
      <c r="F39" s="301" t="s">
        <v>216</v>
      </c>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3"/>
      <c r="BH39" s="106"/>
      <c r="BI39" s="106"/>
      <c r="BJ39" s="106"/>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J39" s="106"/>
      <c r="DK39" s="106"/>
      <c r="DL39" s="106"/>
      <c r="DM39" s="106"/>
      <c r="DN39" s="106"/>
      <c r="DO39" s="106"/>
      <c r="DP39" s="106"/>
      <c r="DQ39" s="106"/>
      <c r="DR39" s="106"/>
      <c r="DS39" s="106"/>
    </row>
    <row r="40" spans="1:123" s="118" customFormat="1" ht="12.75" customHeight="1">
      <c r="A40" s="106"/>
      <c r="B40" s="106"/>
      <c r="C40" s="106"/>
      <c r="D40" s="106"/>
      <c r="E40" s="106"/>
      <c r="F40" s="301" t="s">
        <v>217</v>
      </c>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3"/>
      <c r="BH40" s="106"/>
      <c r="BI40" s="106"/>
      <c r="BJ40" s="106"/>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99"/>
      <c r="CO40" s="99"/>
      <c r="CP40" s="99"/>
      <c r="CQ40" s="99"/>
      <c r="CR40" s="99"/>
      <c r="CS40" s="99"/>
      <c r="CT40" s="99"/>
      <c r="CU40" s="99"/>
      <c r="CV40" s="99"/>
      <c r="CW40" s="99"/>
      <c r="CX40" s="99"/>
      <c r="CY40" s="99"/>
      <c r="CZ40" s="99"/>
      <c r="DA40" s="99"/>
      <c r="DB40" s="99"/>
      <c r="DC40" s="99"/>
      <c r="DD40" s="99"/>
      <c r="DJ40" s="106"/>
      <c r="DK40" s="106"/>
      <c r="DL40" s="106"/>
      <c r="DM40" s="106"/>
      <c r="DN40" s="106"/>
      <c r="DO40" s="106"/>
      <c r="DP40" s="106"/>
      <c r="DQ40" s="106"/>
      <c r="DR40" s="106"/>
      <c r="DS40" s="106"/>
    </row>
    <row r="41" spans="1:123" s="118" customFormat="1" ht="12.75" customHeight="1">
      <c r="A41" s="106"/>
      <c r="B41" s="106"/>
      <c r="C41" s="106"/>
      <c r="D41" s="106"/>
      <c r="E41" s="106"/>
      <c r="F41" s="301" t="s">
        <v>218</v>
      </c>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3"/>
      <c r="BH41" s="106"/>
      <c r="BI41" s="106"/>
      <c r="BJ41" s="106"/>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99"/>
      <c r="CV41" s="99"/>
      <c r="CW41" s="99"/>
      <c r="CX41" s="99"/>
      <c r="CY41" s="99"/>
      <c r="CZ41" s="99"/>
      <c r="DA41" s="99"/>
      <c r="DB41" s="99"/>
      <c r="DC41" s="99"/>
      <c r="DD41" s="99"/>
      <c r="DJ41" s="106"/>
      <c r="DK41" s="106"/>
      <c r="DL41" s="106"/>
      <c r="DM41" s="106"/>
      <c r="DN41" s="106"/>
      <c r="DO41" s="106"/>
      <c r="DP41" s="106"/>
      <c r="DQ41" s="106"/>
      <c r="DR41" s="106"/>
      <c r="DS41" s="106"/>
    </row>
    <row r="42" spans="1:123" s="118" customFormat="1" ht="12.75" customHeight="1">
      <c r="A42" s="106"/>
      <c r="B42" s="106"/>
      <c r="C42" s="106"/>
      <c r="D42" s="106"/>
      <c r="E42" s="106"/>
      <c r="F42" s="301" t="s">
        <v>219</v>
      </c>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3"/>
      <c r="BH42" s="106"/>
      <c r="BI42" s="106"/>
      <c r="BJ42" s="106"/>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J42" s="106"/>
      <c r="DK42" s="106"/>
      <c r="DL42" s="106"/>
      <c r="DM42" s="106"/>
      <c r="DN42" s="106"/>
      <c r="DO42" s="106"/>
      <c r="DP42" s="106"/>
      <c r="DQ42" s="106"/>
      <c r="DR42" s="106"/>
      <c r="DS42" s="106"/>
    </row>
    <row r="43" spans="1:123" s="118" customFormat="1" ht="12.75" customHeight="1">
      <c r="A43" s="106"/>
      <c r="B43" s="106"/>
      <c r="C43" s="106"/>
      <c r="D43" s="106"/>
      <c r="E43" s="106"/>
      <c r="F43" s="301"/>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3"/>
      <c r="BH43" s="106"/>
      <c r="BI43" s="106"/>
      <c r="BJ43" s="106"/>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c r="CX43" s="99"/>
      <c r="CY43" s="99"/>
      <c r="CZ43" s="99"/>
      <c r="DA43" s="99"/>
      <c r="DB43" s="99"/>
      <c r="DC43" s="99"/>
      <c r="DD43" s="99"/>
      <c r="DJ43" s="106"/>
      <c r="DK43" s="106"/>
      <c r="DL43" s="106"/>
      <c r="DM43" s="106"/>
      <c r="DN43" s="106"/>
      <c r="DO43" s="106"/>
      <c r="DP43" s="106"/>
      <c r="DQ43" s="106"/>
      <c r="DR43" s="106"/>
      <c r="DS43" s="106"/>
    </row>
    <row r="44" spans="1:123" s="118" customFormat="1" ht="25.5" customHeight="1">
      <c r="A44" s="106"/>
      <c r="B44" s="106"/>
      <c r="C44" s="106"/>
      <c r="D44" s="106"/>
      <c r="E44" s="106"/>
      <c r="F44" s="301" t="s">
        <v>220</v>
      </c>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3"/>
      <c r="BH44" s="106"/>
      <c r="BI44" s="106"/>
      <c r="BJ44" s="106"/>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99"/>
      <c r="DD44" s="99"/>
      <c r="DJ44" s="106"/>
      <c r="DK44" s="106"/>
      <c r="DL44" s="106"/>
      <c r="DM44" s="106"/>
      <c r="DN44" s="106"/>
      <c r="DO44" s="106"/>
      <c r="DP44" s="106"/>
      <c r="DQ44" s="106"/>
      <c r="DR44" s="106"/>
      <c r="DS44" s="106"/>
    </row>
    <row r="45" spans="1:123" s="118" customFormat="1" ht="12.75" customHeight="1">
      <c r="A45" s="106"/>
      <c r="B45" s="106"/>
      <c r="C45" s="106"/>
      <c r="D45" s="106"/>
      <c r="E45" s="106"/>
      <c r="F45" s="301"/>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3"/>
      <c r="BH45" s="106"/>
      <c r="BI45" s="106"/>
      <c r="BJ45" s="106"/>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c r="CN45" s="99"/>
      <c r="CO45" s="99"/>
      <c r="CP45" s="99"/>
      <c r="CQ45" s="99"/>
      <c r="CR45" s="99"/>
      <c r="CS45" s="99"/>
      <c r="CT45" s="99"/>
      <c r="CU45" s="99"/>
      <c r="CV45" s="99"/>
      <c r="CW45" s="99"/>
      <c r="CX45" s="99"/>
      <c r="CY45" s="99"/>
      <c r="CZ45" s="99"/>
      <c r="DA45" s="99"/>
      <c r="DB45" s="99"/>
      <c r="DC45" s="99"/>
      <c r="DD45" s="99"/>
      <c r="DJ45" s="106"/>
      <c r="DK45" s="106"/>
      <c r="DL45" s="106"/>
      <c r="DM45" s="106"/>
      <c r="DN45" s="106"/>
      <c r="DO45" s="106"/>
      <c r="DP45" s="106"/>
      <c r="DQ45" s="106"/>
      <c r="DR45" s="106"/>
      <c r="DS45" s="106"/>
    </row>
    <row r="46" spans="1:123" s="118" customFormat="1" ht="12.75" hidden="1" customHeight="1">
      <c r="A46" s="106"/>
      <c r="B46" s="106"/>
      <c r="C46" s="106"/>
      <c r="D46" s="106"/>
      <c r="E46" s="106"/>
      <c r="F46" s="301" t="s">
        <v>221</v>
      </c>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3"/>
      <c r="BH46" s="106"/>
      <c r="BI46" s="106"/>
      <c r="BJ46" s="106"/>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c r="CN46" s="99"/>
      <c r="CO46" s="99"/>
      <c r="CP46" s="99"/>
      <c r="CQ46" s="99"/>
      <c r="CR46" s="99"/>
      <c r="CS46" s="99"/>
      <c r="CT46" s="99"/>
      <c r="CU46" s="99"/>
      <c r="CV46" s="99"/>
      <c r="CW46" s="99"/>
      <c r="CX46" s="99"/>
      <c r="CY46" s="99"/>
      <c r="CZ46" s="99"/>
      <c r="DA46" s="99"/>
      <c r="DB46" s="99"/>
      <c r="DC46" s="99"/>
      <c r="DD46" s="99"/>
      <c r="DJ46" s="106"/>
      <c r="DK46" s="106"/>
      <c r="DL46" s="106"/>
      <c r="DM46" s="106"/>
      <c r="DN46" s="106"/>
      <c r="DO46" s="106"/>
      <c r="DP46" s="106"/>
      <c r="DQ46" s="106"/>
      <c r="DR46" s="106"/>
      <c r="DS46" s="106"/>
    </row>
    <row r="47" spans="1:123" s="118" customFormat="1" ht="9" hidden="1" customHeight="1">
      <c r="A47" s="106"/>
      <c r="B47" s="106"/>
      <c r="C47" s="106"/>
      <c r="D47" s="106"/>
      <c r="E47" s="106"/>
      <c r="F47" s="301"/>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3"/>
      <c r="BH47" s="106"/>
      <c r="BI47" s="106"/>
      <c r="BJ47" s="106"/>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c r="CN47" s="99"/>
      <c r="CO47" s="99"/>
      <c r="CP47" s="99"/>
      <c r="CQ47" s="99"/>
      <c r="CR47" s="99"/>
      <c r="CS47" s="99"/>
      <c r="CT47" s="99"/>
      <c r="CU47" s="99"/>
      <c r="CV47" s="99"/>
      <c r="CW47" s="99"/>
      <c r="CX47" s="99"/>
      <c r="CY47" s="99"/>
      <c r="CZ47" s="99"/>
      <c r="DA47" s="99"/>
      <c r="DB47" s="99"/>
      <c r="DC47" s="99"/>
      <c r="DD47" s="99"/>
      <c r="DJ47" s="106"/>
      <c r="DK47" s="106"/>
      <c r="DL47" s="106"/>
      <c r="DM47" s="106"/>
      <c r="DN47" s="106"/>
      <c r="DO47" s="106"/>
      <c r="DP47" s="106"/>
      <c r="DQ47" s="106"/>
      <c r="DR47" s="106"/>
      <c r="DS47" s="106"/>
    </row>
    <row r="48" spans="1:123" s="118" customFormat="1" ht="12.75" hidden="1" customHeight="1">
      <c r="A48" s="106"/>
      <c r="B48" s="106"/>
      <c r="C48" s="106"/>
      <c r="D48" s="106"/>
      <c r="E48" s="106"/>
      <c r="F48" s="301" t="s">
        <v>222</v>
      </c>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3"/>
      <c r="BH48" s="106"/>
      <c r="BI48" s="106"/>
      <c r="BJ48" s="106"/>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c r="CN48" s="99"/>
      <c r="CO48" s="99"/>
      <c r="CP48" s="99"/>
      <c r="CQ48" s="99"/>
      <c r="CR48" s="99"/>
      <c r="CS48" s="99"/>
      <c r="CT48" s="99"/>
      <c r="CU48" s="99"/>
      <c r="CV48" s="99"/>
      <c r="CW48" s="99"/>
      <c r="CX48" s="99"/>
      <c r="CY48" s="99"/>
      <c r="CZ48" s="99"/>
      <c r="DA48" s="99"/>
      <c r="DB48" s="99"/>
      <c r="DC48" s="99"/>
      <c r="DD48" s="99"/>
      <c r="DJ48" s="106"/>
      <c r="DK48" s="106"/>
      <c r="DL48" s="106"/>
      <c r="DM48" s="106"/>
      <c r="DN48" s="106"/>
      <c r="DO48" s="106"/>
      <c r="DP48" s="106"/>
      <c r="DQ48" s="106"/>
      <c r="DR48" s="106"/>
      <c r="DS48" s="106"/>
    </row>
    <row r="49" spans="1:123" s="118" customFormat="1" ht="12.75" hidden="1" customHeight="1">
      <c r="A49" s="106"/>
      <c r="B49" s="106"/>
      <c r="C49" s="106"/>
      <c r="D49" s="106"/>
      <c r="E49" s="106"/>
      <c r="F49" s="301" t="s">
        <v>223</v>
      </c>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3"/>
      <c r="BH49" s="106"/>
      <c r="BI49" s="106"/>
      <c r="BJ49" s="106"/>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c r="CZ49" s="99"/>
      <c r="DA49" s="99"/>
      <c r="DB49" s="99"/>
      <c r="DC49" s="99"/>
      <c r="DD49" s="99"/>
      <c r="DJ49" s="106"/>
      <c r="DK49" s="106"/>
      <c r="DL49" s="106"/>
      <c r="DM49" s="106"/>
      <c r="DN49" s="106"/>
      <c r="DO49" s="106"/>
      <c r="DP49" s="106"/>
      <c r="DQ49" s="106"/>
      <c r="DR49" s="106"/>
      <c r="DS49" s="106"/>
    </row>
    <row r="50" spans="1:123" s="118" customFormat="1" ht="12.75" hidden="1" customHeight="1">
      <c r="A50" s="106"/>
      <c r="B50" s="106"/>
      <c r="C50" s="106"/>
      <c r="D50" s="106"/>
      <c r="E50" s="106"/>
      <c r="F50" s="301"/>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3"/>
      <c r="BH50" s="106"/>
      <c r="BI50" s="106"/>
      <c r="BJ50" s="106"/>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c r="CZ50" s="99"/>
      <c r="DA50" s="99"/>
      <c r="DB50" s="99"/>
      <c r="DC50" s="99"/>
      <c r="DD50" s="99"/>
      <c r="DJ50" s="106"/>
      <c r="DK50" s="106"/>
      <c r="DL50" s="106"/>
      <c r="DM50" s="106"/>
      <c r="DN50" s="106"/>
      <c r="DO50" s="106"/>
      <c r="DP50" s="106"/>
      <c r="DQ50" s="106"/>
      <c r="DR50" s="106"/>
      <c r="DS50" s="106"/>
    </row>
    <row r="51" spans="1:123" s="118" customFormat="1" ht="12.75" hidden="1" customHeight="1">
      <c r="A51" s="106"/>
      <c r="B51" s="106"/>
      <c r="C51" s="106"/>
      <c r="D51" s="106"/>
      <c r="E51" s="106"/>
      <c r="F51" s="307" t="s">
        <v>224</v>
      </c>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8"/>
      <c r="AY51" s="308"/>
      <c r="AZ51" s="308"/>
      <c r="BA51" s="308"/>
      <c r="BB51" s="308"/>
      <c r="BC51" s="308"/>
      <c r="BD51" s="308"/>
      <c r="BE51" s="308"/>
      <c r="BF51" s="308"/>
      <c r="BG51" s="309"/>
      <c r="BH51" s="106"/>
      <c r="BI51" s="106"/>
      <c r="BJ51" s="106"/>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c r="DA51" s="99"/>
      <c r="DB51" s="99"/>
      <c r="DC51" s="99"/>
      <c r="DD51" s="99"/>
      <c r="DJ51" s="106"/>
      <c r="DK51" s="106"/>
      <c r="DL51" s="106"/>
      <c r="DM51" s="106"/>
      <c r="DN51" s="106"/>
      <c r="DO51" s="106"/>
      <c r="DP51" s="106"/>
      <c r="DQ51" s="106"/>
      <c r="DR51" s="106"/>
      <c r="DS51" s="106"/>
    </row>
    <row r="52" spans="1:123" s="118" customFormat="1" ht="12.75" hidden="1" customHeight="1">
      <c r="A52" s="106"/>
      <c r="B52" s="106"/>
      <c r="C52" s="106"/>
      <c r="D52" s="106"/>
      <c r="E52" s="106"/>
      <c r="F52" s="301"/>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3"/>
      <c r="BH52" s="106"/>
      <c r="BI52" s="106"/>
      <c r="BJ52" s="106"/>
      <c r="BK52" s="99"/>
      <c r="BL52" s="99"/>
      <c r="BM52" s="99"/>
      <c r="BN52" s="99"/>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c r="CZ52" s="99"/>
      <c r="DA52" s="99"/>
      <c r="DB52" s="99"/>
      <c r="DC52" s="99"/>
      <c r="DD52" s="99"/>
      <c r="DJ52" s="106"/>
      <c r="DK52" s="106"/>
      <c r="DL52" s="106"/>
      <c r="DM52" s="106"/>
      <c r="DN52" s="106"/>
      <c r="DO52" s="106"/>
      <c r="DP52" s="106"/>
      <c r="DQ52" s="106"/>
      <c r="DR52" s="106"/>
      <c r="DS52" s="106"/>
    </row>
    <row r="53" spans="1:123" s="118" customFormat="1" ht="12.75" customHeight="1">
      <c r="A53" s="106"/>
      <c r="B53" s="106"/>
      <c r="C53" s="106"/>
      <c r="D53" s="106"/>
      <c r="E53" s="106"/>
      <c r="F53" s="301" t="s">
        <v>225</v>
      </c>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2"/>
      <c r="BE53" s="302"/>
      <c r="BF53" s="302"/>
      <c r="BG53" s="303"/>
      <c r="BH53" s="106"/>
      <c r="BI53" s="106"/>
      <c r="BJ53" s="106"/>
      <c r="BK53" s="99"/>
      <c r="BL53" s="99"/>
      <c r="BM53" s="99"/>
      <c r="BN53" s="99"/>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c r="DA53" s="99"/>
      <c r="DB53" s="99"/>
      <c r="DC53" s="99"/>
      <c r="DD53" s="99"/>
      <c r="DJ53" s="106"/>
      <c r="DK53" s="106"/>
      <c r="DL53" s="106"/>
      <c r="DM53" s="106"/>
      <c r="DN53" s="106"/>
      <c r="DO53" s="106"/>
      <c r="DP53" s="106"/>
      <c r="DQ53" s="106"/>
      <c r="DR53" s="106"/>
      <c r="DS53" s="106"/>
    </row>
    <row r="54" spans="1:123" s="118" customFormat="1" ht="12.75" customHeight="1">
      <c r="A54" s="106"/>
      <c r="B54" s="106"/>
      <c r="C54" s="106"/>
      <c r="D54" s="106"/>
      <c r="E54" s="106"/>
      <c r="F54" s="304"/>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6"/>
      <c r="BH54" s="106"/>
      <c r="BI54" s="106"/>
      <c r="BJ54" s="106"/>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c r="CX54" s="99"/>
      <c r="CY54" s="99"/>
      <c r="CZ54" s="99"/>
      <c r="DA54" s="99"/>
      <c r="DB54" s="99"/>
      <c r="DC54" s="99"/>
      <c r="DD54" s="99"/>
      <c r="DJ54" s="106"/>
      <c r="DK54" s="106"/>
      <c r="DL54" s="106"/>
      <c r="DM54" s="106"/>
      <c r="DN54" s="106"/>
      <c r="DO54" s="106"/>
      <c r="DP54" s="106"/>
      <c r="DQ54" s="106"/>
      <c r="DR54" s="106"/>
      <c r="DS54" s="106"/>
    </row>
    <row r="55" spans="1:123" s="118" customFormat="1" ht="12.75" customHeight="1">
      <c r="A55" s="106"/>
      <c r="B55" s="106"/>
      <c r="C55" s="106"/>
      <c r="D55" s="106"/>
      <c r="E55" s="106"/>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06"/>
      <c r="BI55" s="106"/>
      <c r="BJ55" s="106"/>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99"/>
      <c r="CS55" s="99"/>
      <c r="CT55" s="99"/>
      <c r="CU55" s="99"/>
      <c r="CV55" s="99"/>
      <c r="CW55" s="99"/>
      <c r="CX55" s="99"/>
      <c r="CY55" s="99"/>
      <c r="CZ55" s="99"/>
      <c r="DA55" s="99"/>
      <c r="DB55" s="99"/>
      <c r="DC55" s="99"/>
      <c r="DD55" s="99"/>
      <c r="DJ55" s="106"/>
      <c r="DK55" s="106"/>
      <c r="DL55" s="106"/>
      <c r="DM55" s="106"/>
      <c r="DN55" s="106"/>
      <c r="DO55" s="106"/>
      <c r="DP55" s="106"/>
      <c r="DQ55" s="106"/>
      <c r="DR55" s="106"/>
      <c r="DS55" s="106"/>
    </row>
    <row r="56" spans="1:123" ht="20.25" customHeight="1">
      <c r="F56" s="235" t="s">
        <v>109</v>
      </c>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DE56" s="37"/>
      <c r="DF56" s="37"/>
      <c r="DG56" s="37"/>
      <c r="DH56" s="37"/>
      <c r="DI56" s="37"/>
    </row>
    <row r="57" spans="1:123" ht="12.75" customHeight="1">
      <c r="F57" s="139"/>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1"/>
      <c r="DE57" s="37"/>
      <c r="DF57" s="37"/>
      <c r="DG57" s="37"/>
      <c r="DH57" s="37"/>
      <c r="DI57" s="37"/>
    </row>
    <row r="58" spans="1:123" ht="12.75" customHeight="1">
      <c r="F58" s="139"/>
      <c r="G58" s="142" t="s">
        <v>110</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1"/>
      <c r="DE58" s="37"/>
      <c r="DF58" s="37"/>
      <c r="DG58" s="37"/>
      <c r="DH58" s="37"/>
      <c r="DI58" s="37"/>
    </row>
    <row r="59" spans="1:123" ht="12.75" customHeight="1">
      <c r="F59" s="143"/>
      <c r="G59" s="67"/>
      <c r="H59" s="158" t="s">
        <v>111</v>
      </c>
      <c r="I59" s="158"/>
      <c r="J59" s="158"/>
      <c r="K59" s="158"/>
      <c r="L59" s="158"/>
      <c r="M59" s="158"/>
      <c r="N59" s="158"/>
      <c r="O59" s="158"/>
      <c r="P59" s="158"/>
      <c r="Q59" s="158"/>
      <c r="R59" s="158"/>
      <c r="S59" s="158"/>
      <c r="T59" s="158"/>
      <c r="U59" s="158"/>
      <c r="V59" s="158"/>
      <c r="W59" s="158"/>
      <c r="X59" s="158"/>
      <c r="Y59" s="158"/>
      <c r="Z59" s="158"/>
      <c r="AA59" s="158"/>
      <c r="AB59" s="158"/>
      <c r="AC59" s="158"/>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4"/>
      <c r="DE59" s="37"/>
      <c r="DF59" s="37"/>
      <c r="DG59" s="37"/>
      <c r="DH59" s="37"/>
      <c r="DI59" s="37"/>
    </row>
    <row r="60" spans="1:123" ht="12.75" customHeight="1">
      <c r="F60" s="145"/>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4"/>
      <c r="DE60" s="37"/>
      <c r="DF60" s="37"/>
      <c r="DG60" s="37"/>
      <c r="DH60" s="37"/>
      <c r="DI60" s="37"/>
    </row>
    <row r="61" spans="1:123" ht="12.75" customHeight="1">
      <c r="F61" s="145"/>
      <c r="G61" s="142" t="s">
        <v>112</v>
      </c>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4"/>
      <c r="DE61" s="37"/>
      <c r="DF61" s="37"/>
      <c r="DG61" s="37"/>
      <c r="DH61" s="37"/>
      <c r="DI61" s="37"/>
    </row>
    <row r="62" spans="1:123" ht="12.75" customHeight="1">
      <c r="F62" s="145"/>
      <c r="G62" s="142"/>
      <c r="H62" s="142" t="s">
        <v>113</v>
      </c>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4"/>
      <c r="DE62" s="37"/>
      <c r="DF62" s="37"/>
      <c r="DG62" s="37"/>
      <c r="DH62" s="37"/>
      <c r="DI62" s="37"/>
    </row>
    <row r="63" spans="1:123" ht="12.75" customHeight="1">
      <c r="F63" s="143"/>
      <c r="G63" s="142"/>
      <c r="H63" s="146" t="s">
        <v>114</v>
      </c>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61"/>
      <c r="AI63" s="61"/>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4"/>
      <c r="DE63" s="37"/>
      <c r="DF63" s="37"/>
      <c r="DG63" s="37"/>
      <c r="DH63" s="37"/>
      <c r="DI63" s="37"/>
    </row>
    <row r="64" spans="1:123" ht="12.75" customHeight="1">
      <c r="F64" s="145"/>
      <c r="G64" s="142"/>
      <c r="H64" s="146" t="s">
        <v>207</v>
      </c>
      <c r="I64" s="146"/>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4"/>
      <c r="DE64" s="37"/>
      <c r="DF64" s="37"/>
      <c r="DG64" s="37"/>
      <c r="DH64" s="37"/>
      <c r="DI64" s="37"/>
    </row>
    <row r="65" spans="6:113" ht="12.75" customHeight="1">
      <c r="F65" s="147"/>
      <c r="G65" s="142"/>
      <c r="H65" s="156" t="s">
        <v>226</v>
      </c>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7"/>
      <c r="DE65" s="37"/>
      <c r="DF65" s="37"/>
      <c r="DG65" s="37"/>
      <c r="DH65" s="37"/>
      <c r="DI65" s="37"/>
    </row>
    <row r="66" spans="6:113" ht="12.75" customHeight="1">
      <c r="F66" s="145"/>
      <c r="G66" s="142"/>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7"/>
      <c r="DE66" s="37"/>
      <c r="DF66" s="37"/>
      <c r="DG66" s="37"/>
      <c r="DH66" s="37"/>
      <c r="DI66" s="37"/>
    </row>
    <row r="67" spans="6:113" ht="12.75" customHeight="1">
      <c r="F67" s="145"/>
      <c r="G67" s="142"/>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7"/>
      <c r="DE67" s="37"/>
      <c r="DF67" s="37"/>
      <c r="DG67" s="37"/>
      <c r="DH67" s="37"/>
      <c r="DI67" s="37"/>
    </row>
    <row r="68" spans="6:113" ht="12.75" customHeight="1">
      <c r="F68" s="145"/>
      <c r="G68" s="142"/>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7"/>
      <c r="DE68" s="37"/>
      <c r="DF68" s="37"/>
      <c r="DG68" s="37"/>
      <c r="DH68" s="37"/>
      <c r="DI68" s="37"/>
    </row>
    <row r="69" spans="6:113" ht="12.75" customHeight="1">
      <c r="F69" s="145"/>
      <c r="G69" s="142"/>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7"/>
      <c r="DE69" s="37"/>
      <c r="DF69" s="37"/>
      <c r="DG69" s="37"/>
      <c r="DH69" s="37"/>
      <c r="DI69" s="37"/>
    </row>
    <row r="70" spans="6:113" ht="12.75" customHeight="1">
      <c r="F70" s="145"/>
      <c r="G70" s="142"/>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7"/>
      <c r="DE70" s="37"/>
      <c r="DF70" s="37"/>
      <c r="DG70" s="37"/>
      <c r="DH70" s="37"/>
      <c r="DI70" s="37"/>
    </row>
    <row r="71" spans="6:113" ht="12.75" customHeight="1">
      <c r="F71" s="145"/>
      <c r="G71" s="142"/>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7"/>
      <c r="DE71" s="37"/>
      <c r="DF71" s="37"/>
      <c r="DG71" s="37"/>
      <c r="DH71" s="37"/>
      <c r="DI71" s="37"/>
    </row>
    <row r="72" spans="6:113" ht="12.75" customHeight="1">
      <c r="F72" s="145"/>
      <c r="G72" s="142"/>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7"/>
      <c r="DE72" s="37"/>
      <c r="DF72" s="37"/>
      <c r="DG72" s="37"/>
      <c r="DH72" s="37"/>
      <c r="DI72" s="37"/>
    </row>
    <row r="73" spans="6:113" ht="12.75" customHeight="1">
      <c r="F73" s="69"/>
      <c r="G73" s="67"/>
      <c r="H73" s="67"/>
      <c r="I73" s="67"/>
      <c r="J73" s="67"/>
      <c r="K73" s="67"/>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67"/>
      <c r="AZ73" s="67"/>
      <c r="BA73" s="67"/>
      <c r="BB73" s="67"/>
      <c r="BC73" s="67"/>
      <c r="BD73" s="67"/>
      <c r="BE73" s="67"/>
      <c r="BF73" s="67"/>
      <c r="BG73" s="68"/>
      <c r="DE73" s="37"/>
      <c r="DF73" s="37"/>
      <c r="DG73" s="37"/>
      <c r="DH73" s="37"/>
      <c r="DI73" s="37"/>
    </row>
    <row r="74" spans="6:113" ht="12.75" customHeight="1">
      <c r="F74" s="69"/>
      <c r="G74" s="67" t="s">
        <v>115</v>
      </c>
      <c r="H74" s="67"/>
      <c r="I74" s="67"/>
      <c r="J74" s="67"/>
      <c r="K74" s="67" t="s">
        <v>119</v>
      </c>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67"/>
      <c r="AZ74" s="67"/>
      <c r="BA74" s="67"/>
      <c r="BB74" s="67"/>
      <c r="BC74" s="67"/>
      <c r="BD74" s="67"/>
      <c r="BE74" s="67"/>
      <c r="BF74" s="67"/>
      <c r="BG74" s="68"/>
      <c r="DE74" s="37"/>
      <c r="DF74" s="37"/>
      <c r="DG74" s="37"/>
      <c r="DH74" s="37"/>
      <c r="DI74" s="37"/>
    </row>
    <row r="75" spans="6:113" ht="12.75" customHeight="1">
      <c r="F75" s="69"/>
      <c r="G75" s="67"/>
      <c r="H75" s="67"/>
      <c r="I75" s="67"/>
      <c r="J75" s="67"/>
      <c r="K75" s="67" t="s">
        <v>117</v>
      </c>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1"/>
      <c r="DE75" s="37"/>
      <c r="DF75" s="37"/>
      <c r="DG75" s="37"/>
      <c r="DH75" s="37"/>
      <c r="DI75" s="37"/>
    </row>
    <row r="76" spans="6:113" ht="12.75" customHeight="1">
      <c r="F76" s="69"/>
      <c r="G76" s="67"/>
      <c r="H76" s="67"/>
      <c r="I76" s="67"/>
      <c r="J76" s="67"/>
      <c r="K76" s="67" t="s">
        <v>118</v>
      </c>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1"/>
      <c r="DE76" s="37"/>
      <c r="DF76" s="37"/>
      <c r="DG76" s="37"/>
      <c r="DH76" s="37"/>
      <c r="DI76" s="37"/>
    </row>
    <row r="77" spans="6:113" ht="12.75" customHeight="1">
      <c r="F77" s="69"/>
      <c r="G77" s="67"/>
      <c r="H77" s="67"/>
      <c r="I77" s="67"/>
      <c r="J77" s="67"/>
      <c r="K77" s="105" t="s">
        <v>120</v>
      </c>
      <c r="L77" s="118"/>
      <c r="M77" s="118"/>
      <c r="N77" s="118"/>
      <c r="O77" s="118"/>
      <c r="P77" s="118"/>
      <c r="Q77" s="118"/>
      <c r="R77" s="118"/>
      <c r="S77" s="118"/>
      <c r="T77" s="118"/>
      <c r="U77" s="67"/>
      <c r="V77" s="67"/>
      <c r="W77" s="67"/>
      <c r="X77" s="67"/>
      <c r="Y77" s="67"/>
      <c r="Z77" s="67"/>
      <c r="AA77" s="67"/>
      <c r="AB77" s="67"/>
      <c r="AC77" s="67"/>
      <c r="AD77" s="67"/>
      <c r="AE77" s="67"/>
      <c r="AF77" s="67"/>
      <c r="AG77" s="67"/>
      <c r="AH77" s="67"/>
      <c r="AI77" s="67"/>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68"/>
      <c r="DE77" s="37"/>
      <c r="DF77" s="37"/>
      <c r="DG77" s="37"/>
      <c r="DH77" s="37"/>
      <c r="DI77" s="37"/>
    </row>
    <row r="78" spans="6:113" ht="12.75" customHeight="1">
      <c r="F78" s="69"/>
      <c r="G78" s="118"/>
      <c r="H78" s="67"/>
      <c r="I78" s="67"/>
      <c r="J78" s="67"/>
      <c r="K78" s="67" t="s">
        <v>116</v>
      </c>
      <c r="L78" s="67"/>
      <c r="M78" s="67"/>
      <c r="N78" s="158" t="s">
        <v>14</v>
      </c>
      <c r="O78" s="158"/>
      <c r="P78" s="158"/>
      <c r="Q78" s="158"/>
      <c r="R78" s="158"/>
      <c r="S78" s="158"/>
      <c r="T78" s="158"/>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8"/>
      <c r="DE78" s="37"/>
      <c r="DF78" s="37"/>
      <c r="DG78" s="37"/>
      <c r="DH78" s="37"/>
      <c r="DI78" s="37"/>
    </row>
    <row r="79" spans="6:113" ht="12.75" customHeight="1">
      <c r="F79" s="69"/>
      <c r="G79" s="105"/>
      <c r="H79" s="118"/>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3"/>
      <c r="DE79" s="37"/>
      <c r="DF79" s="37"/>
      <c r="DG79" s="37"/>
      <c r="DH79" s="37"/>
      <c r="DI79" s="37"/>
    </row>
    <row r="80" spans="6:113" ht="12.75" customHeight="1">
      <c r="F80" s="145"/>
      <c r="G80" s="142" t="s">
        <v>121</v>
      </c>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3"/>
      <c r="DE80" s="37"/>
      <c r="DF80" s="37"/>
      <c r="DG80" s="37"/>
      <c r="DH80" s="37"/>
      <c r="DI80" s="37"/>
    </row>
    <row r="81" spans="6:141" ht="12.75" customHeight="1">
      <c r="F81" s="145"/>
      <c r="G81" s="142"/>
      <c r="H81" s="159" t="s">
        <v>227</v>
      </c>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60"/>
      <c r="DE81" s="37"/>
      <c r="DF81" s="37"/>
      <c r="DG81" s="37"/>
      <c r="DH81" s="37"/>
      <c r="DI81" s="37"/>
    </row>
    <row r="82" spans="6:141" ht="12.75" customHeight="1">
      <c r="F82" s="145"/>
      <c r="G82" s="142"/>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60"/>
      <c r="DE82" s="37"/>
      <c r="DF82" s="37"/>
      <c r="DG82" s="37"/>
      <c r="DH82" s="37"/>
      <c r="DI82" s="37"/>
    </row>
    <row r="83" spans="6:141" ht="12.75" customHeight="1">
      <c r="F83" s="145"/>
      <c r="G83" s="14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3"/>
      <c r="DE83" s="37"/>
      <c r="DF83" s="37"/>
      <c r="DG83" s="37"/>
      <c r="DH83" s="37"/>
      <c r="DI83" s="37"/>
    </row>
    <row r="84" spans="6:141" ht="12.75" customHeight="1">
      <c r="F84" s="145"/>
      <c r="G84" s="142" t="s">
        <v>122</v>
      </c>
      <c r="H84" s="148"/>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50"/>
      <c r="DE84" s="37"/>
      <c r="DF84" s="37"/>
      <c r="DG84" s="37"/>
      <c r="DH84" s="37"/>
      <c r="DI84" s="37"/>
    </row>
    <row r="85" spans="6:141" ht="12.75" customHeight="1">
      <c r="F85" s="145"/>
      <c r="G85" s="105"/>
      <c r="H85" s="270" t="s">
        <v>123</v>
      </c>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0"/>
      <c r="AO85" s="270"/>
      <c r="AP85" s="270"/>
      <c r="AQ85" s="270"/>
      <c r="AR85" s="270"/>
      <c r="AS85" s="270"/>
      <c r="AT85" s="270"/>
      <c r="AU85" s="270"/>
      <c r="AV85" s="270"/>
      <c r="AW85" s="270"/>
      <c r="AX85" s="270"/>
      <c r="AY85" s="270"/>
      <c r="AZ85" s="270"/>
      <c r="BA85" s="270"/>
      <c r="BB85" s="270"/>
      <c r="BC85" s="270"/>
      <c r="BD85" s="270"/>
      <c r="BE85" s="270"/>
      <c r="BF85" s="270"/>
      <c r="BG85" s="271"/>
      <c r="DE85" s="37"/>
      <c r="DF85" s="37"/>
      <c r="DG85" s="37"/>
      <c r="DH85" s="37"/>
      <c r="DI85" s="37"/>
    </row>
    <row r="86" spans="6:141" ht="12.75" customHeight="1">
      <c r="F86" s="145"/>
      <c r="G86" s="142"/>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0"/>
      <c r="AP86" s="270"/>
      <c r="AQ86" s="270"/>
      <c r="AR86" s="270"/>
      <c r="AS86" s="270"/>
      <c r="AT86" s="270"/>
      <c r="AU86" s="270"/>
      <c r="AV86" s="270"/>
      <c r="AW86" s="270"/>
      <c r="AX86" s="270"/>
      <c r="AY86" s="270"/>
      <c r="AZ86" s="270"/>
      <c r="BA86" s="270"/>
      <c r="BB86" s="270"/>
      <c r="BC86" s="270"/>
      <c r="BD86" s="270"/>
      <c r="BE86" s="270"/>
      <c r="BF86" s="270"/>
      <c r="BG86" s="271"/>
      <c r="DE86" s="37"/>
      <c r="DF86" s="37"/>
      <c r="DG86" s="37"/>
      <c r="DH86" s="37"/>
      <c r="DI86" s="37"/>
    </row>
    <row r="87" spans="6:141" ht="12.75" customHeight="1">
      <c r="F87" s="145"/>
      <c r="G87" s="142"/>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c r="BC87" s="105"/>
      <c r="BD87" s="105"/>
      <c r="BE87" s="105"/>
      <c r="BF87" s="105"/>
      <c r="BG87" s="151"/>
      <c r="DE87" s="37"/>
      <c r="DF87" s="37"/>
      <c r="DG87" s="37"/>
      <c r="DH87" s="37"/>
      <c r="DI87" s="37"/>
    </row>
    <row r="88" spans="6:141" ht="12.75" customHeight="1">
      <c r="F88" s="145"/>
      <c r="G88" s="142" t="s">
        <v>228</v>
      </c>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50"/>
      <c r="DE88" s="37"/>
      <c r="DF88" s="37"/>
      <c r="DG88" s="37"/>
      <c r="DH88" s="37"/>
      <c r="DI88" s="37"/>
    </row>
    <row r="89" spans="6:141" ht="12.75" customHeight="1">
      <c r="F89" s="152"/>
      <c r="G89" s="153"/>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c r="BF89" s="154"/>
      <c r="BG89" s="155"/>
      <c r="DE89" s="37"/>
      <c r="DF89" s="37"/>
      <c r="DG89" s="37"/>
      <c r="DH89" s="37"/>
      <c r="DI89" s="37"/>
    </row>
    <row r="90" spans="6:141" ht="12.75" customHeight="1">
      <c r="F90" s="34"/>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DE90" s="37"/>
      <c r="DF90" s="37"/>
      <c r="DG90" s="37"/>
      <c r="DH90" s="37"/>
      <c r="DI90" s="37"/>
    </row>
    <row r="91" spans="6:141" ht="35.25" customHeight="1">
      <c r="F91" s="236" t="s">
        <v>124</v>
      </c>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s="237"/>
      <c r="BA91" s="237"/>
      <c r="BB91" s="237"/>
      <c r="BC91" s="237"/>
      <c r="BD91" s="237"/>
      <c r="BE91" s="237"/>
      <c r="BF91" s="237"/>
      <c r="BG91" s="238"/>
      <c r="CF91" s="45" t="s">
        <v>15</v>
      </c>
      <c r="DE91" s="37"/>
      <c r="DF91" s="37"/>
      <c r="DG91" s="37"/>
      <c r="DH91" s="37"/>
      <c r="DI91" s="37"/>
    </row>
    <row r="92" spans="6:141" ht="12.75" customHeight="1">
      <c r="F92" s="261"/>
      <c r="G92" s="261"/>
      <c r="H92" s="252" t="s">
        <v>89</v>
      </c>
      <c r="I92" s="253"/>
      <c r="J92" s="253"/>
      <c r="K92" s="253"/>
      <c r="L92" s="254"/>
      <c r="M92" s="264" t="s">
        <v>90</v>
      </c>
      <c r="N92" s="265"/>
      <c r="O92" s="265"/>
      <c r="P92" s="265"/>
      <c r="Q92" s="266"/>
      <c r="R92" s="250" t="s">
        <v>91</v>
      </c>
      <c r="S92" s="250"/>
      <c r="T92" s="250"/>
      <c r="U92" s="250"/>
      <c r="V92" s="241" t="str">
        <f>IF(AND(CG24=1,CG25=1),"Conc."&amp;CHAR(10)&amp;"(mmol/L)",IF(AND(CG24=1,CG25=2),"Conc."&amp;CHAR(10)&amp;"(mg/mL)","F. W."))</f>
        <v>F. W.</v>
      </c>
      <c r="W92" s="242"/>
      <c r="X92" s="242"/>
      <c r="Y92" s="243"/>
      <c r="Z92" s="241" t="str">
        <f>IF(CG24=1,"Volume"&amp;CHAR(10)&amp;"(µL)","Amount"&amp;CHAR(10)&amp;"(mg)")</f>
        <v>Amount
(mg)</v>
      </c>
      <c r="AA92" s="242"/>
      <c r="AB92" s="242"/>
      <c r="AC92" s="243"/>
      <c r="AD92" s="178" t="str">
        <f>IF(CG24=2,"Purity"&amp;CHAR(10)&amp;"(%)","-")</f>
        <v>-</v>
      </c>
      <c r="AE92" s="178"/>
      <c r="AF92" s="178"/>
      <c r="AG92" s="181" t="s">
        <v>92</v>
      </c>
      <c r="AH92" s="181"/>
      <c r="AI92" s="181"/>
      <c r="AJ92" s="181"/>
      <c r="AK92" s="181"/>
      <c r="AL92" s="252" t="str">
        <f>IF(CG23=1,"Test Concentration","Start Concentration")&amp;IF(CG25=1," (µmol/L)"," (ug/mL)")</f>
        <v>Test Concentration (µmol/L)</v>
      </c>
      <c r="AM92" s="253"/>
      <c r="AN92" s="253"/>
      <c r="AO92" s="253"/>
      <c r="AP92" s="253"/>
      <c r="AQ92" s="253"/>
      <c r="AR92" s="253"/>
      <c r="AS92" s="253"/>
      <c r="AT92" s="253"/>
      <c r="AU92" s="253"/>
      <c r="AV92" s="253"/>
      <c r="AW92" s="253"/>
      <c r="AX92" s="253"/>
      <c r="AY92" s="253"/>
      <c r="AZ92" s="253"/>
      <c r="BA92" s="253"/>
      <c r="BB92" s="253"/>
      <c r="BC92" s="253"/>
      <c r="BD92" s="289"/>
      <c r="BE92" s="290"/>
      <c r="BF92" s="290"/>
      <c r="BG92" s="291"/>
      <c r="CF92" s="15" t="str">
        <f>H92</f>
        <v>Name</v>
      </c>
      <c r="CG92" s="43" t="s">
        <v>93</v>
      </c>
      <c r="CH92" s="15" t="str">
        <f>M92</f>
        <v>Lot #</v>
      </c>
      <c r="CI92" s="15" t="str">
        <f>R92</f>
        <v>Prep. Date</v>
      </c>
      <c r="CJ92" s="15" t="str">
        <f>V92</f>
        <v>F. W.</v>
      </c>
      <c r="CK92" s="15" t="str">
        <f>Z92</f>
        <v>Amount
(mg)</v>
      </c>
      <c r="CL92" s="15" t="str">
        <f>AD92</f>
        <v>-</v>
      </c>
      <c r="CM92" s="15" t="str">
        <f>AG92</f>
        <v>Storage Temp.</v>
      </c>
      <c r="CN92" s="15" t="str">
        <f>AL92</f>
        <v>Test Concentration (µmol/L)</v>
      </c>
      <c r="CO92" s="15"/>
      <c r="CP92" s="15"/>
      <c r="CQ92" s="15"/>
      <c r="CR92" s="15"/>
      <c r="CS92" s="15"/>
      <c r="CT92" s="15"/>
      <c r="CU92" s="15"/>
      <c r="CV92" s="15"/>
      <c r="CW92" s="15"/>
      <c r="CX92" s="16" t="s">
        <v>66</v>
      </c>
      <c r="CY92" s="16"/>
      <c r="CZ92" s="16"/>
      <c r="DE92" s="17"/>
      <c r="DF92" s="17"/>
      <c r="DG92" s="17"/>
      <c r="DH92" s="43"/>
      <c r="DI92" s="43"/>
      <c r="DR92" s="11"/>
      <c r="DS92" s="11"/>
      <c r="DT92" s="11"/>
      <c r="DU92" s="11"/>
      <c r="DV92" s="11"/>
      <c r="DW92" s="11"/>
      <c r="DX92" s="11"/>
      <c r="DY92" s="2"/>
      <c r="DZ92" s="2"/>
      <c r="EA92" s="2"/>
      <c r="EB92" s="2"/>
      <c r="EC92" s="2"/>
      <c r="ED92" s="2"/>
      <c r="EE92" s="2"/>
      <c r="EF92" s="2"/>
      <c r="EG92" s="2"/>
      <c r="EH92" s="2"/>
      <c r="EI92" s="2"/>
      <c r="EJ92" s="2"/>
      <c r="EK92" s="2"/>
    </row>
    <row r="93" spans="6:141" ht="12.75" customHeight="1">
      <c r="F93" s="262"/>
      <c r="G93" s="262"/>
      <c r="H93" s="255"/>
      <c r="I93" s="256"/>
      <c r="J93" s="256"/>
      <c r="K93" s="256"/>
      <c r="L93" s="257"/>
      <c r="M93" s="267"/>
      <c r="N93" s="268"/>
      <c r="O93" s="268"/>
      <c r="P93" s="268"/>
      <c r="Q93" s="269"/>
      <c r="R93" s="251"/>
      <c r="S93" s="251"/>
      <c r="T93" s="251"/>
      <c r="U93" s="251"/>
      <c r="V93" s="244"/>
      <c r="W93" s="245"/>
      <c r="X93" s="245"/>
      <c r="Y93" s="246"/>
      <c r="Z93" s="244"/>
      <c r="AA93" s="245"/>
      <c r="AB93" s="245"/>
      <c r="AC93" s="246"/>
      <c r="AD93" s="179"/>
      <c r="AE93" s="179"/>
      <c r="AF93" s="179"/>
      <c r="AG93" s="182"/>
      <c r="AH93" s="182"/>
      <c r="AI93" s="182"/>
      <c r="AJ93" s="182"/>
      <c r="AK93" s="182"/>
      <c r="AL93" s="175" t="str">
        <f>IF(CG23=1,"Conc1","Conc1")</f>
        <v>Conc1</v>
      </c>
      <c r="AM93" s="176"/>
      <c r="AN93" s="176"/>
      <c r="AO93" s="175" t="str">
        <f>IF(CG23=1,"Conc2","")</f>
        <v>Conc2</v>
      </c>
      <c r="AP93" s="176"/>
      <c r="AQ93" s="176"/>
      <c r="AR93" s="175" t="str">
        <f>IF(CG23=1,"Conc3","")</f>
        <v>Conc3</v>
      </c>
      <c r="AS93" s="176"/>
      <c r="AT93" s="176"/>
      <c r="AU93" s="175" t="str">
        <f>IF(CG23=1,"Conc4","")</f>
        <v>Conc4</v>
      </c>
      <c r="AV93" s="176"/>
      <c r="AW93" s="176"/>
      <c r="AX93" s="175" t="str">
        <f>IF(CG23=1,"Conc5","")</f>
        <v>Conc5</v>
      </c>
      <c r="AY93" s="176"/>
      <c r="AZ93" s="177"/>
      <c r="BA93" s="175" t="str">
        <f>IF(CG23=1,"Conc6","")</f>
        <v>Conc6</v>
      </c>
      <c r="BB93" s="176"/>
      <c r="BC93" s="177"/>
      <c r="BD93" s="292"/>
      <c r="BE93" s="293"/>
      <c r="BF93" s="293"/>
      <c r="BG93" s="294"/>
      <c r="CF93" s="15"/>
      <c r="CG93" s="15"/>
      <c r="CH93" s="15"/>
      <c r="CI93" s="15"/>
      <c r="CJ93" s="15"/>
      <c r="CK93" s="16"/>
      <c r="CL93" s="16"/>
      <c r="CM93" s="16"/>
      <c r="CN93" s="16"/>
      <c r="CO93" s="16">
        <v>1</v>
      </c>
      <c r="CP93" s="16">
        <v>2</v>
      </c>
      <c r="CQ93" s="16">
        <v>3</v>
      </c>
      <c r="CR93" s="16">
        <v>4</v>
      </c>
      <c r="CS93" s="16">
        <v>5</v>
      </c>
      <c r="CT93" s="16">
        <v>6</v>
      </c>
      <c r="CU93" s="16"/>
      <c r="CV93" s="16"/>
      <c r="CW93" s="18">
        <v>1</v>
      </c>
      <c r="CX93" s="18">
        <v>2</v>
      </c>
      <c r="CY93" s="18">
        <v>3</v>
      </c>
      <c r="CZ93" s="17">
        <v>4</v>
      </c>
      <c r="DA93" s="17">
        <v>5</v>
      </c>
      <c r="DB93" s="17">
        <v>6</v>
      </c>
      <c r="DC93" s="17">
        <v>7</v>
      </c>
      <c r="DD93" s="17">
        <v>8</v>
      </c>
      <c r="DE93" s="17">
        <v>9</v>
      </c>
      <c r="DF93" s="17">
        <v>10</v>
      </c>
      <c r="DG93" s="17"/>
      <c r="DH93" s="17"/>
      <c r="DI93" s="17"/>
      <c r="DJ93" s="12"/>
      <c r="DK93" s="12"/>
      <c r="DL93" s="13"/>
      <c r="DM93" s="13"/>
      <c r="DN93" s="13"/>
      <c r="DO93" s="13"/>
      <c r="DP93" s="13"/>
      <c r="DQ93" s="11"/>
      <c r="DR93" s="11"/>
      <c r="DS93" s="11"/>
      <c r="DT93" s="11"/>
      <c r="DU93" s="11"/>
      <c r="DV93" s="11"/>
      <c r="DW93" s="11"/>
      <c r="DX93" s="11"/>
      <c r="DY93" s="2"/>
      <c r="DZ93" s="2"/>
      <c r="EA93" s="2"/>
      <c r="EB93" s="2"/>
      <c r="EC93" s="2"/>
      <c r="ED93" s="2"/>
      <c r="EE93" s="2"/>
      <c r="EF93" s="2"/>
      <c r="EG93" s="2"/>
      <c r="EH93" s="2"/>
      <c r="EI93" s="2"/>
      <c r="EJ93" s="2"/>
      <c r="EK93" s="2"/>
    </row>
    <row r="94" spans="6:141" ht="19.5" customHeight="1">
      <c r="F94" s="263">
        <v>1</v>
      </c>
      <c r="G94" s="263"/>
      <c r="H94" s="258"/>
      <c r="I94" s="259"/>
      <c r="J94" s="259"/>
      <c r="K94" s="259"/>
      <c r="L94" s="260"/>
      <c r="M94" s="258"/>
      <c r="N94" s="259"/>
      <c r="O94" s="259"/>
      <c r="P94" s="259"/>
      <c r="Q94" s="260"/>
      <c r="R94" s="247"/>
      <c r="S94" s="248"/>
      <c r="T94" s="248"/>
      <c r="U94" s="249"/>
      <c r="V94" s="240"/>
      <c r="W94" s="240"/>
      <c r="X94" s="240"/>
      <c r="Y94" s="240"/>
      <c r="Z94" s="240"/>
      <c r="AA94" s="240"/>
      <c r="AB94" s="240"/>
      <c r="AC94" s="240"/>
      <c r="AD94" s="180" t="str">
        <f>IF(AND($CG$24=2,H94&lt;&gt;""),"&gt;95","")</f>
        <v/>
      </c>
      <c r="AE94" s="180"/>
      <c r="AF94" s="180"/>
      <c r="AG94" s="180"/>
      <c r="AH94" s="180"/>
      <c r="AI94" s="180"/>
      <c r="AJ94" s="180"/>
      <c r="AK94" s="180"/>
      <c r="AL94" s="172"/>
      <c r="AM94" s="173"/>
      <c r="AN94" s="174"/>
      <c r="AO94" s="171" t="str">
        <f>IF($AL94&lt;&gt;"",IF($CG$23=2,CX94&amp;", "&amp;CHAR(10)&amp;CY94,""),"")</f>
        <v/>
      </c>
      <c r="AP94" s="171"/>
      <c r="AQ94" s="171"/>
      <c r="AR94" s="171" t="str">
        <f>IF($AL94&lt;&gt;"",IF($CG$23=2,CZ94&amp;", "&amp;CHAR(10)&amp;DA94,""),"")</f>
        <v/>
      </c>
      <c r="AS94" s="171"/>
      <c r="AT94" s="171"/>
      <c r="AU94" s="171" t="str">
        <f>IF($AL94&lt;&gt;"",IF($CG$23=2,DB94&amp;", "&amp;CHAR(10)&amp;DC94,""),"")</f>
        <v/>
      </c>
      <c r="AV94" s="171"/>
      <c r="AW94" s="171"/>
      <c r="AX94" s="171" t="str">
        <f>IF($AL94&lt;&gt;"",IF($CG$23=2,DD94&amp;", "&amp;CHAR(10)&amp;DE94,""),"")</f>
        <v/>
      </c>
      <c r="AY94" s="171"/>
      <c r="AZ94" s="171"/>
      <c r="BA94" s="171" t="str">
        <f>IF($AL94&lt;&gt;"",IF($CG$23=2,DF94,""),"")</f>
        <v/>
      </c>
      <c r="BB94" s="171"/>
      <c r="BC94" s="171"/>
      <c r="BD94" s="295"/>
      <c r="BE94" s="296"/>
      <c r="BF94" s="296"/>
      <c r="BG94" s="297"/>
      <c r="CE94" s="43">
        <v>1</v>
      </c>
      <c r="CF94" s="43" t="str">
        <f>IF(H94="","",H94)</f>
        <v/>
      </c>
      <c r="CG94" s="43" t="str">
        <f>IF(H94="","",BD94)</f>
        <v/>
      </c>
      <c r="CH94" s="43" t="str">
        <f>IF(H94="","",M94)</f>
        <v/>
      </c>
      <c r="CI94" s="50" t="str">
        <f>IF(H94="","",R94)</f>
        <v/>
      </c>
      <c r="CJ94" s="43" t="str">
        <f>IF(H94="","",V94)</f>
        <v/>
      </c>
      <c r="CK94" s="43" t="str">
        <f>IF(H94="","",Z94)</f>
        <v/>
      </c>
      <c r="CL94" s="43" t="str">
        <f>IF(H94="","",AD94)</f>
        <v/>
      </c>
      <c r="CM94" s="43" t="str">
        <f>IF(H94="","",AG94)</f>
        <v/>
      </c>
      <c r="CN94" s="43" t="str">
        <f>IF(H94="","",CO94&amp;CP94&amp;CQ94&amp;CR94&amp;CS94&amp;CT94)</f>
        <v/>
      </c>
      <c r="CO94" s="43" t="str">
        <f>IF(AL94="","",AL94)</f>
        <v/>
      </c>
      <c r="CP94" s="43" t="str">
        <f>IF(AO94="","",", "&amp;AO94)</f>
        <v/>
      </c>
      <c r="CQ94" s="43" t="str">
        <f>IF(AR94="","",", "&amp;AR94)</f>
        <v/>
      </c>
      <c r="CR94" s="43" t="str">
        <f>IF(AU94="","",", "&amp;AU94)</f>
        <v/>
      </c>
      <c r="CS94" s="43" t="str">
        <f>IF(AX94="","",", "&amp;AX94)</f>
        <v/>
      </c>
      <c r="CT94" s="43" t="str">
        <f>IF(BA94="","",", "&amp;BA94)</f>
        <v/>
      </c>
      <c r="CV94" s="51" t="s">
        <v>80</v>
      </c>
      <c r="CW94" s="51">
        <f t="shared" ref="CW94:CW125" si="2">AL94</f>
        <v>0</v>
      </c>
      <c r="CX94" s="19">
        <f>IF(MOD(AL94*1000,3)=0,AL94/3,AL94*0.3)</f>
        <v>0</v>
      </c>
      <c r="CY94" s="19">
        <f t="shared" ref="CY94:CY125" si="3">AL94/10</f>
        <v>0</v>
      </c>
      <c r="CZ94" s="19">
        <f t="shared" ref="CZ94:CZ125" si="4">CX94/10</f>
        <v>0</v>
      </c>
      <c r="DA94" s="19">
        <f t="shared" ref="DA94:DA125" si="5">CY94/10</f>
        <v>0</v>
      </c>
      <c r="DB94" s="19">
        <f t="shared" ref="DB94:DB125" si="6">CZ94/10</f>
        <v>0</v>
      </c>
      <c r="DC94" s="19">
        <f t="shared" ref="DC94:DC125" si="7">DA94/10</f>
        <v>0</v>
      </c>
      <c r="DD94" s="19">
        <f t="shared" ref="DD94:DD125" si="8">DB94/10</f>
        <v>0</v>
      </c>
      <c r="DE94" s="19">
        <f t="shared" ref="DE94:DE125" si="9">DC94/10</f>
        <v>0</v>
      </c>
      <c r="DF94" s="19">
        <f t="shared" ref="DF94:DF125" si="10">DD94/10</f>
        <v>0</v>
      </c>
      <c r="DG94" s="19"/>
      <c r="DH94" s="19"/>
      <c r="DI94" s="43"/>
      <c r="DT94" s="29"/>
      <c r="DU94" s="29"/>
      <c r="DV94" s="29"/>
      <c r="DW94" s="29"/>
      <c r="DX94" s="29"/>
    </row>
    <row r="95" spans="6:141" ht="19.5" customHeight="1">
      <c r="F95" s="191">
        <v>2</v>
      </c>
      <c r="G95" s="191"/>
      <c r="H95" s="188"/>
      <c r="I95" s="189"/>
      <c r="J95" s="189"/>
      <c r="K95" s="189"/>
      <c r="L95" s="190"/>
      <c r="M95" s="188"/>
      <c r="N95" s="189"/>
      <c r="O95" s="189"/>
      <c r="P95" s="189"/>
      <c r="Q95" s="190"/>
      <c r="R95" s="239"/>
      <c r="S95" s="169"/>
      <c r="T95" s="169"/>
      <c r="U95" s="169"/>
      <c r="V95" s="168"/>
      <c r="W95" s="168"/>
      <c r="X95" s="168"/>
      <c r="Y95" s="168"/>
      <c r="Z95" s="168"/>
      <c r="AA95" s="168"/>
      <c r="AB95" s="168"/>
      <c r="AC95" s="168"/>
      <c r="AD95" s="170" t="str">
        <f t="shared" ref="AD95:AD143" si="11">IF(AND($CG$24=2,H95&lt;&gt;""),"&gt;95","")</f>
        <v/>
      </c>
      <c r="AE95" s="170"/>
      <c r="AF95" s="170"/>
      <c r="AG95" s="170"/>
      <c r="AH95" s="170"/>
      <c r="AI95" s="170"/>
      <c r="AJ95" s="170"/>
      <c r="AK95" s="170"/>
      <c r="AL95" s="162"/>
      <c r="AM95" s="163"/>
      <c r="AN95" s="164"/>
      <c r="AO95" s="171" t="str">
        <f t="shared" ref="AO95:AO143" si="12">IF($AL95&lt;&gt;"",IF($CG$23=2,CX95&amp;", "&amp;CHAR(10)&amp;CY95,""),"")</f>
        <v/>
      </c>
      <c r="AP95" s="171"/>
      <c r="AQ95" s="171"/>
      <c r="AR95" s="171" t="str">
        <f t="shared" ref="AR95:AR143" si="13">IF($AL95&lt;&gt;"",IF($CG$23=2,CZ95&amp;", "&amp;CHAR(10)&amp;DA95,""),"")</f>
        <v/>
      </c>
      <c r="AS95" s="171"/>
      <c r="AT95" s="171"/>
      <c r="AU95" s="171" t="str">
        <f t="shared" ref="AU95:AU143" si="14">IF($AL95&lt;&gt;"",IF($CG$23=2,DB95&amp;", "&amp;CHAR(10)&amp;DC95,""),"")</f>
        <v/>
      </c>
      <c r="AV95" s="171"/>
      <c r="AW95" s="171"/>
      <c r="AX95" s="171" t="str">
        <f t="shared" ref="AX95:AX143" si="15">IF($AL95&lt;&gt;"",IF($CG$23=2,DD95&amp;", "&amp;CHAR(10)&amp;DE95,""),"")</f>
        <v/>
      </c>
      <c r="AY95" s="171"/>
      <c r="AZ95" s="171"/>
      <c r="BA95" s="171" t="str">
        <f t="shared" ref="BA95:BA143" si="16">IF($AL95&lt;&gt;"",IF($CG$23=2,DF95,""),"")</f>
        <v/>
      </c>
      <c r="BB95" s="171"/>
      <c r="BC95" s="171"/>
      <c r="BD95" s="275"/>
      <c r="BE95" s="276"/>
      <c r="BF95" s="276"/>
      <c r="BG95" s="277"/>
      <c r="CE95" s="43">
        <v>2</v>
      </c>
      <c r="CF95" s="43" t="str">
        <f t="shared" ref="CF95:CF143" si="17">IF(H95="","",H95)</f>
        <v/>
      </c>
      <c r="CG95" s="43" t="str">
        <f t="shared" ref="CG95:CG143" si="18">IF(H95="","",BD95)</f>
        <v/>
      </c>
      <c r="CH95" s="43" t="str">
        <f t="shared" ref="CH95:CH143" si="19">IF(H95="","",M95)</f>
        <v/>
      </c>
      <c r="CI95" s="50" t="str">
        <f t="shared" ref="CI95:CI143" si="20">IF(H95="","",R95)</f>
        <v/>
      </c>
      <c r="CJ95" s="43" t="str">
        <f t="shared" ref="CJ95:CJ143" si="21">IF(H95="","",V95)</f>
        <v/>
      </c>
      <c r="CK95" s="43" t="str">
        <f t="shared" ref="CK95:CK143" si="22">IF(H95="","",Z95)</f>
        <v/>
      </c>
      <c r="CL95" s="43" t="str">
        <f t="shared" ref="CL95:CL143" si="23">IF(H95="","",AD95)</f>
        <v/>
      </c>
      <c r="CM95" s="43" t="str">
        <f t="shared" ref="CM95:CM143" si="24">IF(H95="","",AG95)</f>
        <v/>
      </c>
      <c r="CN95" s="43" t="str">
        <f t="shared" ref="CN95:CN143" si="25">IF(H95="","",CO95&amp;CP95&amp;CQ95&amp;CR95&amp;CS95&amp;CT95)</f>
        <v/>
      </c>
      <c r="CO95" s="43" t="str">
        <f t="shared" ref="CO95:CO143" si="26">IF(AL95="","",AL95)</f>
        <v/>
      </c>
      <c r="CP95" s="43" t="str">
        <f t="shared" ref="CP95:CP143" si="27">IF(AO95="","",", "&amp;AO95)</f>
        <v/>
      </c>
      <c r="CQ95" s="43" t="str">
        <f t="shared" ref="CQ95:CQ143" si="28">IF(AR95="","",", "&amp;AR95)</f>
        <v/>
      </c>
      <c r="CR95" s="43" t="str">
        <f t="shared" ref="CR95:CR143" si="29">IF(AU95="","",", "&amp;AU95)</f>
        <v/>
      </c>
      <c r="CS95" s="43" t="str">
        <f t="shared" ref="CS95:CS143" si="30">IF(AX95="","",", "&amp;AX95)</f>
        <v/>
      </c>
      <c r="CT95" s="43" t="str">
        <f t="shared" ref="CT95:CT143" si="31">IF(BA95="","",", "&amp;BA95)</f>
        <v/>
      </c>
      <c r="CV95" s="51" t="s">
        <v>16</v>
      </c>
      <c r="CW95" s="51">
        <f t="shared" si="2"/>
        <v>0</v>
      </c>
      <c r="CX95" s="19">
        <f t="shared" ref="CX95:CX142" si="32">IF(MOD(AL95*1000,3)=0,AL95/3,AL95*0.3)</f>
        <v>0</v>
      </c>
      <c r="CY95" s="19">
        <f t="shared" si="3"/>
        <v>0</v>
      </c>
      <c r="CZ95" s="19">
        <f t="shared" si="4"/>
        <v>0</v>
      </c>
      <c r="DA95" s="19">
        <f t="shared" si="5"/>
        <v>0</v>
      </c>
      <c r="DB95" s="19">
        <f t="shared" si="6"/>
        <v>0</v>
      </c>
      <c r="DC95" s="19">
        <f t="shared" si="7"/>
        <v>0</v>
      </c>
      <c r="DD95" s="19">
        <f t="shared" si="8"/>
        <v>0</v>
      </c>
      <c r="DE95" s="19">
        <f t="shared" si="9"/>
        <v>0</v>
      </c>
      <c r="DF95" s="19">
        <f t="shared" si="10"/>
        <v>0</v>
      </c>
      <c r="DG95" s="43"/>
      <c r="DH95" s="43"/>
      <c r="DI95" s="43"/>
      <c r="DT95" s="29"/>
      <c r="DU95" s="29"/>
      <c r="DV95" s="29"/>
      <c r="DW95" s="29"/>
      <c r="DX95" s="29"/>
    </row>
    <row r="96" spans="6:141" ht="19.5" customHeight="1">
      <c r="F96" s="191">
        <v>3</v>
      </c>
      <c r="G96" s="191"/>
      <c r="H96" s="188"/>
      <c r="I96" s="189"/>
      <c r="J96" s="189"/>
      <c r="K96" s="189"/>
      <c r="L96" s="190"/>
      <c r="M96" s="188"/>
      <c r="N96" s="189"/>
      <c r="O96" s="189"/>
      <c r="P96" s="189"/>
      <c r="Q96" s="190"/>
      <c r="R96" s="169"/>
      <c r="S96" s="169"/>
      <c r="T96" s="169"/>
      <c r="U96" s="169"/>
      <c r="V96" s="168"/>
      <c r="W96" s="168"/>
      <c r="X96" s="168"/>
      <c r="Y96" s="168"/>
      <c r="Z96" s="168"/>
      <c r="AA96" s="168"/>
      <c r="AB96" s="168"/>
      <c r="AC96" s="168"/>
      <c r="AD96" s="170" t="str">
        <f t="shared" si="11"/>
        <v/>
      </c>
      <c r="AE96" s="170"/>
      <c r="AF96" s="170"/>
      <c r="AG96" s="170"/>
      <c r="AH96" s="170"/>
      <c r="AI96" s="170"/>
      <c r="AJ96" s="170"/>
      <c r="AK96" s="170"/>
      <c r="AL96" s="162"/>
      <c r="AM96" s="163"/>
      <c r="AN96" s="164"/>
      <c r="AO96" s="171" t="str">
        <f t="shared" si="12"/>
        <v/>
      </c>
      <c r="AP96" s="171"/>
      <c r="AQ96" s="171"/>
      <c r="AR96" s="171" t="str">
        <f t="shared" si="13"/>
        <v/>
      </c>
      <c r="AS96" s="171"/>
      <c r="AT96" s="171"/>
      <c r="AU96" s="171" t="str">
        <f t="shared" si="14"/>
        <v/>
      </c>
      <c r="AV96" s="171"/>
      <c r="AW96" s="171"/>
      <c r="AX96" s="171" t="str">
        <f t="shared" si="15"/>
        <v/>
      </c>
      <c r="AY96" s="171"/>
      <c r="AZ96" s="171"/>
      <c r="BA96" s="171" t="str">
        <f t="shared" si="16"/>
        <v/>
      </c>
      <c r="BB96" s="171"/>
      <c r="BC96" s="171"/>
      <c r="BD96" s="275"/>
      <c r="BE96" s="276"/>
      <c r="BF96" s="276"/>
      <c r="BG96" s="277"/>
      <c r="CE96" s="43">
        <v>3</v>
      </c>
      <c r="CF96" s="43" t="str">
        <f t="shared" si="17"/>
        <v/>
      </c>
      <c r="CG96" s="43" t="str">
        <f t="shared" si="18"/>
        <v/>
      </c>
      <c r="CH96" s="43" t="str">
        <f t="shared" si="19"/>
        <v/>
      </c>
      <c r="CI96" s="50" t="str">
        <f t="shared" si="20"/>
        <v/>
      </c>
      <c r="CJ96" s="43" t="str">
        <f t="shared" si="21"/>
        <v/>
      </c>
      <c r="CK96" s="43" t="str">
        <f t="shared" si="22"/>
        <v/>
      </c>
      <c r="CL96" s="43" t="str">
        <f t="shared" si="23"/>
        <v/>
      </c>
      <c r="CM96" s="43" t="str">
        <f t="shared" si="24"/>
        <v/>
      </c>
      <c r="CN96" s="43" t="str">
        <f t="shared" si="25"/>
        <v/>
      </c>
      <c r="CO96" s="43" t="str">
        <f t="shared" si="26"/>
        <v/>
      </c>
      <c r="CP96" s="43" t="str">
        <f t="shared" si="27"/>
        <v/>
      </c>
      <c r="CQ96" s="43" t="str">
        <f t="shared" si="28"/>
        <v/>
      </c>
      <c r="CR96" s="43" t="str">
        <f t="shared" si="29"/>
        <v/>
      </c>
      <c r="CS96" s="43" t="str">
        <f t="shared" si="30"/>
        <v/>
      </c>
      <c r="CT96" s="43" t="str">
        <f t="shared" si="31"/>
        <v/>
      </c>
      <c r="CV96" s="51" t="s">
        <v>17</v>
      </c>
      <c r="CW96" s="51">
        <f t="shared" si="2"/>
        <v>0</v>
      </c>
      <c r="CX96" s="19">
        <f t="shared" si="32"/>
        <v>0</v>
      </c>
      <c r="CY96" s="19">
        <f t="shared" si="3"/>
        <v>0</v>
      </c>
      <c r="CZ96" s="19">
        <f t="shared" si="4"/>
        <v>0</v>
      </c>
      <c r="DA96" s="19">
        <f t="shared" si="5"/>
        <v>0</v>
      </c>
      <c r="DB96" s="19">
        <f t="shared" si="6"/>
        <v>0</v>
      </c>
      <c r="DC96" s="19">
        <f t="shared" si="7"/>
        <v>0</v>
      </c>
      <c r="DD96" s="19">
        <f t="shared" si="8"/>
        <v>0</v>
      </c>
      <c r="DE96" s="19">
        <f t="shared" si="9"/>
        <v>0</v>
      </c>
      <c r="DF96" s="19">
        <f t="shared" si="10"/>
        <v>0</v>
      </c>
      <c r="DG96" s="43"/>
      <c r="DH96" s="43"/>
      <c r="DI96" s="43"/>
      <c r="DT96" s="29"/>
      <c r="DU96" s="29"/>
      <c r="DV96" s="29"/>
      <c r="DW96" s="29"/>
      <c r="DX96" s="29"/>
    </row>
    <row r="97" spans="6:128" ht="19.5" customHeight="1">
      <c r="F97" s="191">
        <v>4</v>
      </c>
      <c r="G97" s="191"/>
      <c r="H97" s="188"/>
      <c r="I97" s="189"/>
      <c r="J97" s="189"/>
      <c r="K97" s="189"/>
      <c r="L97" s="190"/>
      <c r="M97" s="188"/>
      <c r="N97" s="189"/>
      <c r="O97" s="189"/>
      <c r="P97" s="189"/>
      <c r="Q97" s="190"/>
      <c r="R97" s="169"/>
      <c r="S97" s="169"/>
      <c r="T97" s="169"/>
      <c r="U97" s="169"/>
      <c r="V97" s="168"/>
      <c r="W97" s="168"/>
      <c r="X97" s="168"/>
      <c r="Y97" s="168"/>
      <c r="Z97" s="168"/>
      <c r="AA97" s="168"/>
      <c r="AB97" s="168"/>
      <c r="AC97" s="168"/>
      <c r="AD97" s="170" t="str">
        <f t="shared" si="11"/>
        <v/>
      </c>
      <c r="AE97" s="170"/>
      <c r="AF97" s="170"/>
      <c r="AG97" s="170"/>
      <c r="AH97" s="170"/>
      <c r="AI97" s="170"/>
      <c r="AJ97" s="170"/>
      <c r="AK97" s="170"/>
      <c r="AL97" s="162"/>
      <c r="AM97" s="163"/>
      <c r="AN97" s="164"/>
      <c r="AO97" s="171" t="str">
        <f t="shared" si="12"/>
        <v/>
      </c>
      <c r="AP97" s="171"/>
      <c r="AQ97" s="171"/>
      <c r="AR97" s="171" t="str">
        <f t="shared" si="13"/>
        <v/>
      </c>
      <c r="AS97" s="171"/>
      <c r="AT97" s="171"/>
      <c r="AU97" s="171" t="str">
        <f t="shared" si="14"/>
        <v/>
      </c>
      <c r="AV97" s="171"/>
      <c r="AW97" s="171"/>
      <c r="AX97" s="171" t="str">
        <f t="shared" si="15"/>
        <v/>
      </c>
      <c r="AY97" s="171"/>
      <c r="AZ97" s="171"/>
      <c r="BA97" s="171" t="str">
        <f t="shared" si="16"/>
        <v/>
      </c>
      <c r="BB97" s="171"/>
      <c r="BC97" s="171"/>
      <c r="BD97" s="275"/>
      <c r="BE97" s="276"/>
      <c r="BF97" s="276"/>
      <c r="BG97" s="277"/>
      <c r="CE97" s="43">
        <v>4</v>
      </c>
      <c r="CF97" s="43" t="str">
        <f t="shared" si="17"/>
        <v/>
      </c>
      <c r="CG97" s="43" t="str">
        <f t="shared" si="18"/>
        <v/>
      </c>
      <c r="CH97" s="43" t="str">
        <f t="shared" si="19"/>
        <v/>
      </c>
      <c r="CI97" s="50" t="str">
        <f t="shared" si="20"/>
        <v/>
      </c>
      <c r="CJ97" s="43" t="str">
        <f t="shared" si="21"/>
        <v/>
      </c>
      <c r="CK97" s="43" t="str">
        <f t="shared" si="22"/>
        <v/>
      </c>
      <c r="CL97" s="43" t="str">
        <f t="shared" si="23"/>
        <v/>
      </c>
      <c r="CM97" s="43" t="str">
        <f t="shared" si="24"/>
        <v/>
      </c>
      <c r="CN97" s="43" t="str">
        <f t="shared" si="25"/>
        <v/>
      </c>
      <c r="CO97" s="43" t="str">
        <f t="shared" si="26"/>
        <v/>
      </c>
      <c r="CP97" s="43" t="str">
        <f t="shared" si="27"/>
        <v/>
      </c>
      <c r="CQ97" s="43" t="str">
        <f t="shared" si="28"/>
        <v/>
      </c>
      <c r="CR97" s="43" t="str">
        <f t="shared" si="29"/>
        <v/>
      </c>
      <c r="CS97" s="43" t="str">
        <f t="shared" si="30"/>
        <v/>
      </c>
      <c r="CT97" s="43" t="str">
        <f t="shared" si="31"/>
        <v/>
      </c>
      <c r="CV97" s="51" t="s">
        <v>18</v>
      </c>
      <c r="CW97" s="51">
        <f t="shared" si="2"/>
        <v>0</v>
      </c>
      <c r="CX97" s="19">
        <f t="shared" si="32"/>
        <v>0</v>
      </c>
      <c r="CY97" s="19">
        <f t="shared" si="3"/>
        <v>0</v>
      </c>
      <c r="CZ97" s="19">
        <f t="shared" si="4"/>
        <v>0</v>
      </c>
      <c r="DA97" s="19">
        <f t="shared" si="5"/>
        <v>0</v>
      </c>
      <c r="DB97" s="19">
        <f t="shared" si="6"/>
        <v>0</v>
      </c>
      <c r="DC97" s="19">
        <f t="shared" si="7"/>
        <v>0</v>
      </c>
      <c r="DD97" s="19">
        <f t="shared" si="8"/>
        <v>0</v>
      </c>
      <c r="DE97" s="19">
        <f t="shared" si="9"/>
        <v>0</v>
      </c>
      <c r="DF97" s="19">
        <f t="shared" si="10"/>
        <v>0</v>
      </c>
      <c r="DG97" s="43"/>
      <c r="DH97" s="43"/>
      <c r="DI97" s="43"/>
      <c r="DT97" s="29"/>
      <c r="DU97" s="29"/>
      <c r="DV97" s="29"/>
      <c r="DW97" s="29"/>
      <c r="DX97" s="29"/>
    </row>
    <row r="98" spans="6:128" ht="19.5" customHeight="1">
      <c r="F98" s="191">
        <v>5</v>
      </c>
      <c r="G98" s="191"/>
      <c r="H98" s="188"/>
      <c r="I98" s="189"/>
      <c r="J98" s="189"/>
      <c r="K98" s="189"/>
      <c r="L98" s="190"/>
      <c r="M98" s="188"/>
      <c r="N98" s="189"/>
      <c r="O98" s="189"/>
      <c r="P98" s="189"/>
      <c r="Q98" s="190"/>
      <c r="R98" s="169"/>
      <c r="S98" s="169"/>
      <c r="T98" s="169"/>
      <c r="U98" s="169"/>
      <c r="V98" s="168"/>
      <c r="W98" s="168"/>
      <c r="X98" s="168"/>
      <c r="Y98" s="168"/>
      <c r="Z98" s="168"/>
      <c r="AA98" s="168"/>
      <c r="AB98" s="168"/>
      <c r="AC98" s="168"/>
      <c r="AD98" s="170" t="str">
        <f t="shared" si="11"/>
        <v/>
      </c>
      <c r="AE98" s="170"/>
      <c r="AF98" s="170"/>
      <c r="AG98" s="170"/>
      <c r="AH98" s="170"/>
      <c r="AI98" s="170"/>
      <c r="AJ98" s="170"/>
      <c r="AK98" s="170"/>
      <c r="AL98" s="162"/>
      <c r="AM98" s="163"/>
      <c r="AN98" s="164"/>
      <c r="AO98" s="171" t="str">
        <f t="shared" si="12"/>
        <v/>
      </c>
      <c r="AP98" s="171"/>
      <c r="AQ98" s="171"/>
      <c r="AR98" s="171" t="str">
        <f t="shared" si="13"/>
        <v/>
      </c>
      <c r="AS98" s="171"/>
      <c r="AT98" s="171"/>
      <c r="AU98" s="171" t="str">
        <f t="shared" si="14"/>
        <v/>
      </c>
      <c r="AV98" s="171"/>
      <c r="AW98" s="171"/>
      <c r="AX98" s="171" t="str">
        <f t="shared" si="15"/>
        <v/>
      </c>
      <c r="AY98" s="171"/>
      <c r="AZ98" s="171"/>
      <c r="BA98" s="171" t="str">
        <f t="shared" si="16"/>
        <v/>
      </c>
      <c r="BB98" s="171"/>
      <c r="BC98" s="171"/>
      <c r="BD98" s="275"/>
      <c r="BE98" s="276"/>
      <c r="BF98" s="276"/>
      <c r="BG98" s="277"/>
      <c r="CE98" s="43">
        <v>5</v>
      </c>
      <c r="CF98" s="43" t="str">
        <f t="shared" si="17"/>
        <v/>
      </c>
      <c r="CG98" s="43" t="str">
        <f t="shared" si="18"/>
        <v/>
      </c>
      <c r="CH98" s="43" t="str">
        <f t="shared" si="19"/>
        <v/>
      </c>
      <c r="CI98" s="50" t="str">
        <f t="shared" si="20"/>
        <v/>
      </c>
      <c r="CJ98" s="43" t="str">
        <f t="shared" si="21"/>
        <v/>
      </c>
      <c r="CK98" s="43" t="str">
        <f t="shared" si="22"/>
        <v/>
      </c>
      <c r="CL98" s="43" t="str">
        <f t="shared" si="23"/>
        <v/>
      </c>
      <c r="CM98" s="43" t="str">
        <f t="shared" si="24"/>
        <v/>
      </c>
      <c r="CN98" s="43" t="str">
        <f t="shared" si="25"/>
        <v/>
      </c>
      <c r="CO98" s="43" t="str">
        <f t="shared" si="26"/>
        <v/>
      </c>
      <c r="CP98" s="43" t="str">
        <f t="shared" si="27"/>
        <v/>
      </c>
      <c r="CQ98" s="43" t="str">
        <f t="shared" si="28"/>
        <v/>
      </c>
      <c r="CR98" s="43" t="str">
        <f t="shared" si="29"/>
        <v/>
      </c>
      <c r="CS98" s="43" t="str">
        <f t="shared" si="30"/>
        <v/>
      </c>
      <c r="CT98" s="43" t="str">
        <f t="shared" si="31"/>
        <v/>
      </c>
      <c r="CV98" s="51" t="s">
        <v>19</v>
      </c>
      <c r="CW98" s="51">
        <f t="shared" si="2"/>
        <v>0</v>
      </c>
      <c r="CX98" s="19">
        <f t="shared" si="32"/>
        <v>0</v>
      </c>
      <c r="CY98" s="19">
        <f t="shared" si="3"/>
        <v>0</v>
      </c>
      <c r="CZ98" s="19">
        <f t="shared" si="4"/>
        <v>0</v>
      </c>
      <c r="DA98" s="19">
        <f t="shared" si="5"/>
        <v>0</v>
      </c>
      <c r="DB98" s="19">
        <f t="shared" si="6"/>
        <v>0</v>
      </c>
      <c r="DC98" s="19">
        <f t="shared" si="7"/>
        <v>0</v>
      </c>
      <c r="DD98" s="19">
        <f t="shared" si="8"/>
        <v>0</v>
      </c>
      <c r="DE98" s="19">
        <f t="shared" si="9"/>
        <v>0</v>
      </c>
      <c r="DF98" s="19">
        <f t="shared" si="10"/>
        <v>0</v>
      </c>
      <c r="DG98" s="43"/>
      <c r="DH98" s="43"/>
      <c r="DI98" s="43"/>
      <c r="DT98" s="29"/>
      <c r="DU98" s="29"/>
      <c r="DV98" s="29"/>
      <c r="DW98" s="29"/>
      <c r="DX98" s="29"/>
    </row>
    <row r="99" spans="6:128" ht="19.5" customHeight="1">
      <c r="F99" s="191">
        <v>6</v>
      </c>
      <c r="G99" s="191"/>
      <c r="H99" s="188"/>
      <c r="I99" s="189"/>
      <c r="J99" s="189"/>
      <c r="K99" s="189"/>
      <c r="L99" s="190"/>
      <c r="M99" s="188"/>
      <c r="N99" s="189"/>
      <c r="O99" s="189"/>
      <c r="P99" s="189"/>
      <c r="Q99" s="190"/>
      <c r="R99" s="169"/>
      <c r="S99" s="169"/>
      <c r="T99" s="169"/>
      <c r="U99" s="169"/>
      <c r="V99" s="168"/>
      <c r="W99" s="168"/>
      <c r="X99" s="168"/>
      <c r="Y99" s="168"/>
      <c r="Z99" s="168"/>
      <c r="AA99" s="168"/>
      <c r="AB99" s="168"/>
      <c r="AC99" s="168"/>
      <c r="AD99" s="170" t="str">
        <f t="shared" si="11"/>
        <v/>
      </c>
      <c r="AE99" s="170"/>
      <c r="AF99" s="170"/>
      <c r="AG99" s="170"/>
      <c r="AH99" s="170"/>
      <c r="AI99" s="170"/>
      <c r="AJ99" s="170"/>
      <c r="AK99" s="170"/>
      <c r="AL99" s="162"/>
      <c r="AM99" s="163"/>
      <c r="AN99" s="164"/>
      <c r="AO99" s="171" t="str">
        <f t="shared" si="12"/>
        <v/>
      </c>
      <c r="AP99" s="171"/>
      <c r="AQ99" s="171"/>
      <c r="AR99" s="171" t="str">
        <f t="shared" si="13"/>
        <v/>
      </c>
      <c r="AS99" s="171"/>
      <c r="AT99" s="171"/>
      <c r="AU99" s="171" t="str">
        <f t="shared" si="14"/>
        <v/>
      </c>
      <c r="AV99" s="171"/>
      <c r="AW99" s="171"/>
      <c r="AX99" s="171" t="str">
        <f t="shared" si="15"/>
        <v/>
      </c>
      <c r="AY99" s="171"/>
      <c r="AZ99" s="171"/>
      <c r="BA99" s="171" t="str">
        <f t="shared" si="16"/>
        <v/>
      </c>
      <c r="BB99" s="171"/>
      <c r="BC99" s="171"/>
      <c r="BD99" s="275"/>
      <c r="BE99" s="276"/>
      <c r="BF99" s="276"/>
      <c r="BG99" s="277"/>
      <c r="CE99" s="43">
        <v>6</v>
      </c>
      <c r="CF99" s="43" t="str">
        <f t="shared" si="17"/>
        <v/>
      </c>
      <c r="CG99" s="43" t="str">
        <f t="shared" si="18"/>
        <v/>
      </c>
      <c r="CH99" s="43" t="str">
        <f t="shared" si="19"/>
        <v/>
      </c>
      <c r="CI99" s="50" t="str">
        <f t="shared" si="20"/>
        <v/>
      </c>
      <c r="CJ99" s="43" t="str">
        <f t="shared" si="21"/>
        <v/>
      </c>
      <c r="CK99" s="43" t="str">
        <f t="shared" si="22"/>
        <v/>
      </c>
      <c r="CL99" s="43" t="str">
        <f t="shared" si="23"/>
        <v/>
      </c>
      <c r="CM99" s="43" t="str">
        <f t="shared" si="24"/>
        <v/>
      </c>
      <c r="CN99" s="43" t="str">
        <f t="shared" si="25"/>
        <v/>
      </c>
      <c r="CO99" s="43" t="str">
        <f t="shared" si="26"/>
        <v/>
      </c>
      <c r="CP99" s="43" t="str">
        <f t="shared" si="27"/>
        <v/>
      </c>
      <c r="CQ99" s="43" t="str">
        <f t="shared" si="28"/>
        <v/>
      </c>
      <c r="CR99" s="43" t="str">
        <f t="shared" si="29"/>
        <v/>
      </c>
      <c r="CS99" s="43" t="str">
        <f t="shared" si="30"/>
        <v/>
      </c>
      <c r="CT99" s="43" t="str">
        <f t="shared" si="31"/>
        <v/>
      </c>
      <c r="CV99" s="51" t="s">
        <v>20</v>
      </c>
      <c r="CW99" s="51">
        <f t="shared" si="2"/>
        <v>0</v>
      </c>
      <c r="CX99" s="19">
        <f t="shared" si="32"/>
        <v>0</v>
      </c>
      <c r="CY99" s="19">
        <f t="shared" si="3"/>
        <v>0</v>
      </c>
      <c r="CZ99" s="19">
        <f t="shared" si="4"/>
        <v>0</v>
      </c>
      <c r="DA99" s="19">
        <f t="shared" si="5"/>
        <v>0</v>
      </c>
      <c r="DB99" s="19">
        <f t="shared" si="6"/>
        <v>0</v>
      </c>
      <c r="DC99" s="19">
        <f t="shared" si="7"/>
        <v>0</v>
      </c>
      <c r="DD99" s="19">
        <f t="shared" si="8"/>
        <v>0</v>
      </c>
      <c r="DE99" s="19">
        <f t="shared" si="9"/>
        <v>0</v>
      </c>
      <c r="DF99" s="19">
        <f t="shared" si="10"/>
        <v>0</v>
      </c>
      <c r="DG99" s="43"/>
      <c r="DH99" s="43"/>
      <c r="DI99" s="43"/>
      <c r="DT99" s="29"/>
      <c r="DU99" s="29"/>
      <c r="DV99" s="29"/>
      <c r="DW99" s="29"/>
      <c r="DX99" s="29"/>
    </row>
    <row r="100" spans="6:128" ht="19.5" customHeight="1">
      <c r="F100" s="191">
        <v>7</v>
      </c>
      <c r="G100" s="191"/>
      <c r="H100" s="188"/>
      <c r="I100" s="189"/>
      <c r="J100" s="189"/>
      <c r="K100" s="189"/>
      <c r="L100" s="190"/>
      <c r="M100" s="188"/>
      <c r="N100" s="189"/>
      <c r="O100" s="189"/>
      <c r="P100" s="189"/>
      <c r="Q100" s="190"/>
      <c r="R100" s="169"/>
      <c r="S100" s="169"/>
      <c r="T100" s="169"/>
      <c r="U100" s="169"/>
      <c r="V100" s="168"/>
      <c r="W100" s="168"/>
      <c r="X100" s="168"/>
      <c r="Y100" s="168"/>
      <c r="Z100" s="168"/>
      <c r="AA100" s="168"/>
      <c r="AB100" s="168"/>
      <c r="AC100" s="168"/>
      <c r="AD100" s="170" t="str">
        <f t="shared" si="11"/>
        <v/>
      </c>
      <c r="AE100" s="170"/>
      <c r="AF100" s="170"/>
      <c r="AG100" s="170"/>
      <c r="AH100" s="170"/>
      <c r="AI100" s="170"/>
      <c r="AJ100" s="170"/>
      <c r="AK100" s="170"/>
      <c r="AL100" s="162"/>
      <c r="AM100" s="163"/>
      <c r="AN100" s="164"/>
      <c r="AO100" s="171" t="str">
        <f t="shared" si="12"/>
        <v/>
      </c>
      <c r="AP100" s="171"/>
      <c r="AQ100" s="171"/>
      <c r="AR100" s="171" t="str">
        <f t="shared" si="13"/>
        <v/>
      </c>
      <c r="AS100" s="171"/>
      <c r="AT100" s="171"/>
      <c r="AU100" s="171" t="str">
        <f t="shared" si="14"/>
        <v/>
      </c>
      <c r="AV100" s="171"/>
      <c r="AW100" s="171"/>
      <c r="AX100" s="171" t="str">
        <f t="shared" si="15"/>
        <v/>
      </c>
      <c r="AY100" s="171"/>
      <c r="AZ100" s="171"/>
      <c r="BA100" s="171" t="str">
        <f t="shared" si="16"/>
        <v/>
      </c>
      <c r="BB100" s="171"/>
      <c r="BC100" s="171"/>
      <c r="BD100" s="275"/>
      <c r="BE100" s="276"/>
      <c r="BF100" s="276"/>
      <c r="BG100" s="277"/>
      <c r="CE100" s="43">
        <v>7</v>
      </c>
      <c r="CF100" s="43" t="str">
        <f t="shared" si="17"/>
        <v/>
      </c>
      <c r="CG100" s="43" t="str">
        <f t="shared" si="18"/>
        <v/>
      </c>
      <c r="CH100" s="43" t="str">
        <f t="shared" si="19"/>
        <v/>
      </c>
      <c r="CI100" s="50" t="str">
        <f t="shared" si="20"/>
        <v/>
      </c>
      <c r="CJ100" s="43" t="str">
        <f t="shared" si="21"/>
        <v/>
      </c>
      <c r="CK100" s="43" t="str">
        <f t="shared" si="22"/>
        <v/>
      </c>
      <c r="CL100" s="43" t="str">
        <f t="shared" si="23"/>
        <v/>
      </c>
      <c r="CM100" s="43" t="str">
        <f t="shared" si="24"/>
        <v/>
      </c>
      <c r="CN100" s="43" t="str">
        <f t="shared" si="25"/>
        <v/>
      </c>
      <c r="CO100" s="43" t="str">
        <f t="shared" si="26"/>
        <v/>
      </c>
      <c r="CP100" s="43" t="str">
        <f t="shared" si="27"/>
        <v/>
      </c>
      <c r="CQ100" s="43" t="str">
        <f t="shared" si="28"/>
        <v/>
      </c>
      <c r="CR100" s="43" t="str">
        <f t="shared" si="29"/>
        <v/>
      </c>
      <c r="CS100" s="43" t="str">
        <f t="shared" si="30"/>
        <v/>
      </c>
      <c r="CT100" s="43" t="str">
        <f t="shared" si="31"/>
        <v/>
      </c>
      <c r="CV100" s="51" t="s">
        <v>21</v>
      </c>
      <c r="CW100" s="51">
        <f t="shared" si="2"/>
        <v>0</v>
      </c>
      <c r="CX100" s="19">
        <f t="shared" si="32"/>
        <v>0</v>
      </c>
      <c r="CY100" s="19">
        <f t="shared" si="3"/>
        <v>0</v>
      </c>
      <c r="CZ100" s="19">
        <f t="shared" si="4"/>
        <v>0</v>
      </c>
      <c r="DA100" s="19">
        <f t="shared" si="5"/>
        <v>0</v>
      </c>
      <c r="DB100" s="19">
        <f t="shared" si="6"/>
        <v>0</v>
      </c>
      <c r="DC100" s="19">
        <f t="shared" si="7"/>
        <v>0</v>
      </c>
      <c r="DD100" s="19">
        <f t="shared" si="8"/>
        <v>0</v>
      </c>
      <c r="DE100" s="19">
        <f t="shared" si="9"/>
        <v>0</v>
      </c>
      <c r="DF100" s="19">
        <f t="shared" si="10"/>
        <v>0</v>
      </c>
      <c r="DG100" s="43"/>
      <c r="DH100" s="43"/>
      <c r="DI100" s="43"/>
      <c r="DT100" s="29"/>
      <c r="DU100" s="29"/>
      <c r="DV100" s="29"/>
      <c r="DW100" s="29"/>
      <c r="DX100" s="29"/>
    </row>
    <row r="101" spans="6:128" ht="19.5" customHeight="1">
      <c r="F101" s="191">
        <v>8</v>
      </c>
      <c r="G101" s="191"/>
      <c r="H101" s="188"/>
      <c r="I101" s="189"/>
      <c r="J101" s="189"/>
      <c r="K101" s="189"/>
      <c r="L101" s="190"/>
      <c r="M101" s="188"/>
      <c r="N101" s="189"/>
      <c r="O101" s="189"/>
      <c r="P101" s="189"/>
      <c r="Q101" s="190"/>
      <c r="R101" s="169"/>
      <c r="S101" s="169"/>
      <c r="T101" s="169"/>
      <c r="U101" s="169"/>
      <c r="V101" s="168"/>
      <c r="W101" s="168"/>
      <c r="X101" s="168"/>
      <c r="Y101" s="168"/>
      <c r="Z101" s="168"/>
      <c r="AA101" s="168"/>
      <c r="AB101" s="168"/>
      <c r="AC101" s="168"/>
      <c r="AD101" s="170" t="str">
        <f t="shared" si="11"/>
        <v/>
      </c>
      <c r="AE101" s="170"/>
      <c r="AF101" s="170"/>
      <c r="AG101" s="170"/>
      <c r="AH101" s="170"/>
      <c r="AI101" s="170"/>
      <c r="AJ101" s="170"/>
      <c r="AK101" s="170"/>
      <c r="AL101" s="162"/>
      <c r="AM101" s="163"/>
      <c r="AN101" s="164"/>
      <c r="AO101" s="171" t="str">
        <f t="shared" si="12"/>
        <v/>
      </c>
      <c r="AP101" s="171"/>
      <c r="AQ101" s="171"/>
      <c r="AR101" s="171" t="str">
        <f t="shared" si="13"/>
        <v/>
      </c>
      <c r="AS101" s="171"/>
      <c r="AT101" s="171"/>
      <c r="AU101" s="171" t="str">
        <f t="shared" si="14"/>
        <v/>
      </c>
      <c r="AV101" s="171"/>
      <c r="AW101" s="171"/>
      <c r="AX101" s="171" t="str">
        <f t="shared" si="15"/>
        <v/>
      </c>
      <c r="AY101" s="171"/>
      <c r="AZ101" s="171"/>
      <c r="BA101" s="171" t="str">
        <f t="shared" si="16"/>
        <v/>
      </c>
      <c r="BB101" s="171"/>
      <c r="BC101" s="171"/>
      <c r="BD101" s="275"/>
      <c r="BE101" s="276"/>
      <c r="BF101" s="276"/>
      <c r="BG101" s="277"/>
      <c r="CE101" s="43">
        <v>8</v>
      </c>
      <c r="CF101" s="43" t="str">
        <f t="shared" si="17"/>
        <v/>
      </c>
      <c r="CG101" s="43" t="str">
        <f t="shared" si="18"/>
        <v/>
      </c>
      <c r="CH101" s="43" t="str">
        <f t="shared" si="19"/>
        <v/>
      </c>
      <c r="CI101" s="50" t="str">
        <f t="shared" si="20"/>
        <v/>
      </c>
      <c r="CJ101" s="43" t="str">
        <f t="shared" si="21"/>
        <v/>
      </c>
      <c r="CK101" s="43" t="str">
        <f t="shared" si="22"/>
        <v/>
      </c>
      <c r="CL101" s="43" t="str">
        <f t="shared" si="23"/>
        <v/>
      </c>
      <c r="CM101" s="43" t="str">
        <f t="shared" si="24"/>
        <v/>
      </c>
      <c r="CN101" s="43" t="str">
        <f t="shared" si="25"/>
        <v/>
      </c>
      <c r="CO101" s="43" t="str">
        <f t="shared" si="26"/>
        <v/>
      </c>
      <c r="CP101" s="43" t="str">
        <f t="shared" si="27"/>
        <v/>
      </c>
      <c r="CQ101" s="43" t="str">
        <f t="shared" si="28"/>
        <v/>
      </c>
      <c r="CR101" s="43" t="str">
        <f t="shared" si="29"/>
        <v/>
      </c>
      <c r="CS101" s="43" t="str">
        <f t="shared" si="30"/>
        <v/>
      </c>
      <c r="CT101" s="43" t="str">
        <f t="shared" si="31"/>
        <v/>
      </c>
      <c r="CV101" s="51" t="s">
        <v>22</v>
      </c>
      <c r="CW101" s="51">
        <f t="shared" si="2"/>
        <v>0</v>
      </c>
      <c r="CX101" s="19">
        <f t="shared" si="32"/>
        <v>0</v>
      </c>
      <c r="CY101" s="19">
        <f t="shared" si="3"/>
        <v>0</v>
      </c>
      <c r="CZ101" s="19">
        <f t="shared" si="4"/>
        <v>0</v>
      </c>
      <c r="DA101" s="19">
        <f t="shared" si="5"/>
        <v>0</v>
      </c>
      <c r="DB101" s="19">
        <f t="shared" si="6"/>
        <v>0</v>
      </c>
      <c r="DC101" s="19">
        <f t="shared" si="7"/>
        <v>0</v>
      </c>
      <c r="DD101" s="19">
        <f t="shared" si="8"/>
        <v>0</v>
      </c>
      <c r="DE101" s="19">
        <f t="shared" si="9"/>
        <v>0</v>
      </c>
      <c r="DF101" s="19">
        <f t="shared" si="10"/>
        <v>0</v>
      </c>
      <c r="DG101" s="43"/>
      <c r="DH101" s="43"/>
      <c r="DI101" s="43"/>
      <c r="DT101" s="29"/>
      <c r="DU101" s="29"/>
      <c r="DV101" s="29"/>
      <c r="DW101" s="29"/>
      <c r="DX101" s="29"/>
    </row>
    <row r="102" spans="6:128" ht="19.5" customHeight="1">
      <c r="F102" s="191">
        <v>9</v>
      </c>
      <c r="G102" s="191"/>
      <c r="H102" s="188"/>
      <c r="I102" s="189"/>
      <c r="J102" s="189"/>
      <c r="K102" s="189"/>
      <c r="L102" s="190"/>
      <c r="M102" s="188"/>
      <c r="N102" s="189"/>
      <c r="O102" s="189"/>
      <c r="P102" s="189"/>
      <c r="Q102" s="190"/>
      <c r="R102" s="169"/>
      <c r="S102" s="169"/>
      <c r="T102" s="169"/>
      <c r="U102" s="169"/>
      <c r="V102" s="168"/>
      <c r="W102" s="168"/>
      <c r="X102" s="168"/>
      <c r="Y102" s="168"/>
      <c r="Z102" s="168"/>
      <c r="AA102" s="168"/>
      <c r="AB102" s="168"/>
      <c r="AC102" s="168"/>
      <c r="AD102" s="170" t="str">
        <f t="shared" si="11"/>
        <v/>
      </c>
      <c r="AE102" s="170"/>
      <c r="AF102" s="170"/>
      <c r="AG102" s="170"/>
      <c r="AH102" s="170"/>
      <c r="AI102" s="170"/>
      <c r="AJ102" s="170"/>
      <c r="AK102" s="170"/>
      <c r="AL102" s="162"/>
      <c r="AM102" s="163"/>
      <c r="AN102" s="164"/>
      <c r="AO102" s="171" t="str">
        <f t="shared" si="12"/>
        <v/>
      </c>
      <c r="AP102" s="171"/>
      <c r="AQ102" s="171"/>
      <c r="AR102" s="171" t="str">
        <f t="shared" si="13"/>
        <v/>
      </c>
      <c r="AS102" s="171"/>
      <c r="AT102" s="171"/>
      <c r="AU102" s="171" t="str">
        <f t="shared" si="14"/>
        <v/>
      </c>
      <c r="AV102" s="171"/>
      <c r="AW102" s="171"/>
      <c r="AX102" s="171" t="str">
        <f t="shared" si="15"/>
        <v/>
      </c>
      <c r="AY102" s="171"/>
      <c r="AZ102" s="171"/>
      <c r="BA102" s="171" t="str">
        <f t="shared" si="16"/>
        <v/>
      </c>
      <c r="BB102" s="171"/>
      <c r="BC102" s="171"/>
      <c r="BD102" s="275"/>
      <c r="BE102" s="276"/>
      <c r="BF102" s="276"/>
      <c r="BG102" s="277"/>
      <c r="CE102" s="43">
        <v>9</v>
      </c>
      <c r="CF102" s="43" t="str">
        <f t="shared" si="17"/>
        <v/>
      </c>
      <c r="CG102" s="43" t="str">
        <f t="shared" si="18"/>
        <v/>
      </c>
      <c r="CH102" s="43" t="str">
        <f t="shared" si="19"/>
        <v/>
      </c>
      <c r="CI102" s="50" t="str">
        <f t="shared" si="20"/>
        <v/>
      </c>
      <c r="CJ102" s="43" t="str">
        <f t="shared" si="21"/>
        <v/>
      </c>
      <c r="CK102" s="43" t="str">
        <f t="shared" si="22"/>
        <v/>
      </c>
      <c r="CL102" s="43" t="str">
        <f t="shared" si="23"/>
        <v/>
      </c>
      <c r="CM102" s="43" t="str">
        <f t="shared" si="24"/>
        <v/>
      </c>
      <c r="CN102" s="43" t="str">
        <f t="shared" si="25"/>
        <v/>
      </c>
      <c r="CO102" s="43" t="str">
        <f t="shared" si="26"/>
        <v/>
      </c>
      <c r="CP102" s="43" t="str">
        <f t="shared" si="27"/>
        <v/>
      </c>
      <c r="CQ102" s="43" t="str">
        <f t="shared" si="28"/>
        <v/>
      </c>
      <c r="CR102" s="43" t="str">
        <f t="shared" si="29"/>
        <v/>
      </c>
      <c r="CS102" s="43" t="str">
        <f t="shared" si="30"/>
        <v/>
      </c>
      <c r="CT102" s="43" t="str">
        <f t="shared" si="31"/>
        <v/>
      </c>
      <c r="CV102" s="51" t="s">
        <v>23</v>
      </c>
      <c r="CW102" s="51">
        <f t="shared" si="2"/>
        <v>0</v>
      </c>
      <c r="CX102" s="19">
        <f t="shared" si="32"/>
        <v>0</v>
      </c>
      <c r="CY102" s="19">
        <f t="shared" si="3"/>
        <v>0</v>
      </c>
      <c r="CZ102" s="19">
        <f t="shared" si="4"/>
        <v>0</v>
      </c>
      <c r="DA102" s="19">
        <f t="shared" si="5"/>
        <v>0</v>
      </c>
      <c r="DB102" s="19">
        <f t="shared" si="6"/>
        <v>0</v>
      </c>
      <c r="DC102" s="19">
        <f t="shared" si="7"/>
        <v>0</v>
      </c>
      <c r="DD102" s="19">
        <f t="shared" si="8"/>
        <v>0</v>
      </c>
      <c r="DE102" s="19">
        <f t="shared" si="9"/>
        <v>0</v>
      </c>
      <c r="DF102" s="19">
        <f t="shared" si="10"/>
        <v>0</v>
      </c>
      <c r="DG102" s="43"/>
      <c r="DH102" s="43"/>
      <c r="DI102" s="43"/>
      <c r="DT102" s="29"/>
      <c r="DU102" s="29"/>
      <c r="DV102" s="29"/>
      <c r="DW102" s="29"/>
      <c r="DX102" s="29"/>
    </row>
    <row r="103" spans="6:128" ht="19.5" customHeight="1">
      <c r="F103" s="191">
        <v>10</v>
      </c>
      <c r="G103" s="191"/>
      <c r="H103" s="188"/>
      <c r="I103" s="189"/>
      <c r="J103" s="189"/>
      <c r="K103" s="189"/>
      <c r="L103" s="190"/>
      <c r="M103" s="188"/>
      <c r="N103" s="189"/>
      <c r="O103" s="189"/>
      <c r="P103" s="189"/>
      <c r="Q103" s="190"/>
      <c r="R103" s="169"/>
      <c r="S103" s="169"/>
      <c r="T103" s="169"/>
      <c r="U103" s="169"/>
      <c r="V103" s="168"/>
      <c r="W103" s="168"/>
      <c r="X103" s="168"/>
      <c r="Y103" s="168"/>
      <c r="Z103" s="168"/>
      <c r="AA103" s="168"/>
      <c r="AB103" s="168"/>
      <c r="AC103" s="168"/>
      <c r="AD103" s="170" t="str">
        <f t="shared" si="11"/>
        <v/>
      </c>
      <c r="AE103" s="170"/>
      <c r="AF103" s="170"/>
      <c r="AG103" s="170"/>
      <c r="AH103" s="170"/>
      <c r="AI103" s="170"/>
      <c r="AJ103" s="170"/>
      <c r="AK103" s="170"/>
      <c r="AL103" s="162"/>
      <c r="AM103" s="163"/>
      <c r="AN103" s="164"/>
      <c r="AO103" s="171" t="str">
        <f t="shared" si="12"/>
        <v/>
      </c>
      <c r="AP103" s="171"/>
      <c r="AQ103" s="171"/>
      <c r="AR103" s="171" t="str">
        <f t="shared" si="13"/>
        <v/>
      </c>
      <c r="AS103" s="171"/>
      <c r="AT103" s="171"/>
      <c r="AU103" s="171" t="str">
        <f t="shared" si="14"/>
        <v/>
      </c>
      <c r="AV103" s="171"/>
      <c r="AW103" s="171"/>
      <c r="AX103" s="171" t="str">
        <f t="shared" si="15"/>
        <v/>
      </c>
      <c r="AY103" s="171"/>
      <c r="AZ103" s="171"/>
      <c r="BA103" s="171" t="str">
        <f t="shared" si="16"/>
        <v/>
      </c>
      <c r="BB103" s="171"/>
      <c r="BC103" s="171"/>
      <c r="BD103" s="275"/>
      <c r="BE103" s="276"/>
      <c r="BF103" s="276"/>
      <c r="BG103" s="277"/>
      <c r="CE103" s="43">
        <v>10</v>
      </c>
      <c r="CF103" s="43" t="str">
        <f t="shared" si="17"/>
        <v/>
      </c>
      <c r="CG103" s="43" t="str">
        <f t="shared" si="18"/>
        <v/>
      </c>
      <c r="CH103" s="43" t="str">
        <f t="shared" si="19"/>
        <v/>
      </c>
      <c r="CI103" s="50" t="str">
        <f t="shared" si="20"/>
        <v/>
      </c>
      <c r="CJ103" s="43" t="str">
        <f t="shared" si="21"/>
        <v/>
      </c>
      <c r="CK103" s="43" t="str">
        <f t="shared" si="22"/>
        <v/>
      </c>
      <c r="CL103" s="43" t="str">
        <f t="shared" si="23"/>
        <v/>
      </c>
      <c r="CM103" s="43" t="str">
        <f t="shared" si="24"/>
        <v/>
      </c>
      <c r="CN103" s="43" t="str">
        <f t="shared" si="25"/>
        <v/>
      </c>
      <c r="CO103" s="43" t="str">
        <f t="shared" si="26"/>
        <v/>
      </c>
      <c r="CP103" s="43" t="str">
        <f t="shared" si="27"/>
        <v/>
      </c>
      <c r="CQ103" s="43" t="str">
        <f t="shared" si="28"/>
        <v/>
      </c>
      <c r="CR103" s="43" t="str">
        <f t="shared" si="29"/>
        <v/>
      </c>
      <c r="CS103" s="43" t="str">
        <f t="shared" si="30"/>
        <v/>
      </c>
      <c r="CT103" s="43" t="str">
        <f t="shared" si="31"/>
        <v/>
      </c>
      <c r="CV103" s="51" t="s">
        <v>24</v>
      </c>
      <c r="CW103" s="51">
        <f t="shared" si="2"/>
        <v>0</v>
      </c>
      <c r="CX103" s="19">
        <f t="shared" si="32"/>
        <v>0</v>
      </c>
      <c r="CY103" s="19">
        <f t="shared" si="3"/>
        <v>0</v>
      </c>
      <c r="CZ103" s="19">
        <f t="shared" si="4"/>
        <v>0</v>
      </c>
      <c r="DA103" s="19">
        <f t="shared" si="5"/>
        <v>0</v>
      </c>
      <c r="DB103" s="19">
        <f t="shared" si="6"/>
        <v>0</v>
      </c>
      <c r="DC103" s="19">
        <f t="shared" si="7"/>
        <v>0</v>
      </c>
      <c r="DD103" s="19">
        <f t="shared" si="8"/>
        <v>0</v>
      </c>
      <c r="DE103" s="19">
        <f t="shared" si="9"/>
        <v>0</v>
      </c>
      <c r="DF103" s="19">
        <f t="shared" si="10"/>
        <v>0</v>
      </c>
      <c r="DG103" s="43"/>
      <c r="DH103" s="43"/>
      <c r="DI103" s="43"/>
      <c r="DT103" s="29"/>
      <c r="DU103" s="29"/>
      <c r="DV103" s="29"/>
      <c r="DW103" s="29"/>
      <c r="DX103" s="29"/>
    </row>
    <row r="104" spans="6:128" ht="19.5" customHeight="1">
      <c r="F104" s="191">
        <v>11</v>
      </c>
      <c r="G104" s="191"/>
      <c r="H104" s="188"/>
      <c r="I104" s="189"/>
      <c r="J104" s="189"/>
      <c r="K104" s="189"/>
      <c r="L104" s="190"/>
      <c r="M104" s="188"/>
      <c r="N104" s="189"/>
      <c r="O104" s="189"/>
      <c r="P104" s="189"/>
      <c r="Q104" s="190"/>
      <c r="R104" s="169"/>
      <c r="S104" s="169"/>
      <c r="T104" s="169"/>
      <c r="U104" s="169"/>
      <c r="V104" s="168"/>
      <c r="W104" s="168"/>
      <c r="X104" s="168"/>
      <c r="Y104" s="168"/>
      <c r="Z104" s="168"/>
      <c r="AA104" s="168"/>
      <c r="AB104" s="168"/>
      <c r="AC104" s="168"/>
      <c r="AD104" s="170" t="str">
        <f t="shared" si="11"/>
        <v/>
      </c>
      <c r="AE104" s="170"/>
      <c r="AF104" s="170"/>
      <c r="AG104" s="170"/>
      <c r="AH104" s="170"/>
      <c r="AI104" s="170"/>
      <c r="AJ104" s="170"/>
      <c r="AK104" s="170"/>
      <c r="AL104" s="162"/>
      <c r="AM104" s="163"/>
      <c r="AN104" s="164"/>
      <c r="AO104" s="171" t="str">
        <f t="shared" si="12"/>
        <v/>
      </c>
      <c r="AP104" s="171"/>
      <c r="AQ104" s="171"/>
      <c r="AR104" s="171" t="str">
        <f t="shared" si="13"/>
        <v/>
      </c>
      <c r="AS104" s="171"/>
      <c r="AT104" s="171"/>
      <c r="AU104" s="171" t="str">
        <f t="shared" si="14"/>
        <v/>
      </c>
      <c r="AV104" s="171"/>
      <c r="AW104" s="171"/>
      <c r="AX104" s="171" t="str">
        <f t="shared" si="15"/>
        <v/>
      </c>
      <c r="AY104" s="171"/>
      <c r="AZ104" s="171"/>
      <c r="BA104" s="171" t="str">
        <f t="shared" si="16"/>
        <v/>
      </c>
      <c r="BB104" s="171"/>
      <c r="BC104" s="171"/>
      <c r="BD104" s="275"/>
      <c r="BE104" s="276"/>
      <c r="BF104" s="276"/>
      <c r="BG104" s="277"/>
      <c r="CE104" s="43">
        <v>11</v>
      </c>
      <c r="CF104" s="43" t="str">
        <f t="shared" si="17"/>
        <v/>
      </c>
      <c r="CG104" s="43" t="str">
        <f t="shared" si="18"/>
        <v/>
      </c>
      <c r="CH104" s="43" t="str">
        <f t="shared" si="19"/>
        <v/>
      </c>
      <c r="CI104" s="50" t="str">
        <f t="shared" si="20"/>
        <v/>
      </c>
      <c r="CJ104" s="43" t="str">
        <f t="shared" si="21"/>
        <v/>
      </c>
      <c r="CK104" s="43" t="str">
        <f t="shared" si="22"/>
        <v/>
      </c>
      <c r="CL104" s="43" t="str">
        <f t="shared" si="23"/>
        <v/>
      </c>
      <c r="CM104" s="43" t="str">
        <f t="shared" si="24"/>
        <v/>
      </c>
      <c r="CN104" s="43" t="str">
        <f t="shared" si="25"/>
        <v/>
      </c>
      <c r="CO104" s="43" t="str">
        <f t="shared" si="26"/>
        <v/>
      </c>
      <c r="CP104" s="43" t="str">
        <f t="shared" si="27"/>
        <v/>
      </c>
      <c r="CQ104" s="43" t="str">
        <f t="shared" si="28"/>
        <v/>
      </c>
      <c r="CR104" s="43" t="str">
        <f t="shared" si="29"/>
        <v/>
      </c>
      <c r="CS104" s="43" t="str">
        <f t="shared" si="30"/>
        <v/>
      </c>
      <c r="CT104" s="43" t="str">
        <f t="shared" si="31"/>
        <v/>
      </c>
      <c r="CV104" s="51" t="s">
        <v>25</v>
      </c>
      <c r="CW104" s="51">
        <f t="shared" si="2"/>
        <v>0</v>
      </c>
      <c r="CX104" s="19">
        <f t="shared" si="32"/>
        <v>0</v>
      </c>
      <c r="CY104" s="19">
        <f t="shared" si="3"/>
        <v>0</v>
      </c>
      <c r="CZ104" s="19">
        <f t="shared" si="4"/>
        <v>0</v>
      </c>
      <c r="DA104" s="19">
        <f t="shared" si="5"/>
        <v>0</v>
      </c>
      <c r="DB104" s="19">
        <f t="shared" si="6"/>
        <v>0</v>
      </c>
      <c r="DC104" s="19">
        <f t="shared" si="7"/>
        <v>0</v>
      </c>
      <c r="DD104" s="19">
        <f t="shared" si="8"/>
        <v>0</v>
      </c>
      <c r="DE104" s="19">
        <f t="shared" si="9"/>
        <v>0</v>
      </c>
      <c r="DF104" s="19">
        <f t="shared" si="10"/>
        <v>0</v>
      </c>
      <c r="DG104" s="43"/>
      <c r="DH104" s="43"/>
      <c r="DI104" s="43"/>
      <c r="DT104" s="29"/>
      <c r="DU104" s="29"/>
      <c r="DV104" s="29"/>
      <c r="DW104" s="29"/>
      <c r="DX104" s="29"/>
    </row>
    <row r="105" spans="6:128" ht="19.5" customHeight="1">
      <c r="F105" s="191">
        <v>12</v>
      </c>
      <c r="G105" s="191"/>
      <c r="H105" s="188"/>
      <c r="I105" s="189"/>
      <c r="J105" s="189"/>
      <c r="K105" s="189"/>
      <c r="L105" s="190"/>
      <c r="M105" s="188"/>
      <c r="N105" s="189"/>
      <c r="O105" s="189"/>
      <c r="P105" s="189"/>
      <c r="Q105" s="190"/>
      <c r="R105" s="169"/>
      <c r="S105" s="169"/>
      <c r="T105" s="169"/>
      <c r="U105" s="169"/>
      <c r="V105" s="168"/>
      <c r="W105" s="168"/>
      <c r="X105" s="168"/>
      <c r="Y105" s="168"/>
      <c r="Z105" s="168"/>
      <c r="AA105" s="168"/>
      <c r="AB105" s="168"/>
      <c r="AC105" s="168"/>
      <c r="AD105" s="170" t="str">
        <f t="shared" si="11"/>
        <v/>
      </c>
      <c r="AE105" s="170"/>
      <c r="AF105" s="170"/>
      <c r="AG105" s="170"/>
      <c r="AH105" s="170"/>
      <c r="AI105" s="170"/>
      <c r="AJ105" s="170"/>
      <c r="AK105" s="170"/>
      <c r="AL105" s="162"/>
      <c r="AM105" s="163"/>
      <c r="AN105" s="164"/>
      <c r="AO105" s="171" t="str">
        <f t="shared" si="12"/>
        <v/>
      </c>
      <c r="AP105" s="171"/>
      <c r="AQ105" s="171"/>
      <c r="AR105" s="171" t="str">
        <f t="shared" si="13"/>
        <v/>
      </c>
      <c r="AS105" s="171"/>
      <c r="AT105" s="171"/>
      <c r="AU105" s="171" t="str">
        <f t="shared" si="14"/>
        <v/>
      </c>
      <c r="AV105" s="171"/>
      <c r="AW105" s="171"/>
      <c r="AX105" s="171" t="str">
        <f t="shared" si="15"/>
        <v/>
      </c>
      <c r="AY105" s="171"/>
      <c r="AZ105" s="171"/>
      <c r="BA105" s="171" t="str">
        <f t="shared" si="16"/>
        <v/>
      </c>
      <c r="BB105" s="171"/>
      <c r="BC105" s="171"/>
      <c r="BD105" s="275"/>
      <c r="BE105" s="276"/>
      <c r="BF105" s="276"/>
      <c r="BG105" s="277"/>
      <c r="CE105" s="43">
        <v>12</v>
      </c>
      <c r="CF105" s="43" t="str">
        <f t="shared" si="17"/>
        <v/>
      </c>
      <c r="CG105" s="43" t="str">
        <f t="shared" si="18"/>
        <v/>
      </c>
      <c r="CH105" s="43" t="str">
        <f t="shared" si="19"/>
        <v/>
      </c>
      <c r="CI105" s="50" t="str">
        <f t="shared" si="20"/>
        <v/>
      </c>
      <c r="CJ105" s="43" t="str">
        <f t="shared" si="21"/>
        <v/>
      </c>
      <c r="CK105" s="43" t="str">
        <f t="shared" si="22"/>
        <v/>
      </c>
      <c r="CL105" s="43" t="str">
        <f t="shared" si="23"/>
        <v/>
      </c>
      <c r="CM105" s="43" t="str">
        <f t="shared" si="24"/>
        <v/>
      </c>
      <c r="CN105" s="43" t="str">
        <f t="shared" si="25"/>
        <v/>
      </c>
      <c r="CO105" s="43" t="str">
        <f t="shared" si="26"/>
        <v/>
      </c>
      <c r="CP105" s="43" t="str">
        <f t="shared" si="27"/>
        <v/>
      </c>
      <c r="CQ105" s="43" t="str">
        <f t="shared" si="28"/>
        <v/>
      </c>
      <c r="CR105" s="43" t="str">
        <f t="shared" si="29"/>
        <v/>
      </c>
      <c r="CS105" s="43" t="str">
        <f t="shared" si="30"/>
        <v/>
      </c>
      <c r="CT105" s="43" t="str">
        <f t="shared" si="31"/>
        <v/>
      </c>
      <c r="CV105" s="51" t="s">
        <v>26</v>
      </c>
      <c r="CW105" s="51">
        <f t="shared" si="2"/>
        <v>0</v>
      </c>
      <c r="CX105" s="19">
        <f t="shared" si="32"/>
        <v>0</v>
      </c>
      <c r="CY105" s="19">
        <f t="shared" si="3"/>
        <v>0</v>
      </c>
      <c r="CZ105" s="19">
        <f t="shared" si="4"/>
        <v>0</v>
      </c>
      <c r="DA105" s="19">
        <f t="shared" si="5"/>
        <v>0</v>
      </c>
      <c r="DB105" s="19">
        <f t="shared" si="6"/>
        <v>0</v>
      </c>
      <c r="DC105" s="19">
        <f t="shared" si="7"/>
        <v>0</v>
      </c>
      <c r="DD105" s="19">
        <f t="shared" si="8"/>
        <v>0</v>
      </c>
      <c r="DE105" s="19">
        <f t="shared" si="9"/>
        <v>0</v>
      </c>
      <c r="DF105" s="19">
        <f t="shared" si="10"/>
        <v>0</v>
      </c>
      <c r="DG105" s="43"/>
      <c r="DH105" s="43"/>
      <c r="DI105" s="43"/>
      <c r="DT105" s="29"/>
      <c r="DU105" s="29"/>
      <c r="DV105" s="29"/>
      <c r="DW105" s="29"/>
      <c r="DX105" s="29"/>
    </row>
    <row r="106" spans="6:128" ht="19.5" customHeight="1">
      <c r="F106" s="191">
        <v>13</v>
      </c>
      <c r="G106" s="191"/>
      <c r="H106" s="188"/>
      <c r="I106" s="189"/>
      <c r="J106" s="189"/>
      <c r="K106" s="189"/>
      <c r="L106" s="190"/>
      <c r="M106" s="188"/>
      <c r="N106" s="189"/>
      <c r="O106" s="189"/>
      <c r="P106" s="189"/>
      <c r="Q106" s="190"/>
      <c r="R106" s="169"/>
      <c r="S106" s="169"/>
      <c r="T106" s="169"/>
      <c r="U106" s="169"/>
      <c r="V106" s="168"/>
      <c r="W106" s="168"/>
      <c r="X106" s="168"/>
      <c r="Y106" s="168"/>
      <c r="Z106" s="168"/>
      <c r="AA106" s="168"/>
      <c r="AB106" s="168"/>
      <c r="AC106" s="168"/>
      <c r="AD106" s="170" t="str">
        <f t="shared" si="11"/>
        <v/>
      </c>
      <c r="AE106" s="170"/>
      <c r="AF106" s="170"/>
      <c r="AG106" s="170"/>
      <c r="AH106" s="170"/>
      <c r="AI106" s="170"/>
      <c r="AJ106" s="170"/>
      <c r="AK106" s="170"/>
      <c r="AL106" s="162"/>
      <c r="AM106" s="163"/>
      <c r="AN106" s="164"/>
      <c r="AO106" s="171" t="str">
        <f t="shared" si="12"/>
        <v/>
      </c>
      <c r="AP106" s="171"/>
      <c r="AQ106" s="171"/>
      <c r="AR106" s="171" t="str">
        <f t="shared" si="13"/>
        <v/>
      </c>
      <c r="AS106" s="171"/>
      <c r="AT106" s="171"/>
      <c r="AU106" s="171" t="str">
        <f t="shared" si="14"/>
        <v/>
      </c>
      <c r="AV106" s="171"/>
      <c r="AW106" s="171"/>
      <c r="AX106" s="171" t="str">
        <f t="shared" si="15"/>
        <v/>
      </c>
      <c r="AY106" s="171"/>
      <c r="AZ106" s="171"/>
      <c r="BA106" s="171" t="str">
        <f t="shared" si="16"/>
        <v/>
      </c>
      <c r="BB106" s="171"/>
      <c r="BC106" s="171"/>
      <c r="BD106" s="275"/>
      <c r="BE106" s="276"/>
      <c r="BF106" s="276"/>
      <c r="BG106" s="277"/>
      <c r="CE106" s="43">
        <v>13</v>
      </c>
      <c r="CF106" s="43" t="str">
        <f t="shared" si="17"/>
        <v/>
      </c>
      <c r="CG106" s="43" t="str">
        <f t="shared" si="18"/>
        <v/>
      </c>
      <c r="CH106" s="43" t="str">
        <f t="shared" si="19"/>
        <v/>
      </c>
      <c r="CI106" s="50" t="str">
        <f t="shared" si="20"/>
        <v/>
      </c>
      <c r="CJ106" s="43" t="str">
        <f t="shared" si="21"/>
        <v/>
      </c>
      <c r="CK106" s="43" t="str">
        <f t="shared" si="22"/>
        <v/>
      </c>
      <c r="CL106" s="43" t="str">
        <f t="shared" si="23"/>
        <v/>
      </c>
      <c r="CM106" s="43" t="str">
        <f t="shared" si="24"/>
        <v/>
      </c>
      <c r="CN106" s="43" t="str">
        <f t="shared" si="25"/>
        <v/>
      </c>
      <c r="CO106" s="43" t="str">
        <f t="shared" si="26"/>
        <v/>
      </c>
      <c r="CP106" s="43" t="str">
        <f t="shared" si="27"/>
        <v/>
      </c>
      <c r="CQ106" s="43" t="str">
        <f t="shared" si="28"/>
        <v/>
      </c>
      <c r="CR106" s="43" t="str">
        <f t="shared" si="29"/>
        <v/>
      </c>
      <c r="CS106" s="43" t="str">
        <f t="shared" si="30"/>
        <v/>
      </c>
      <c r="CT106" s="43" t="str">
        <f t="shared" si="31"/>
        <v/>
      </c>
      <c r="CV106" s="51" t="s">
        <v>27</v>
      </c>
      <c r="CW106" s="51">
        <f t="shared" si="2"/>
        <v>0</v>
      </c>
      <c r="CX106" s="19">
        <f t="shared" si="32"/>
        <v>0</v>
      </c>
      <c r="CY106" s="19">
        <f t="shared" si="3"/>
        <v>0</v>
      </c>
      <c r="CZ106" s="19">
        <f t="shared" si="4"/>
        <v>0</v>
      </c>
      <c r="DA106" s="19">
        <f t="shared" si="5"/>
        <v>0</v>
      </c>
      <c r="DB106" s="19">
        <f t="shared" si="6"/>
        <v>0</v>
      </c>
      <c r="DC106" s="19">
        <f t="shared" si="7"/>
        <v>0</v>
      </c>
      <c r="DD106" s="19">
        <f t="shared" si="8"/>
        <v>0</v>
      </c>
      <c r="DE106" s="19">
        <f t="shared" si="9"/>
        <v>0</v>
      </c>
      <c r="DF106" s="19">
        <f t="shared" si="10"/>
        <v>0</v>
      </c>
      <c r="DG106" s="43"/>
      <c r="DH106" s="43"/>
      <c r="DI106" s="43"/>
      <c r="DT106" s="29"/>
      <c r="DU106" s="29"/>
      <c r="DV106" s="29"/>
      <c r="DW106" s="29"/>
      <c r="DX106" s="29"/>
    </row>
    <row r="107" spans="6:128" ht="19.5" customHeight="1">
      <c r="F107" s="191">
        <v>14</v>
      </c>
      <c r="G107" s="191"/>
      <c r="H107" s="188"/>
      <c r="I107" s="189"/>
      <c r="J107" s="189"/>
      <c r="K107" s="189"/>
      <c r="L107" s="190"/>
      <c r="M107" s="188"/>
      <c r="N107" s="189"/>
      <c r="O107" s="189"/>
      <c r="P107" s="189"/>
      <c r="Q107" s="190"/>
      <c r="R107" s="169"/>
      <c r="S107" s="169"/>
      <c r="T107" s="169"/>
      <c r="U107" s="169"/>
      <c r="V107" s="168"/>
      <c r="W107" s="168"/>
      <c r="X107" s="168"/>
      <c r="Y107" s="168"/>
      <c r="Z107" s="168"/>
      <c r="AA107" s="168"/>
      <c r="AB107" s="168"/>
      <c r="AC107" s="168"/>
      <c r="AD107" s="170" t="str">
        <f t="shared" si="11"/>
        <v/>
      </c>
      <c r="AE107" s="170"/>
      <c r="AF107" s="170"/>
      <c r="AG107" s="170"/>
      <c r="AH107" s="170"/>
      <c r="AI107" s="170"/>
      <c r="AJ107" s="170"/>
      <c r="AK107" s="170"/>
      <c r="AL107" s="162"/>
      <c r="AM107" s="163"/>
      <c r="AN107" s="164"/>
      <c r="AO107" s="171" t="str">
        <f t="shared" si="12"/>
        <v/>
      </c>
      <c r="AP107" s="171"/>
      <c r="AQ107" s="171"/>
      <c r="AR107" s="171" t="str">
        <f t="shared" si="13"/>
        <v/>
      </c>
      <c r="AS107" s="171"/>
      <c r="AT107" s="171"/>
      <c r="AU107" s="171" t="str">
        <f t="shared" si="14"/>
        <v/>
      </c>
      <c r="AV107" s="171"/>
      <c r="AW107" s="171"/>
      <c r="AX107" s="171" t="str">
        <f t="shared" si="15"/>
        <v/>
      </c>
      <c r="AY107" s="171"/>
      <c r="AZ107" s="171"/>
      <c r="BA107" s="171" t="str">
        <f t="shared" si="16"/>
        <v/>
      </c>
      <c r="BB107" s="171"/>
      <c r="BC107" s="171"/>
      <c r="BD107" s="275"/>
      <c r="BE107" s="276"/>
      <c r="BF107" s="276"/>
      <c r="BG107" s="277"/>
      <c r="CE107" s="43">
        <v>14</v>
      </c>
      <c r="CF107" s="43" t="str">
        <f t="shared" si="17"/>
        <v/>
      </c>
      <c r="CG107" s="43" t="str">
        <f t="shared" si="18"/>
        <v/>
      </c>
      <c r="CH107" s="43" t="str">
        <f t="shared" si="19"/>
        <v/>
      </c>
      <c r="CI107" s="50" t="str">
        <f t="shared" si="20"/>
        <v/>
      </c>
      <c r="CJ107" s="43" t="str">
        <f t="shared" si="21"/>
        <v/>
      </c>
      <c r="CK107" s="43" t="str">
        <f t="shared" si="22"/>
        <v/>
      </c>
      <c r="CL107" s="43" t="str">
        <f t="shared" si="23"/>
        <v/>
      </c>
      <c r="CM107" s="43" t="str">
        <f t="shared" si="24"/>
        <v/>
      </c>
      <c r="CN107" s="43" t="str">
        <f t="shared" si="25"/>
        <v/>
      </c>
      <c r="CO107" s="43" t="str">
        <f t="shared" si="26"/>
        <v/>
      </c>
      <c r="CP107" s="43" t="str">
        <f t="shared" si="27"/>
        <v/>
      </c>
      <c r="CQ107" s="43" t="str">
        <f t="shared" si="28"/>
        <v/>
      </c>
      <c r="CR107" s="43" t="str">
        <f t="shared" si="29"/>
        <v/>
      </c>
      <c r="CS107" s="43" t="str">
        <f t="shared" si="30"/>
        <v/>
      </c>
      <c r="CT107" s="43" t="str">
        <f t="shared" si="31"/>
        <v/>
      </c>
      <c r="CV107" s="51" t="s">
        <v>28</v>
      </c>
      <c r="CW107" s="51">
        <f t="shared" si="2"/>
        <v>0</v>
      </c>
      <c r="CX107" s="19">
        <f t="shared" si="32"/>
        <v>0</v>
      </c>
      <c r="CY107" s="19">
        <f t="shared" si="3"/>
        <v>0</v>
      </c>
      <c r="CZ107" s="19">
        <f t="shared" si="4"/>
        <v>0</v>
      </c>
      <c r="DA107" s="19">
        <f t="shared" si="5"/>
        <v>0</v>
      </c>
      <c r="DB107" s="19">
        <f t="shared" si="6"/>
        <v>0</v>
      </c>
      <c r="DC107" s="19">
        <f t="shared" si="7"/>
        <v>0</v>
      </c>
      <c r="DD107" s="19">
        <f t="shared" si="8"/>
        <v>0</v>
      </c>
      <c r="DE107" s="19">
        <f t="shared" si="9"/>
        <v>0</v>
      </c>
      <c r="DF107" s="19">
        <f t="shared" si="10"/>
        <v>0</v>
      </c>
      <c r="DG107" s="43"/>
      <c r="DH107" s="43"/>
      <c r="DI107" s="43"/>
      <c r="DT107" s="29"/>
      <c r="DU107" s="29"/>
      <c r="DV107" s="29"/>
      <c r="DW107" s="29"/>
      <c r="DX107" s="29"/>
    </row>
    <row r="108" spans="6:128" ht="19.5" customHeight="1">
      <c r="F108" s="191">
        <v>15</v>
      </c>
      <c r="G108" s="191"/>
      <c r="H108" s="188"/>
      <c r="I108" s="189"/>
      <c r="J108" s="189"/>
      <c r="K108" s="189"/>
      <c r="L108" s="190"/>
      <c r="M108" s="188"/>
      <c r="N108" s="189"/>
      <c r="O108" s="189"/>
      <c r="P108" s="189"/>
      <c r="Q108" s="190"/>
      <c r="R108" s="169"/>
      <c r="S108" s="169"/>
      <c r="T108" s="169"/>
      <c r="U108" s="169"/>
      <c r="V108" s="168"/>
      <c r="W108" s="168"/>
      <c r="X108" s="168"/>
      <c r="Y108" s="168"/>
      <c r="Z108" s="168"/>
      <c r="AA108" s="168"/>
      <c r="AB108" s="168"/>
      <c r="AC108" s="168"/>
      <c r="AD108" s="170" t="str">
        <f t="shared" si="11"/>
        <v/>
      </c>
      <c r="AE108" s="170"/>
      <c r="AF108" s="170"/>
      <c r="AG108" s="170"/>
      <c r="AH108" s="170"/>
      <c r="AI108" s="170"/>
      <c r="AJ108" s="170"/>
      <c r="AK108" s="170"/>
      <c r="AL108" s="162"/>
      <c r="AM108" s="163"/>
      <c r="AN108" s="164"/>
      <c r="AO108" s="171" t="str">
        <f t="shared" si="12"/>
        <v/>
      </c>
      <c r="AP108" s="171"/>
      <c r="AQ108" s="171"/>
      <c r="AR108" s="171" t="str">
        <f t="shared" si="13"/>
        <v/>
      </c>
      <c r="AS108" s="171"/>
      <c r="AT108" s="171"/>
      <c r="AU108" s="171" t="str">
        <f t="shared" si="14"/>
        <v/>
      </c>
      <c r="AV108" s="171"/>
      <c r="AW108" s="171"/>
      <c r="AX108" s="171" t="str">
        <f t="shared" si="15"/>
        <v/>
      </c>
      <c r="AY108" s="171"/>
      <c r="AZ108" s="171"/>
      <c r="BA108" s="171" t="str">
        <f t="shared" si="16"/>
        <v/>
      </c>
      <c r="BB108" s="171"/>
      <c r="BC108" s="171"/>
      <c r="BD108" s="275"/>
      <c r="BE108" s="276"/>
      <c r="BF108" s="276"/>
      <c r="BG108" s="277"/>
      <c r="BK108" s="20"/>
      <c r="BL108" s="20"/>
      <c r="BM108" s="20"/>
      <c r="BN108" s="20"/>
      <c r="BO108" s="20"/>
      <c r="BP108" s="20"/>
      <c r="BQ108" s="20"/>
      <c r="BR108" s="20"/>
      <c r="BS108" s="20"/>
      <c r="BT108" s="20"/>
      <c r="BU108" s="20"/>
      <c r="BV108" s="20"/>
      <c r="BW108" s="20"/>
      <c r="BX108" s="20"/>
      <c r="BY108" s="20"/>
      <c r="BZ108" s="20"/>
      <c r="CA108" s="20"/>
      <c r="CB108" s="20"/>
      <c r="CE108" s="43">
        <v>15</v>
      </c>
      <c r="CF108" s="43" t="str">
        <f t="shared" si="17"/>
        <v/>
      </c>
      <c r="CG108" s="43" t="str">
        <f t="shared" si="18"/>
        <v/>
      </c>
      <c r="CH108" s="43" t="str">
        <f t="shared" si="19"/>
        <v/>
      </c>
      <c r="CI108" s="50" t="str">
        <f t="shared" si="20"/>
        <v/>
      </c>
      <c r="CJ108" s="43" t="str">
        <f t="shared" si="21"/>
        <v/>
      </c>
      <c r="CK108" s="43" t="str">
        <f t="shared" si="22"/>
        <v/>
      </c>
      <c r="CL108" s="43" t="str">
        <f t="shared" si="23"/>
        <v/>
      </c>
      <c r="CM108" s="43" t="str">
        <f t="shared" si="24"/>
        <v/>
      </c>
      <c r="CN108" s="43" t="str">
        <f t="shared" si="25"/>
        <v/>
      </c>
      <c r="CO108" s="43" t="str">
        <f t="shared" si="26"/>
        <v/>
      </c>
      <c r="CP108" s="43" t="str">
        <f t="shared" si="27"/>
        <v/>
      </c>
      <c r="CQ108" s="43" t="str">
        <f t="shared" si="28"/>
        <v/>
      </c>
      <c r="CR108" s="43" t="str">
        <f t="shared" si="29"/>
        <v/>
      </c>
      <c r="CS108" s="43" t="str">
        <f t="shared" si="30"/>
        <v/>
      </c>
      <c r="CT108" s="43" t="str">
        <f t="shared" si="31"/>
        <v/>
      </c>
      <c r="CV108" s="51" t="s">
        <v>29</v>
      </c>
      <c r="CW108" s="51">
        <f t="shared" si="2"/>
        <v>0</v>
      </c>
      <c r="CX108" s="19">
        <f t="shared" si="32"/>
        <v>0</v>
      </c>
      <c r="CY108" s="19">
        <f t="shared" si="3"/>
        <v>0</v>
      </c>
      <c r="CZ108" s="19">
        <f t="shared" si="4"/>
        <v>0</v>
      </c>
      <c r="DA108" s="19">
        <f t="shared" si="5"/>
        <v>0</v>
      </c>
      <c r="DB108" s="19">
        <f t="shared" si="6"/>
        <v>0</v>
      </c>
      <c r="DC108" s="19">
        <f t="shared" si="7"/>
        <v>0</v>
      </c>
      <c r="DD108" s="19">
        <f t="shared" si="8"/>
        <v>0</v>
      </c>
      <c r="DE108" s="19">
        <f t="shared" si="9"/>
        <v>0</v>
      </c>
      <c r="DF108" s="19">
        <f t="shared" si="10"/>
        <v>0</v>
      </c>
      <c r="DG108" s="43"/>
      <c r="DH108" s="43"/>
      <c r="DI108" s="43"/>
      <c r="DT108" s="29"/>
      <c r="DU108" s="29"/>
      <c r="DV108" s="29"/>
      <c r="DW108" s="29"/>
      <c r="DX108" s="29"/>
    </row>
    <row r="109" spans="6:128" ht="19.5" customHeight="1">
      <c r="F109" s="191">
        <v>16</v>
      </c>
      <c r="G109" s="191"/>
      <c r="H109" s="188"/>
      <c r="I109" s="189"/>
      <c r="J109" s="189"/>
      <c r="K109" s="189"/>
      <c r="L109" s="190"/>
      <c r="M109" s="188"/>
      <c r="N109" s="189"/>
      <c r="O109" s="189"/>
      <c r="P109" s="189"/>
      <c r="Q109" s="190"/>
      <c r="R109" s="169"/>
      <c r="S109" s="169"/>
      <c r="T109" s="169"/>
      <c r="U109" s="169"/>
      <c r="V109" s="168"/>
      <c r="W109" s="168"/>
      <c r="X109" s="168"/>
      <c r="Y109" s="168"/>
      <c r="Z109" s="168"/>
      <c r="AA109" s="168"/>
      <c r="AB109" s="168"/>
      <c r="AC109" s="168"/>
      <c r="AD109" s="170" t="str">
        <f t="shared" si="11"/>
        <v/>
      </c>
      <c r="AE109" s="170"/>
      <c r="AF109" s="170"/>
      <c r="AG109" s="170"/>
      <c r="AH109" s="170"/>
      <c r="AI109" s="170"/>
      <c r="AJ109" s="170"/>
      <c r="AK109" s="170"/>
      <c r="AL109" s="162"/>
      <c r="AM109" s="163"/>
      <c r="AN109" s="164"/>
      <c r="AO109" s="171" t="str">
        <f t="shared" si="12"/>
        <v/>
      </c>
      <c r="AP109" s="171"/>
      <c r="AQ109" s="171"/>
      <c r="AR109" s="171" t="str">
        <f t="shared" si="13"/>
        <v/>
      </c>
      <c r="AS109" s="171"/>
      <c r="AT109" s="171"/>
      <c r="AU109" s="171" t="str">
        <f t="shared" si="14"/>
        <v/>
      </c>
      <c r="AV109" s="171"/>
      <c r="AW109" s="171"/>
      <c r="AX109" s="171" t="str">
        <f t="shared" si="15"/>
        <v/>
      </c>
      <c r="AY109" s="171"/>
      <c r="AZ109" s="171"/>
      <c r="BA109" s="171" t="str">
        <f t="shared" si="16"/>
        <v/>
      </c>
      <c r="BB109" s="171"/>
      <c r="BC109" s="171"/>
      <c r="BD109" s="275"/>
      <c r="BE109" s="276"/>
      <c r="BF109" s="276"/>
      <c r="BG109" s="277"/>
      <c r="BK109" s="20"/>
      <c r="BL109" s="20"/>
      <c r="BM109" s="20"/>
      <c r="BN109" s="20"/>
      <c r="BO109" s="20"/>
      <c r="BP109" s="20"/>
      <c r="BQ109" s="20"/>
      <c r="BR109" s="20"/>
      <c r="BS109" s="20"/>
      <c r="BT109" s="20"/>
      <c r="BU109" s="20"/>
      <c r="BV109" s="20"/>
      <c r="BW109" s="20"/>
      <c r="BX109" s="20"/>
      <c r="BY109" s="20"/>
      <c r="BZ109" s="20"/>
      <c r="CA109" s="20"/>
      <c r="CB109" s="20"/>
      <c r="CE109" s="43">
        <v>16</v>
      </c>
      <c r="CF109" s="43" t="str">
        <f t="shared" si="17"/>
        <v/>
      </c>
      <c r="CG109" s="43" t="str">
        <f t="shared" si="18"/>
        <v/>
      </c>
      <c r="CH109" s="43" t="str">
        <f t="shared" si="19"/>
        <v/>
      </c>
      <c r="CI109" s="50" t="str">
        <f t="shared" si="20"/>
        <v/>
      </c>
      <c r="CJ109" s="43" t="str">
        <f t="shared" si="21"/>
        <v/>
      </c>
      <c r="CK109" s="43" t="str">
        <f t="shared" si="22"/>
        <v/>
      </c>
      <c r="CL109" s="43" t="str">
        <f t="shared" si="23"/>
        <v/>
      </c>
      <c r="CM109" s="43" t="str">
        <f t="shared" si="24"/>
        <v/>
      </c>
      <c r="CN109" s="43" t="str">
        <f t="shared" si="25"/>
        <v/>
      </c>
      <c r="CO109" s="43" t="str">
        <f t="shared" si="26"/>
        <v/>
      </c>
      <c r="CP109" s="43" t="str">
        <f t="shared" si="27"/>
        <v/>
      </c>
      <c r="CQ109" s="43" t="str">
        <f t="shared" si="28"/>
        <v/>
      </c>
      <c r="CR109" s="43" t="str">
        <f t="shared" si="29"/>
        <v/>
      </c>
      <c r="CS109" s="43" t="str">
        <f t="shared" si="30"/>
        <v/>
      </c>
      <c r="CT109" s="43" t="str">
        <f t="shared" si="31"/>
        <v/>
      </c>
      <c r="CV109" s="51" t="s">
        <v>30</v>
      </c>
      <c r="CW109" s="51">
        <f t="shared" si="2"/>
        <v>0</v>
      </c>
      <c r="CX109" s="19">
        <f t="shared" si="32"/>
        <v>0</v>
      </c>
      <c r="CY109" s="19">
        <f t="shared" si="3"/>
        <v>0</v>
      </c>
      <c r="CZ109" s="19">
        <f t="shared" si="4"/>
        <v>0</v>
      </c>
      <c r="DA109" s="19">
        <f t="shared" si="5"/>
        <v>0</v>
      </c>
      <c r="DB109" s="19">
        <f t="shared" si="6"/>
        <v>0</v>
      </c>
      <c r="DC109" s="19">
        <f t="shared" si="7"/>
        <v>0</v>
      </c>
      <c r="DD109" s="19">
        <f t="shared" si="8"/>
        <v>0</v>
      </c>
      <c r="DE109" s="19">
        <f t="shared" si="9"/>
        <v>0</v>
      </c>
      <c r="DF109" s="19">
        <f t="shared" si="10"/>
        <v>0</v>
      </c>
      <c r="DG109" s="43"/>
      <c r="DH109" s="43"/>
      <c r="DI109" s="43"/>
      <c r="DT109" s="29"/>
      <c r="DU109" s="29"/>
      <c r="DV109" s="29"/>
      <c r="DW109" s="29"/>
      <c r="DX109" s="29"/>
    </row>
    <row r="110" spans="6:128" ht="19.5" customHeight="1">
      <c r="F110" s="191">
        <v>17</v>
      </c>
      <c r="G110" s="191"/>
      <c r="H110" s="188"/>
      <c r="I110" s="189"/>
      <c r="J110" s="189"/>
      <c r="K110" s="189"/>
      <c r="L110" s="190"/>
      <c r="M110" s="188"/>
      <c r="N110" s="189"/>
      <c r="O110" s="189"/>
      <c r="P110" s="189"/>
      <c r="Q110" s="190"/>
      <c r="R110" s="169"/>
      <c r="S110" s="169"/>
      <c r="T110" s="169"/>
      <c r="U110" s="169"/>
      <c r="V110" s="168"/>
      <c r="W110" s="168"/>
      <c r="X110" s="168"/>
      <c r="Y110" s="168"/>
      <c r="Z110" s="168"/>
      <c r="AA110" s="168"/>
      <c r="AB110" s="168"/>
      <c r="AC110" s="168"/>
      <c r="AD110" s="170" t="str">
        <f t="shared" si="11"/>
        <v/>
      </c>
      <c r="AE110" s="170"/>
      <c r="AF110" s="170"/>
      <c r="AG110" s="170"/>
      <c r="AH110" s="170"/>
      <c r="AI110" s="170"/>
      <c r="AJ110" s="170"/>
      <c r="AK110" s="170"/>
      <c r="AL110" s="162"/>
      <c r="AM110" s="163"/>
      <c r="AN110" s="164"/>
      <c r="AO110" s="171" t="str">
        <f t="shared" si="12"/>
        <v/>
      </c>
      <c r="AP110" s="171"/>
      <c r="AQ110" s="171"/>
      <c r="AR110" s="171" t="str">
        <f t="shared" si="13"/>
        <v/>
      </c>
      <c r="AS110" s="171"/>
      <c r="AT110" s="171"/>
      <c r="AU110" s="171" t="str">
        <f t="shared" si="14"/>
        <v/>
      </c>
      <c r="AV110" s="171"/>
      <c r="AW110" s="171"/>
      <c r="AX110" s="171" t="str">
        <f t="shared" si="15"/>
        <v/>
      </c>
      <c r="AY110" s="171"/>
      <c r="AZ110" s="171"/>
      <c r="BA110" s="171" t="str">
        <f t="shared" si="16"/>
        <v/>
      </c>
      <c r="BB110" s="171"/>
      <c r="BC110" s="171"/>
      <c r="BD110" s="275"/>
      <c r="BE110" s="276"/>
      <c r="BF110" s="276"/>
      <c r="BG110" s="277"/>
      <c r="BK110" s="20"/>
      <c r="BL110" s="20"/>
      <c r="BM110" s="20"/>
      <c r="BN110" s="20"/>
      <c r="BO110" s="20"/>
      <c r="BP110" s="20"/>
      <c r="BQ110" s="20"/>
      <c r="BR110" s="20"/>
      <c r="BS110" s="20"/>
      <c r="BT110" s="20"/>
      <c r="BU110" s="20"/>
      <c r="BV110" s="20"/>
      <c r="BW110" s="20"/>
      <c r="BX110" s="20"/>
      <c r="BY110" s="20"/>
      <c r="BZ110" s="20"/>
      <c r="CA110" s="20"/>
      <c r="CB110" s="20"/>
      <c r="CE110" s="43">
        <v>17</v>
      </c>
      <c r="CF110" s="43" t="str">
        <f t="shared" si="17"/>
        <v/>
      </c>
      <c r="CG110" s="43" t="str">
        <f t="shared" si="18"/>
        <v/>
      </c>
      <c r="CH110" s="43" t="str">
        <f t="shared" si="19"/>
        <v/>
      </c>
      <c r="CI110" s="50" t="str">
        <f t="shared" si="20"/>
        <v/>
      </c>
      <c r="CJ110" s="43" t="str">
        <f t="shared" si="21"/>
        <v/>
      </c>
      <c r="CK110" s="43" t="str">
        <f t="shared" si="22"/>
        <v/>
      </c>
      <c r="CL110" s="43" t="str">
        <f t="shared" si="23"/>
        <v/>
      </c>
      <c r="CM110" s="43" t="str">
        <f t="shared" si="24"/>
        <v/>
      </c>
      <c r="CN110" s="43" t="str">
        <f t="shared" si="25"/>
        <v/>
      </c>
      <c r="CO110" s="43" t="str">
        <f t="shared" si="26"/>
        <v/>
      </c>
      <c r="CP110" s="43" t="str">
        <f t="shared" si="27"/>
        <v/>
      </c>
      <c r="CQ110" s="43" t="str">
        <f t="shared" si="28"/>
        <v/>
      </c>
      <c r="CR110" s="43" t="str">
        <f t="shared" si="29"/>
        <v/>
      </c>
      <c r="CS110" s="43" t="str">
        <f t="shared" si="30"/>
        <v/>
      </c>
      <c r="CT110" s="43" t="str">
        <f t="shared" si="31"/>
        <v/>
      </c>
      <c r="CV110" s="51" t="s">
        <v>31</v>
      </c>
      <c r="CW110" s="51">
        <f t="shared" si="2"/>
        <v>0</v>
      </c>
      <c r="CX110" s="19">
        <f t="shared" si="32"/>
        <v>0</v>
      </c>
      <c r="CY110" s="19">
        <f t="shared" si="3"/>
        <v>0</v>
      </c>
      <c r="CZ110" s="19">
        <f t="shared" si="4"/>
        <v>0</v>
      </c>
      <c r="DA110" s="19">
        <f t="shared" si="5"/>
        <v>0</v>
      </c>
      <c r="DB110" s="19">
        <f t="shared" si="6"/>
        <v>0</v>
      </c>
      <c r="DC110" s="19">
        <f t="shared" si="7"/>
        <v>0</v>
      </c>
      <c r="DD110" s="19">
        <f t="shared" si="8"/>
        <v>0</v>
      </c>
      <c r="DE110" s="19">
        <f t="shared" si="9"/>
        <v>0</v>
      </c>
      <c r="DF110" s="19">
        <f t="shared" si="10"/>
        <v>0</v>
      </c>
      <c r="DG110" s="43"/>
      <c r="DH110" s="43"/>
      <c r="DI110" s="43"/>
      <c r="DT110" s="29"/>
      <c r="DU110" s="29"/>
      <c r="DV110" s="29"/>
      <c r="DW110" s="29"/>
      <c r="DX110" s="29"/>
    </row>
    <row r="111" spans="6:128" ht="19.5" customHeight="1">
      <c r="F111" s="191">
        <v>18</v>
      </c>
      <c r="G111" s="191"/>
      <c r="H111" s="188"/>
      <c r="I111" s="189"/>
      <c r="J111" s="189"/>
      <c r="K111" s="189"/>
      <c r="L111" s="190"/>
      <c r="M111" s="188"/>
      <c r="N111" s="189"/>
      <c r="O111" s="189"/>
      <c r="P111" s="189"/>
      <c r="Q111" s="190"/>
      <c r="R111" s="169"/>
      <c r="S111" s="169"/>
      <c r="T111" s="169"/>
      <c r="U111" s="169"/>
      <c r="V111" s="168"/>
      <c r="W111" s="168"/>
      <c r="X111" s="168"/>
      <c r="Y111" s="168"/>
      <c r="Z111" s="168"/>
      <c r="AA111" s="168"/>
      <c r="AB111" s="168"/>
      <c r="AC111" s="168"/>
      <c r="AD111" s="170" t="str">
        <f t="shared" si="11"/>
        <v/>
      </c>
      <c r="AE111" s="170"/>
      <c r="AF111" s="170"/>
      <c r="AG111" s="170"/>
      <c r="AH111" s="170"/>
      <c r="AI111" s="170"/>
      <c r="AJ111" s="170"/>
      <c r="AK111" s="170"/>
      <c r="AL111" s="162"/>
      <c r="AM111" s="163"/>
      <c r="AN111" s="164"/>
      <c r="AO111" s="171" t="str">
        <f t="shared" si="12"/>
        <v/>
      </c>
      <c r="AP111" s="171"/>
      <c r="AQ111" s="171"/>
      <c r="AR111" s="171" t="str">
        <f t="shared" si="13"/>
        <v/>
      </c>
      <c r="AS111" s="171"/>
      <c r="AT111" s="171"/>
      <c r="AU111" s="171" t="str">
        <f t="shared" si="14"/>
        <v/>
      </c>
      <c r="AV111" s="171"/>
      <c r="AW111" s="171"/>
      <c r="AX111" s="171" t="str">
        <f t="shared" si="15"/>
        <v/>
      </c>
      <c r="AY111" s="171"/>
      <c r="AZ111" s="171"/>
      <c r="BA111" s="171" t="str">
        <f t="shared" si="16"/>
        <v/>
      </c>
      <c r="BB111" s="171"/>
      <c r="BC111" s="171"/>
      <c r="BD111" s="275"/>
      <c r="BE111" s="276"/>
      <c r="BF111" s="276"/>
      <c r="BG111" s="277"/>
      <c r="BK111" s="20"/>
      <c r="BL111" s="20"/>
      <c r="BM111" s="20"/>
      <c r="BN111" s="20"/>
      <c r="BO111" s="20"/>
      <c r="BP111" s="20"/>
      <c r="BQ111" s="20"/>
      <c r="BR111" s="20"/>
      <c r="BS111" s="20"/>
      <c r="BT111" s="20"/>
      <c r="BU111" s="20"/>
      <c r="BV111" s="20"/>
      <c r="BW111" s="20"/>
      <c r="BX111" s="20"/>
      <c r="BY111" s="20"/>
      <c r="BZ111" s="20"/>
      <c r="CA111" s="20"/>
      <c r="CB111" s="20"/>
      <c r="CE111" s="43">
        <v>18</v>
      </c>
      <c r="CF111" s="43" t="str">
        <f t="shared" si="17"/>
        <v/>
      </c>
      <c r="CG111" s="43" t="str">
        <f t="shared" si="18"/>
        <v/>
      </c>
      <c r="CH111" s="43" t="str">
        <f t="shared" si="19"/>
        <v/>
      </c>
      <c r="CI111" s="50" t="str">
        <f t="shared" si="20"/>
        <v/>
      </c>
      <c r="CJ111" s="43" t="str">
        <f t="shared" si="21"/>
        <v/>
      </c>
      <c r="CK111" s="43" t="str">
        <f t="shared" si="22"/>
        <v/>
      </c>
      <c r="CL111" s="43" t="str">
        <f t="shared" si="23"/>
        <v/>
      </c>
      <c r="CM111" s="43" t="str">
        <f t="shared" si="24"/>
        <v/>
      </c>
      <c r="CN111" s="43" t="str">
        <f t="shared" si="25"/>
        <v/>
      </c>
      <c r="CO111" s="43" t="str">
        <f t="shared" si="26"/>
        <v/>
      </c>
      <c r="CP111" s="43" t="str">
        <f t="shared" si="27"/>
        <v/>
      </c>
      <c r="CQ111" s="43" t="str">
        <f t="shared" si="28"/>
        <v/>
      </c>
      <c r="CR111" s="43" t="str">
        <f t="shared" si="29"/>
        <v/>
      </c>
      <c r="CS111" s="43" t="str">
        <f t="shared" si="30"/>
        <v/>
      </c>
      <c r="CT111" s="43" t="str">
        <f t="shared" si="31"/>
        <v/>
      </c>
      <c r="CV111" s="51" t="s">
        <v>32</v>
      </c>
      <c r="CW111" s="51">
        <f t="shared" si="2"/>
        <v>0</v>
      </c>
      <c r="CX111" s="19">
        <f t="shared" si="32"/>
        <v>0</v>
      </c>
      <c r="CY111" s="19">
        <f t="shared" si="3"/>
        <v>0</v>
      </c>
      <c r="CZ111" s="19">
        <f t="shared" si="4"/>
        <v>0</v>
      </c>
      <c r="DA111" s="19">
        <f t="shared" si="5"/>
        <v>0</v>
      </c>
      <c r="DB111" s="19">
        <f t="shared" si="6"/>
        <v>0</v>
      </c>
      <c r="DC111" s="19">
        <f t="shared" si="7"/>
        <v>0</v>
      </c>
      <c r="DD111" s="19">
        <f t="shared" si="8"/>
        <v>0</v>
      </c>
      <c r="DE111" s="19">
        <f t="shared" si="9"/>
        <v>0</v>
      </c>
      <c r="DF111" s="19">
        <f t="shared" si="10"/>
        <v>0</v>
      </c>
      <c r="DG111" s="43"/>
      <c r="DH111" s="43"/>
      <c r="DI111" s="43"/>
      <c r="DT111" s="29"/>
      <c r="DU111" s="29"/>
      <c r="DV111" s="29"/>
      <c r="DW111" s="29"/>
      <c r="DX111" s="29"/>
    </row>
    <row r="112" spans="6:128" ht="19.5" customHeight="1">
      <c r="F112" s="191">
        <v>19</v>
      </c>
      <c r="G112" s="191"/>
      <c r="H112" s="188"/>
      <c r="I112" s="189"/>
      <c r="J112" s="189"/>
      <c r="K112" s="189"/>
      <c r="L112" s="190"/>
      <c r="M112" s="188"/>
      <c r="N112" s="189"/>
      <c r="O112" s="189"/>
      <c r="P112" s="189"/>
      <c r="Q112" s="190"/>
      <c r="R112" s="169"/>
      <c r="S112" s="169"/>
      <c r="T112" s="169"/>
      <c r="U112" s="169"/>
      <c r="V112" s="168"/>
      <c r="W112" s="168"/>
      <c r="X112" s="168"/>
      <c r="Y112" s="168"/>
      <c r="Z112" s="168"/>
      <c r="AA112" s="168"/>
      <c r="AB112" s="168"/>
      <c r="AC112" s="168"/>
      <c r="AD112" s="170" t="str">
        <f t="shared" si="11"/>
        <v/>
      </c>
      <c r="AE112" s="170"/>
      <c r="AF112" s="170"/>
      <c r="AG112" s="170"/>
      <c r="AH112" s="170"/>
      <c r="AI112" s="170"/>
      <c r="AJ112" s="170"/>
      <c r="AK112" s="170"/>
      <c r="AL112" s="162"/>
      <c r="AM112" s="163"/>
      <c r="AN112" s="164"/>
      <c r="AO112" s="171" t="str">
        <f t="shared" si="12"/>
        <v/>
      </c>
      <c r="AP112" s="171"/>
      <c r="AQ112" s="171"/>
      <c r="AR112" s="171" t="str">
        <f t="shared" si="13"/>
        <v/>
      </c>
      <c r="AS112" s="171"/>
      <c r="AT112" s="171"/>
      <c r="AU112" s="171" t="str">
        <f t="shared" si="14"/>
        <v/>
      </c>
      <c r="AV112" s="171"/>
      <c r="AW112" s="171"/>
      <c r="AX112" s="171" t="str">
        <f t="shared" si="15"/>
        <v/>
      </c>
      <c r="AY112" s="171"/>
      <c r="AZ112" s="171"/>
      <c r="BA112" s="171" t="str">
        <f t="shared" si="16"/>
        <v/>
      </c>
      <c r="BB112" s="171"/>
      <c r="BC112" s="171"/>
      <c r="BD112" s="275"/>
      <c r="BE112" s="276"/>
      <c r="BF112" s="276"/>
      <c r="BG112" s="277"/>
      <c r="BK112" s="20"/>
      <c r="BL112" s="20"/>
      <c r="BM112" s="20"/>
      <c r="BN112" s="20"/>
      <c r="BO112" s="20"/>
      <c r="BP112" s="20"/>
      <c r="BQ112" s="20"/>
      <c r="BR112" s="20"/>
      <c r="BS112" s="20"/>
      <c r="BT112" s="20"/>
      <c r="BU112" s="20"/>
      <c r="BV112" s="20"/>
      <c r="BW112" s="20"/>
      <c r="BX112" s="20"/>
      <c r="BY112" s="20"/>
      <c r="BZ112" s="20"/>
      <c r="CA112" s="20"/>
      <c r="CB112" s="20"/>
      <c r="CE112" s="43">
        <v>19</v>
      </c>
      <c r="CF112" s="43" t="str">
        <f t="shared" si="17"/>
        <v/>
      </c>
      <c r="CG112" s="43" t="str">
        <f t="shared" si="18"/>
        <v/>
      </c>
      <c r="CH112" s="43" t="str">
        <f t="shared" si="19"/>
        <v/>
      </c>
      <c r="CI112" s="50" t="str">
        <f t="shared" si="20"/>
        <v/>
      </c>
      <c r="CJ112" s="43" t="str">
        <f t="shared" si="21"/>
        <v/>
      </c>
      <c r="CK112" s="43" t="str">
        <f t="shared" si="22"/>
        <v/>
      </c>
      <c r="CL112" s="43" t="str">
        <f t="shared" si="23"/>
        <v/>
      </c>
      <c r="CM112" s="43" t="str">
        <f t="shared" si="24"/>
        <v/>
      </c>
      <c r="CN112" s="43" t="str">
        <f t="shared" si="25"/>
        <v/>
      </c>
      <c r="CO112" s="43" t="str">
        <f t="shared" si="26"/>
        <v/>
      </c>
      <c r="CP112" s="43" t="str">
        <f t="shared" si="27"/>
        <v/>
      </c>
      <c r="CQ112" s="43" t="str">
        <f t="shared" si="28"/>
        <v/>
      </c>
      <c r="CR112" s="43" t="str">
        <f t="shared" si="29"/>
        <v/>
      </c>
      <c r="CS112" s="43" t="str">
        <f t="shared" si="30"/>
        <v/>
      </c>
      <c r="CT112" s="43" t="str">
        <f t="shared" si="31"/>
        <v/>
      </c>
      <c r="CV112" s="51" t="s">
        <v>33</v>
      </c>
      <c r="CW112" s="51">
        <f t="shared" si="2"/>
        <v>0</v>
      </c>
      <c r="CX112" s="19">
        <f t="shared" si="32"/>
        <v>0</v>
      </c>
      <c r="CY112" s="19">
        <f t="shared" si="3"/>
        <v>0</v>
      </c>
      <c r="CZ112" s="19">
        <f t="shared" si="4"/>
        <v>0</v>
      </c>
      <c r="DA112" s="19">
        <f t="shared" si="5"/>
        <v>0</v>
      </c>
      <c r="DB112" s="19">
        <f t="shared" si="6"/>
        <v>0</v>
      </c>
      <c r="DC112" s="19">
        <f t="shared" si="7"/>
        <v>0</v>
      </c>
      <c r="DD112" s="19">
        <f t="shared" si="8"/>
        <v>0</v>
      </c>
      <c r="DE112" s="19">
        <f t="shared" si="9"/>
        <v>0</v>
      </c>
      <c r="DF112" s="19">
        <f t="shared" si="10"/>
        <v>0</v>
      </c>
      <c r="DG112" s="43"/>
      <c r="DH112" s="43"/>
      <c r="DI112" s="43"/>
      <c r="DT112" s="29"/>
      <c r="DU112" s="29"/>
      <c r="DV112" s="29"/>
      <c r="DW112" s="29"/>
      <c r="DX112" s="29"/>
    </row>
    <row r="113" spans="6:128" ht="19.5" customHeight="1">
      <c r="F113" s="191">
        <v>20</v>
      </c>
      <c r="G113" s="191"/>
      <c r="H113" s="188"/>
      <c r="I113" s="189"/>
      <c r="J113" s="189"/>
      <c r="K113" s="189"/>
      <c r="L113" s="190"/>
      <c r="M113" s="188"/>
      <c r="N113" s="189"/>
      <c r="O113" s="189"/>
      <c r="P113" s="189"/>
      <c r="Q113" s="190"/>
      <c r="R113" s="169"/>
      <c r="S113" s="169"/>
      <c r="T113" s="169"/>
      <c r="U113" s="169"/>
      <c r="V113" s="168"/>
      <c r="W113" s="168"/>
      <c r="X113" s="168"/>
      <c r="Y113" s="168"/>
      <c r="Z113" s="168"/>
      <c r="AA113" s="168"/>
      <c r="AB113" s="168"/>
      <c r="AC113" s="168"/>
      <c r="AD113" s="170" t="str">
        <f t="shared" si="11"/>
        <v/>
      </c>
      <c r="AE113" s="170"/>
      <c r="AF113" s="170"/>
      <c r="AG113" s="170"/>
      <c r="AH113" s="170"/>
      <c r="AI113" s="170"/>
      <c r="AJ113" s="170"/>
      <c r="AK113" s="170"/>
      <c r="AL113" s="162"/>
      <c r="AM113" s="163"/>
      <c r="AN113" s="164"/>
      <c r="AO113" s="171" t="str">
        <f t="shared" si="12"/>
        <v/>
      </c>
      <c r="AP113" s="171"/>
      <c r="AQ113" s="171"/>
      <c r="AR113" s="171" t="str">
        <f t="shared" si="13"/>
        <v/>
      </c>
      <c r="AS113" s="171"/>
      <c r="AT113" s="171"/>
      <c r="AU113" s="171" t="str">
        <f t="shared" si="14"/>
        <v/>
      </c>
      <c r="AV113" s="171"/>
      <c r="AW113" s="171"/>
      <c r="AX113" s="171" t="str">
        <f t="shared" si="15"/>
        <v/>
      </c>
      <c r="AY113" s="171"/>
      <c r="AZ113" s="171"/>
      <c r="BA113" s="171" t="str">
        <f t="shared" si="16"/>
        <v/>
      </c>
      <c r="BB113" s="171"/>
      <c r="BC113" s="171"/>
      <c r="BD113" s="275"/>
      <c r="BE113" s="276"/>
      <c r="BF113" s="276"/>
      <c r="BG113" s="277"/>
      <c r="BK113" s="20"/>
      <c r="BL113" s="20"/>
      <c r="BM113" s="20"/>
      <c r="BN113" s="20"/>
      <c r="BO113" s="20"/>
      <c r="BP113" s="20"/>
      <c r="BQ113" s="20"/>
      <c r="BR113" s="20"/>
      <c r="BS113" s="20"/>
      <c r="BT113" s="20"/>
      <c r="BU113" s="20"/>
      <c r="BV113" s="20"/>
      <c r="BW113" s="20"/>
      <c r="BX113" s="20"/>
      <c r="BY113" s="20"/>
      <c r="BZ113" s="20"/>
      <c r="CA113" s="20"/>
      <c r="CB113" s="20"/>
      <c r="CE113" s="43">
        <v>20</v>
      </c>
      <c r="CF113" s="43" t="str">
        <f t="shared" si="17"/>
        <v/>
      </c>
      <c r="CG113" s="43" t="str">
        <f t="shared" si="18"/>
        <v/>
      </c>
      <c r="CH113" s="43" t="str">
        <f t="shared" si="19"/>
        <v/>
      </c>
      <c r="CI113" s="50" t="str">
        <f t="shared" si="20"/>
        <v/>
      </c>
      <c r="CJ113" s="43" t="str">
        <f t="shared" si="21"/>
        <v/>
      </c>
      <c r="CK113" s="43" t="str">
        <f t="shared" si="22"/>
        <v/>
      </c>
      <c r="CL113" s="43" t="str">
        <f t="shared" si="23"/>
        <v/>
      </c>
      <c r="CM113" s="43" t="str">
        <f t="shared" si="24"/>
        <v/>
      </c>
      <c r="CN113" s="43" t="str">
        <f t="shared" si="25"/>
        <v/>
      </c>
      <c r="CO113" s="43" t="str">
        <f t="shared" si="26"/>
        <v/>
      </c>
      <c r="CP113" s="43" t="str">
        <f t="shared" si="27"/>
        <v/>
      </c>
      <c r="CQ113" s="43" t="str">
        <f t="shared" si="28"/>
        <v/>
      </c>
      <c r="CR113" s="43" t="str">
        <f t="shared" si="29"/>
        <v/>
      </c>
      <c r="CS113" s="43" t="str">
        <f t="shared" si="30"/>
        <v/>
      </c>
      <c r="CT113" s="43" t="str">
        <f t="shared" si="31"/>
        <v/>
      </c>
      <c r="CV113" s="51" t="s">
        <v>34</v>
      </c>
      <c r="CW113" s="51">
        <f t="shared" si="2"/>
        <v>0</v>
      </c>
      <c r="CX113" s="19">
        <f t="shared" si="32"/>
        <v>0</v>
      </c>
      <c r="CY113" s="19">
        <f t="shared" si="3"/>
        <v>0</v>
      </c>
      <c r="CZ113" s="19">
        <f t="shared" si="4"/>
        <v>0</v>
      </c>
      <c r="DA113" s="19">
        <f t="shared" si="5"/>
        <v>0</v>
      </c>
      <c r="DB113" s="19">
        <f t="shared" si="6"/>
        <v>0</v>
      </c>
      <c r="DC113" s="19">
        <f t="shared" si="7"/>
        <v>0</v>
      </c>
      <c r="DD113" s="19">
        <f t="shared" si="8"/>
        <v>0</v>
      </c>
      <c r="DE113" s="19">
        <f t="shared" si="9"/>
        <v>0</v>
      </c>
      <c r="DF113" s="19">
        <f t="shared" si="10"/>
        <v>0</v>
      </c>
      <c r="DG113" s="43"/>
      <c r="DH113" s="43"/>
      <c r="DI113" s="43"/>
      <c r="DT113" s="29"/>
      <c r="DU113" s="29"/>
      <c r="DV113" s="29"/>
      <c r="DW113" s="29"/>
      <c r="DX113" s="29"/>
    </row>
    <row r="114" spans="6:128" ht="19.5" customHeight="1">
      <c r="F114" s="191">
        <v>21</v>
      </c>
      <c r="G114" s="191"/>
      <c r="H114" s="188"/>
      <c r="I114" s="189"/>
      <c r="J114" s="189"/>
      <c r="K114" s="189"/>
      <c r="L114" s="190"/>
      <c r="M114" s="188"/>
      <c r="N114" s="189"/>
      <c r="O114" s="189"/>
      <c r="P114" s="189"/>
      <c r="Q114" s="190"/>
      <c r="R114" s="169"/>
      <c r="S114" s="169"/>
      <c r="T114" s="169"/>
      <c r="U114" s="169"/>
      <c r="V114" s="168"/>
      <c r="W114" s="168"/>
      <c r="X114" s="168"/>
      <c r="Y114" s="168"/>
      <c r="Z114" s="168"/>
      <c r="AA114" s="168"/>
      <c r="AB114" s="168"/>
      <c r="AC114" s="168"/>
      <c r="AD114" s="170" t="str">
        <f t="shared" si="11"/>
        <v/>
      </c>
      <c r="AE114" s="170"/>
      <c r="AF114" s="170"/>
      <c r="AG114" s="170"/>
      <c r="AH114" s="170"/>
      <c r="AI114" s="170"/>
      <c r="AJ114" s="170"/>
      <c r="AK114" s="170"/>
      <c r="AL114" s="162"/>
      <c r="AM114" s="163"/>
      <c r="AN114" s="164"/>
      <c r="AO114" s="171" t="str">
        <f t="shared" si="12"/>
        <v/>
      </c>
      <c r="AP114" s="171"/>
      <c r="AQ114" s="171"/>
      <c r="AR114" s="171" t="str">
        <f t="shared" si="13"/>
        <v/>
      </c>
      <c r="AS114" s="171"/>
      <c r="AT114" s="171"/>
      <c r="AU114" s="171" t="str">
        <f t="shared" si="14"/>
        <v/>
      </c>
      <c r="AV114" s="171"/>
      <c r="AW114" s="171"/>
      <c r="AX114" s="171" t="str">
        <f t="shared" si="15"/>
        <v/>
      </c>
      <c r="AY114" s="171"/>
      <c r="AZ114" s="171"/>
      <c r="BA114" s="171" t="str">
        <f t="shared" si="16"/>
        <v/>
      </c>
      <c r="BB114" s="171"/>
      <c r="BC114" s="171"/>
      <c r="BD114" s="275"/>
      <c r="BE114" s="276"/>
      <c r="BF114" s="276"/>
      <c r="BG114" s="277"/>
      <c r="BK114" s="20"/>
      <c r="BL114" s="20"/>
      <c r="BM114" s="20"/>
      <c r="BN114" s="20"/>
      <c r="BO114" s="20"/>
      <c r="BP114" s="20"/>
      <c r="BQ114" s="20"/>
      <c r="BR114" s="20"/>
      <c r="BS114" s="20"/>
      <c r="BT114" s="20"/>
      <c r="BU114" s="20"/>
      <c r="BV114" s="20"/>
      <c r="BW114" s="20"/>
      <c r="BX114" s="20"/>
      <c r="BY114" s="20"/>
      <c r="BZ114" s="20"/>
      <c r="CA114" s="20"/>
      <c r="CB114" s="20"/>
      <c r="CE114" s="43">
        <v>21</v>
      </c>
      <c r="CF114" s="43" t="str">
        <f t="shared" si="17"/>
        <v/>
      </c>
      <c r="CG114" s="43" t="str">
        <f t="shared" si="18"/>
        <v/>
      </c>
      <c r="CH114" s="43" t="str">
        <f t="shared" si="19"/>
        <v/>
      </c>
      <c r="CI114" s="50" t="str">
        <f t="shared" si="20"/>
        <v/>
      </c>
      <c r="CJ114" s="43" t="str">
        <f t="shared" si="21"/>
        <v/>
      </c>
      <c r="CK114" s="43" t="str">
        <f t="shared" si="22"/>
        <v/>
      </c>
      <c r="CL114" s="43" t="str">
        <f t="shared" si="23"/>
        <v/>
      </c>
      <c r="CM114" s="43" t="str">
        <f t="shared" si="24"/>
        <v/>
      </c>
      <c r="CN114" s="43" t="str">
        <f t="shared" si="25"/>
        <v/>
      </c>
      <c r="CO114" s="43" t="str">
        <f t="shared" si="26"/>
        <v/>
      </c>
      <c r="CP114" s="43" t="str">
        <f t="shared" si="27"/>
        <v/>
      </c>
      <c r="CQ114" s="43" t="str">
        <f t="shared" si="28"/>
        <v/>
      </c>
      <c r="CR114" s="43" t="str">
        <f t="shared" si="29"/>
        <v/>
      </c>
      <c r="CS114" s="43" t="str">
        <f t="shared" si="30"/>
        <v/>
      </c>
      <c r="CT114" s="43" t="str">
        <f t="shared" si="31"/>
        <v/>
      </c>
      <c r="CV114" s="51" t="s">
        <v>35</v>
      </c>
      <c r="CW114" s="51">
        <f t="shared" si="2"/>
        <v>0</v>
      </c>
      <c r="CX114" s="19">
        <f t="shared" si="32"/>
        <v>0</v>
      </c>
      <c r="CY114" s="19">
        <f t="shared" si="3"/>
        <v>0</v>
      </c>
      <c r="CZ114" s="19">
        <f t="shared" si="4"/>
        <v>0</v>
      </c>
      <c r="DA114" s="19">
        <f t="shared" si="5"/>
        <v>0</v>
      </c>
      <c r="DB114" s="19">
        <f t="shared" si="6"/>
        <v>0</v>
      </c>
      <c r="DC114" s="19">
        <f t="shared" si="7"/>
        <v>0</v>
      </c>
      <c r="DD114" s="19">
        <f t="shared" si="8"/>
        <v>0</v>
      </c>
      <c r="DE114" s="19">
        <f t="shared" si="9"/>
        <v>0</v>
      </c>
      <c r="DF114" s="19">
        <f t="shared" si="10"/>
        <v>0</v>
      </c>
      <c r="DG114" s="43"/>
      <c r="DH114" s="43"/>
      <c r="DI114" s="43"/>
      <c r="DT114" s="29"/>
      <c r="DU114" s="29"/>
      <c r="DV114" s="29"/>
      <c r="DW114" s="29"/>
      <c r="DX114" s="29"/>
    </row>
    <row r="115" spans="6:128" ht="19.5" customHeight="1">
      <c r="F115" s="191">
        <v>22</v>
      </c>
      <c r="G115" s="191"/>
      <c r="H115" s="188"/>
      <c r="I115" s="189"/>
      <c r="J115" s="189"/>
      <c r="K115" s="189"/>
      <c r="L115" s="190"/>
      <c r="M115" s="188"/>
      <c r="N115" s="189"/>
      <c r="O115" s="189"/>
      <c r="P115" s="189"/>
      <c r="Q115" s="190"/>
      <c r="R115" s="169"/>
      <c r="S115" s="169"/>
      <c r="T115" s="169"/>
      <c r="U115" s="169"/>
      <c r="V115" s="168"/>
      <c r="W115" s="168"/>
      <c r="X115" s="168"/>
      <c r="Y115" s="168"/>
      <c r="Z115" s="168"/>
      <c r="AA115" s="168"/>
      <c r="AB115" s="168"/>
      <c r="AC115" s="168"/>
      <c r="AD115" s="170" t="str">
        <f t="shared" si="11"/>
        <v/>
      </c>
      <c r="AE115" s="170"/>
      <c r="AF115" s="170"/>
      <c r="AG115" s="170"/>
      <c r="AH115" s="170"/>
      <c r="AI115" s="170"/>
      <c r="AJ115" s="170"/>
      <c r="AK115" s="170"/>
      <c r="AL115" s="162"/>
      <c r="AM115" s="163"/>
      <c r="AN115" s="164"/>
      <c r="AO115" s="171" t="str">
        <f t="shared" si="12"/>
        <v/>
      </c>
      <c r="AP115" s="171"/>
      <c r="AQ115" s="171"/>
      <c r="AR115" s="171" t="str">
        <f t="shared" si="13"/>
        <v/>
      </c>
      <c r="AS115" s="171"/>
      <c r="AT115" s="171"/>
      <c r="AU115" s="171" t="str">
        <f t="shared" si="14"/>
        <v/>
      </c>
      <c r="AV115" s="171"/>
      <c r="AW115" s="171"/>
      <c r="AX115" s="171" t="str">
        <f t="shared" si="15"/>
        <v/>
      </c>
      <c r="AY115" s="171"/>
      <c r="AZ115" s="171"/>
      <c r="BA115" s="171" t="str">
        <f t="shared" si="16"/>
        <v/>
      </c>
      <c r="BB115" s="171"/>
      <c r="BC115" s="171"/>
      <c r="BD115" s="275"/>
      <c r="BE115" s="276"/>
      <c r="BF115" s="276"/>
      <c r="BG115" s="277"/>
      <c r="BK115" s="20"/>
      <c r="BL115" s="20"/>
      <c r="BM115" s="20"/>
      <c r="BN115" s="20"/>
      <c r="BO115" s="20"/>
      <c r="BP115" s="20"/>
      <c r="BQ115" s="20"/>
      <c r="BR115" s="20"/>
      <c r="BS115" s="20"/>
      <c r="BT115" s="20"/>
      <c r="BU115" s="20"/>
      <c r="BV115" s="20"/>
      <c r="BW115" s="20"/>
      <c r="BX115" s="20"/>
      <c r="BY115" s="20"/>
      <c r="BZ115" s="20"/>
      <c r="CA115" s="20"/>
      <c r="CB115" s="20"/>
      <c r="CE115" s="43">
        <v>22</v>
      </c>
      <c r="CF115" s="43" t="str">
        <f t="shared" si="17"/>
        <v/>
      </c>
      <c r="CG115" s="43" t="str">
        <f t="shared" si="18"/>
        <v/>
      </c>
      <c r="CH115" s="43" t="str">
        <f t="shared" si="19"/>
        <v/>
      </c>
      <c r="CI115" s="50" t="str">
        <f t="shared" si="20"/>
        <v/>
      </c>
      <c r="CJ115" s="43" t="str">
        <f t="shared" si="21"/>
        <v/>
      </c>
      <c r="CK115" s="43" t="str">
        <f t="shared" si="22"/>
        <v/>
      </c>
      <c r="CL115" s="43" t="str">
        <f t="shared" si="23"/>
        <v/>
      </c>
      <c r="CM115" s="43" t="str">
        <f t="shared" si="24"/>
        <v/>
      </c>
      <c r="CN115" s="43" t="str">
        <f t="shared" si="25"/>
        <v/>
      </c>
      <c r="CO115" s="43" t="str">
        <f t="shared" si="26"/>
        <v/>
      </c>
      <c r="CP115" s="43" t="str">
        <f t="shared" si="27"/>
        <v/>
      </c>
      <c r="CQ115" s="43" t="str">
        <f t="shared" si="28"/>
        <v/>
      </c>
      <c r="CR115" s="43" t="str">
        <f t="shared" si="29"/>
        <v/>
      </c>
      <c r="CS115" s="43" t="str">
        <f t="shared" si="30"/>
        <v/>
      </c>
      <c r="CT115" s="43" t="str">
        <f t="shared" si="31"/>
        <v/>
      </c>
      <c r="CV115" s="51" t="s">
        <v>36</v>
      </c>
      <c r="CW115" s="51">
        <f t="shared" si="2"/>
        <v>0</v>
      </c>
      <c r="CX115" s="19">
        <f t="shared" si="32"/>
        <v>0</v>
      </c>
      <c r="CY115" s="19">
        <f t="shared" si="3"/>
        <v>0</v>
      </c>
      <c r="CZ115" s="19">
        <f t="shared" si="4"/>
        <v>0</v>
      </c>
      <c r="DA115" s="19">
        <f t="shared" si="5"/>
        <v>0</v>
      </c>
      <c r="DB115" s="19">
        <f t="shared" si="6"/>
        <v>0</v>
      </c>
      <c r="DC115" s="19">
        <f t="shared" si="7"/>
        <v>0</v>
      </c>
      <c r="DD115" s="19">
        <f t="shared" si="8"/>
        <v>0</v>
      </c>
      <c r="DE115" s="19">
        <f t="shared" si="9"/>
        <v>0</v>
      </c>
      <c r="DF115" s="19">
        <f t="shared" si="10"/>
        <v>0</v>
      </c>
      <c r="DG115" s="43"/>
      <c r="DH115" s="43"/>
      <c r="DI115" s="43"/>
      <c r="DT115" s="29"/>
      <c r="DU115" s="29"/>
      <c r="DV115" s="29"/>
      <c r="DW115" s="29"/>
      <c r="DX115" s="29"/>
    </row>
    <row r="116" spans="6:128" ht="19.5" customHeight="1">
      <c r="F116" s="191">
        <v>23</v>
      </c>
      <c r="G116" s="191"/>
      <c r="H116" s="188"/>
      <c r="I116" s="189"/>
      <c r="J116" s="189"/>
      <c r="K116" s="189"/>
      <c r="L116" s="190"/>
      <c r="M116" s="188"/>
      <c r="N116" s="189"/>
      <c r="O116" s="189"/>
      <c r="P116" s="189"/>
      <c r="Q116" s="190"/>
      <c r="R116" s="169"/>
      <c r="S116" s="169"/>
      <c r="T116" s="169"/>
      <c r="U116" s="169"/>
      <c r="V116" s="168"/>
      <c r="W116" s="168"/>
      <c r="X116" s="168"/>
      <c r="Y116" s="168"/>
      <c r="Z116" s="168"/>
      <c r="AA116" s="168"/>
      <c r="AB116" s="168"/>
      <c r="AC116" s="168"/>
      <c r="AD116" s="170" t="str">
        <f t="shared" si="11"/>
        <v/>
      </c>
      <c r="AE116" s="170"/>
      <c r="AF116" s="170"/>
      <c r="AG116" s="170"/>
      <c r="AH116" s="170"/>
      <c r="AI116" s="170"/>
      <c r="AJ116" s="170"/>
      <c r="AK116" s="170"/>
      <c r="AL116" s="162"/>
      <c r="AM116" s="163"/>
      <c r="AN116" s="164"/>
      <c r="AO116" s="171" t="str">
        <f t="shared" si="12"/>
        <v/>
      </c>
      <c r="AP116" s="171"/>
      <c r="AQ116" s="171"/>
      <c r="AR116" s="171" t="str">
        <f t="shared" si="13"/>
        <v/>
      </c>
      <c r="AS116" s="171"/>
      <c r="AT116" s="171"/>
      <c r="AU116" s="171" t="str">
        <f t="shared" si="14"/>
        <v/>
      </c>
      <c r="AV116" s="171"/>
      <c r="AW116" s="171"/>
      <c r="AX116" s="171" t="str">
        <f t="shared" si="15"/>
        <v/>
      </c>
      <c r="AY116" s="171"/>
      <c r="AZ116" s="171"/>
      <c r="BA116" s="171" t="str">
        <f t="shared" si="16"/>
        <v/>
      </c>
      <c r="BB116" s="171"/>
      <c r="BC116" s="171"/>
      <c r="BD116" s="275"/>
      <c r="BE116" s="276"/>
      <c r="BF116" s="276"/>
      <c r="BG116" s="277"/>
      <c r="BK116" s="21"/>
      <c r="BL116" s="21"/>
      <c r="BM116" s="21"/>
      <c r="BN116" s="21"/>
      <c r="BO116" s="21"/>
      <c r="BP116" s="21"/>
      <c r="BQ116" s="21"/>
      <c r="BR116" s="21"/>
      <c r="BS116" s="21"/>
      <c r="BT116" s="21"/>
      <c r="BU116" s="21"/>
      <c r="BV116" s="21"/>
      <c r="BW116" s="21"/>
      <c r="BX116" s="21"/>
      <c r="BY116" s="21"/>
      <c r="BZ116" s="21"/>
      <c r="CA116" s="21"/>
      <c r="CB116" s="21"/>
      <c r="CE116" s="43">
        <v>23</v>
      </c>
      <c r="CF116" s="43" t="str">
        <f t="shared" si="17"/>
        <v/>
      </c>
      <c r="CG116" s="43" t="str">
        <f t="shared" si="18"/>
        <v/>
      </c>
      <c r="CH116" s="43" t="str">
        <f t="shared" si="19"/>
        <v/>
      </c>
      <c r="CI116" s="50" t="str">
        <f t="shared" si="20"/>
        <v/>
      </c>
      <c r="CJ116" s="43" t="str">
        <f t="shared" si="21"/>
        <v/>
      </c>
      <c r="CK116" s="43" t="str">
        <f t="shared" si="22"/>
        <v/>
      </c>
      <c r="CL116" s="43" t="str">
        <f t="shared" si="23"/>
        <v/>
      </c>
      <c r="CM116" s="43" t="str">
        <f t="shared" si="24"/>
        <v/>
      </c>
      <c r="CN116" s="43" t="str">
        <f t="shared" si="25"/>
        <v/>
      </c>
      <c r="CO116" s="43" t="str">
        <f t="shared" si="26"/>
        <v/>
      </c>
      <c r="CP116" s="43" t="str">
        <f t="shared" si="27"/>
        <v/>
      </c>
      <c r="CQ116" s="43" t="str">
        <f t="shared" si="28"/>
        <v/>
      </c>
      <c r="CR116" s="43" t="str">
        <f t="shared" si="29"/>
        <v/>
      </c>
      <c r="CS116" s="43" t="str">
        <f t="shared" si="30"/>
        <v/>
      </c>
      <c r="CT116" s="43" t="str">
        <f t="shared" si="31"/>
        <v/>
      </c>
      <c r="CV116" s="51" t="s">
        <v>37</v>
      </c>
      <c r="CW116" s="51">
        <f t="shared" si="2"/>
        <v>0</v>
      </c>
      <c r="CX116" s="19">
        <f t="shared" si="32"/>
        <v>0</v>
      </c>
      <c r="CY116" s="19">
        <f t="shared" si="3"/>
        <v>0</v>
      </c>
      <c r="CZ116" s="19">
        <f t="shared" si="4"/>
        <v>0</v>
      </c>
      <c r="DA116" s="19">
        <f t="shared" si="5"/>
        <v>0</v>
      </c>
      <c r="DB116" s="19">
        <f t="shared" si="6"/>
        <v>0</v>
      </c>
      <c r="DC116" s="19">
        <f t="shared" si="7"/>
        <v>0</v>
      </c>
      <c r="DD116" s="19">
        <f t="shared" si="8"/>
        <v>0</v>
      </c>
      <c r="DE116" s="19">
        <f t="shared" si="9"/>
        <v>0</v>
      </c>
      <c r="DF116" s="19">
        <f t="shared" si="10"/>
        <v>0</v>
      </c>
      <c r="DG116" s="43"/>
      <c r="DH116" s="43"/>
      <c r="DI116" s="43"/>
      <c r="DT116" s="29"/>
      <c r="DU116" s="29"/>
      <c r="DV116" s="29"/>
      <c r="DW116" s="29"/>
      <c r="DX116" s="29"/>
    </row>
    <row r="117" spans="6:128" ht="19.5" customHeight="1">
      <c r="F117" s="191">
        <v>24</v>
      </c>
      <c r="G117" s="191"/>
      <c r="H117" s="188"/>
      <c r="I117" s="189"/>
      <c r="J117" s="189"/>
      <c r="K117" s="189"/>
      <c r="L117" s="190"/>
      <c r="M117" s="188"/>
      <c r="N117" s="189"/>
      <c r="O117" s="189"/>
      <c r="P117" s="189"/>
      <c r="Q117" s="190"/>
      <c r="R117" s="169"/>
      <c r="S117" s="169"/>
      <c r="T117" s="169"/>
      <c r="U117" s="169"/>
      <c r="V117" s="168"/>
      <c r="W117" s="168"/>
      <c r="X117" s="168"/>
      <c r="Y117" s="168"/>
      <c r="Z117" s="168"/>
      <c r="AA117" s="168"/>
      <c r="AB117" s="168"/>
      <c r="AC117" s="168"/>
      <c r="AD117" s="170" t="str">
        <f t="shared" si="11"/>
        <v/>
      </c>
      <c r="AE117" s="170"/>
      <c r="AF117" s="170"/>
      <c r="AG117" s="170"/>
      <c r="AH117" s="170"/>
      <c r="AI117" s="170"/>
      <c r="AJ117" s="170"/>
      <c r="AK117" s="170"/>
      <c r="AL117" s="162"/>
      <c r="AM117" s="163"/>
      <c r="AN117" s="164"/>
      <c r="AO117" s="171" t="str">
        <f t="shared" si="12"/>
        <v/>
      </c>
      <c r="AP117" s="171"/>
      <c r="AQ117" s="171"/>
      <c r="AR117" s="171" t="str">
        <f t="shared" si="13"/>
        <v/>
      </c>
      <c r="AS117" s="171"/>
      <c r="AT117" s="171"/>
      <c r="AU117" s="171" t="str">
        <f t="shared" si="14"/>
        <v/>
      </c>
      <c r="AV117" s="171"/>
      <c r="AW117" s="171"/>
      <c r="AX117" s="171" t="str">
        <f t="shared" si="15"/>
        <v/>
      </c>
      <c r="AY117" s="171"/>
      <c r="AZ117" s="171"/>
      <c r="BA117" s="171" t="str">
        <f t="shared" si="16"/>
        <v/>
      </c>
      <c r="BB117" s="171"/>
      <c r="BC117" s="171"/>
      <c r="BD117" s="275"/>
      <c r="BE117" s="276"/>
      <c r="BF117" s="276"/>
      <c r="BG117" s="277"/>
      <c r="BK117" s="20"/>
      <c r="BL117" s="20"/>
      <c r="BM117" s="20"/>
      <c r="BN117" s="20"/>
      <c r="BO117" s="20"/>
      <c r="BP117" s="20"/>
      <c r="BQ117" s="20"/>
      <c r="BR117" s="20"/>
      <c r="BS117" s="20"/>
      <c r="BT117" s="20"/>
      <c r="BU117" s="20"/>
      <c r="BV117" s="20"/>
      <c r="BW117" s="20"/>
      <c r="BX117" s="20"/>
      <c r="BY117" s="20"/>
      <c r="BZ117" s="20"/>
      <c r="CA117" s="20"/>
      <c r="CB117" s="20"/>
      <c r="CE117" s="43">
        <v>24</v>
      </c>
      <c r="CF117" s="43" t="str">
        <f t="shared" si="17"/>
        <v/>
      </c>
      <c r="CG117" s="43" t="str">
        <f t="shared" si="18"/>
        <v/>
      </c>
      <c r="CH117" s="43" t="str">
        <f t="shared" si="19"/>
        <v/>
      </c>
      <c r="CI117" s="50" t="str">
        <f t="shared" si="20"/>
        <v/>
      </c>
      <c r="CJ117" s="43" t="str">
        <f t="shared" si="21"/>
        <v/>
      </c>
      <c r="CK117" s="43" t="str">
        <f t="shared" si="22"/>
        <v/>
      </c>
      <c r="CL117" s="43" t="str">
        <f t="shared" si="23"/>
        <v/>
      </c>
      <c r="CM117" s="43" t="str">
        <f t="shared" si="24"/>
        <v/>
      </c>
      <c r="CN117" s="43" t="str">
        <f t="shared" si="25"/>
        <v/>
      </c>
      <c r="CO117" s="43" t="str">
        <f t="shared" si="26"/>
        <v/>
      </c>
      <c r="CP117" s="43" t="str">
        <f t="shared" si="27"/>
        <v/>
      </c>
      <c r="CQ117" s="43" t="str">
        <f t="shared" si="28"/>
        <v/>
      </c>
      <c r="CR117" s="43" t="str">
        <f t="shared" si="29"/>
        <v/>
      </c>
      <c r="CS117" s="43" t="str">
        <f t="shared" si="30"/>
        <v/>
      </c>
      <c r="CT117" s="43" t="str">
        <f t="shared" si="31"/>
        <v/>
      </c>
      <c r="CV117" s="51" t="s">
        <v>38</v>
      </c>
      <c r="CW117" s="51">
        <f t="shared" si="2"/>
        <v>0</v>
      </c>
      <c r="CX117" s="19">
        <f t="shared" si="32"/>
        <v>0</v>
      </c>
      <c r="CY117" s="19">
        <f t="shared" si="3"/>
        <v>0</v>
      </c>
      <c r="CZ117" s="19">
        <f t="shared" si="4"/>
        <v>0</v>
      </c>
      <c r="DA117" s="19">
        <f t="shared" si="5"/>
        <v>0</v>
      </c>
      <c r="DB117" s="19">
        <f t="shared" si="6"/>
        <v>0</v>
      </c>
      <c r="DC117" s="19">
        <f t="shared" si="7"/>
        <v>0</v>
      </c>
      <c r="DD117" s="19">
        <f t="shared" si="8"/>
        <v>0</v>
      </c>
      <c r="DE117" s="19">
        <f t="shared" si="9"/>
        <v>0</v>
      </c>
      <c r="DF117" s="19">
        <f t="shared" si="10"/>
        <v>0</v>
      </c>
      <c r="DG117" s="43"/>
      <c r="DH117" s="43"/>
      <c r="DI117" s="43"/>
      <c r="DT117" s="29"/>
      <c r="DU117" s="29"/>
      <c r="DV117" s="29"/>
      <c r="DW117" s="29"/>
      <c r="DX117" s="29"/>
    </row>
    <row r="118" spans="6:128" ht="19.5" customHeight="1">
      <c r="F118" s="191">
        <v>25</v>
      </c>
      <c r="G118" s="191"/>
      <c r="H118" s="188"/>
      <c r="I118" s="189"/>
      <c r="J118" s="189"/>
      <c r="K118" s="189"/>
      <c r="L118" s="190"/>
      <c r="M118" s="188"/>
      <c r="N118" s="189"/>
      <c r="O118" s="189"/>
      <c r="P118" s="189"/>
      <c r="Q118" s="190"/>
      <c r="R118" s="169"/>
      <c r="S118" s="169"/>
      <c r="T118" s="169"/>
      <c r="U118" s="169"/>
      <c r="V118" s="168"/>
      <c r="W118" s="168"/>
      <c r="X118" s="168"/>
      <c r="Y118" s="168"/>
      <c r="Z118" s="168"/>
      <c r="AA118" s="168"/>
      <c r="AB118" s="168"/>
      <c r="AC118" s="168"/>
      <c r="AD118" s="170" t="str">
        <f t="shared" si="11"/>
        <v/>
      </c>
      <c r="AE118" s="170"/>
      <c r="AF118" s="170"/>
      <c r="AG118" s="170"/>
      <c r="AH118" s="170"/>
      <c r="AI118" s="170"/>
      <c r="AJ118" s="170"/>
      <c r="AK118" s="170"/>
      <c r="AL118" s="162"/>
      <c r="AM118" s="163"/>
      <c r="AN118" s="164"/>
      <c r="AO118" s="171" t="str">
        <f t="shared" si="12"/>
        <v/>
      </c>
      <c r="AP118" s="171"/>
      <c r="AQ118" s="171"/>
      <c r="AR118" s="171" t="str">
        <f t="shared" si="13"/>
        <v/>
      </c>
      <c r="AS118" s="171"/>
      <c r="AT118" s="171"/>
      <c r="AU118" s="171" t="str">
        <f t="shared" si="14"/>
        <v/>
      </c>
      <c r="AV118" s="171"/>
      <c r="AW118" s="171"/>
      <c r="AX118" s="171" t="str">
        <f t="shared" si="15"/>
        <v/>
      </c>
      <c r="AY118" s="171"/>
      <c r="AZ118" s="171"/>
      <c r="BA118" s="171" t="str">
        <f t="shared" si="16"/>
        <v/>
      </c>
      <c r="BB118" s="171"/>
      <c r="BC118" s="171"/>
      <c r="BD118" s="275"/>
      <c r="BE118" s="276"/>
      <c r="BF118" s="276"/>
      <c r="BG118" s="277"/>
      <c r="BK118" s="20"/>
      <c r="BL118" s="20"/>
      <c r="BM118" s="20"/>
      <c r="BN118" s="20"/>
      <c r="BO118" s="20"/>
      <c r="BP118" s="20"/>
      <c r="BQ118" s="20"/>
      <c r="BR118" s="20"/>
      <c r="BS118" s="20"/>
      <c r="BT118" s="20"/>
      <c r="BU118" s="20"/>
      <c r="BV118" s="20"/>
      <c r="BW118" s="20"/>
      <c r="BX118" s="20"/>
      <c r="BY118" s="20"/>
      <c r="BZ118" s="20"/>
      <c r="CA118" s="20"/>
      <c r="CB118" s="20"/>
      <c r="CE118" s="43">
        <v>25</v>
      </c>
      <c r="CF118" s="43" t="str">
        <f t="shared" si="17"/>
        <v/>
      </c>
      <c r="CG118" s="43" t="str">
        <f t="shared" si="18"/>
        <v/>
      </c>
      <c r="CH118" s="43" t="str">
        <f t="shared" si="19"/>
        <v/>
      </c>
      <c r="CI118" s="50" t="str">
        <f t="shared" si="20"/>
        <v/>
      </c>
      <c r="CJ118" s="43" t="str">
        <f t="shared" si="21"/>
        <v/>
      </c>
      <c r="CK118" s="43" t="str">
        <f t="shared" si="22"/>
        <v/>
      </c>
      <c r="CL118" s="43" t="str">
        <f t="shared" si="23"/>
        <v/>
      </c>
      <c r="CM118" s="43" t="str">
        <f t="shared" si="24"/>
        <v/>
      </c>
      <c r="CN118" s="43" t="str">
        <f t="shared" si="25"/>
        <v/>
      </c>
      <c r="CO118" s="43" t="str">
        <f t="shared" si="26"/>
        <v/>
      </c>
      <c r="CP118" s="43" t="str">
        <f t="shared" si="27"/>
        <v/>
      </c>
      <c r="CQ118" s="43" t="str">
        <f t="shared" si="28"/>
        <v/>
      </c>
      <c r="CR118" s="43" t="str">
        <f t="shared" si="29"/>
        <v/>
      </c>
      <c r="CS118" s="43" t="str">
        <f t="shared" si="30"/>
        <v/>
      </c>
      <c r="CT118" s="43" t="str">
        <f t="shared" si="31"/>
        <v/>
      </c>
      <c r="CV118" s="51" t="s">
        <v>39</v>
      </c>
      <c r="CW118" s="51">
        <f t="shared" si="2"/>
        <v>0</v>
      </c>
      <c r="CX118" s="19">
        <f t="shared" si="32"/>
        <v>0</v>
      </c>
      <c r="CY118" s="19">
        <f t="shared" si="3"/>
        <v>0</v>
      </c>
      <c r="CZ118" s="19">
        <f t="shared" si="4"/>
        <v>0</v>
      </c>
      <c r="DA118" s="19">
        <f t="shared" si="5"/>
        <v>0</v>
      </c>
      <c r="DB118" s="19">
        <f t="shared" si="6"/>
        <v>0</v>
      </c>
      <c r="DC118" s="19">
        <f t="shared" si="7"/>
        <v>0</v>
      </c>
      <c r="DD118" s="19">
        <f t="shared" si="8"/>
        <v>0</v>
      </c>
      <c r="DE118" s="19">
        <f t="shared" si="9"/>
        <v>0</v>
      </c>
      <c r="DF118" s="19">
        <f t="shared" si="10"/>
        <v>0</v>
      </c>
      <c r="DG118" s="43"/>
      <c r="DH118" s="43"/>
      <c r="DI118" s="43"/>
      <c r="DT118" s="29"/>
      <c r="DU118" s="29"/>
      <c r="DV118" s="29"/>
      <c r="DW118" s="29"/>
      <c r="DX118" s="29"/>
    </row>
    <row r="119" spans="6:128" ht="19.5" customHeight="1">
      <c r="F119" s="191">
        <v>26</v>
      </c>
      <c r="G119" s="191"/>
      <c r="H119" s="188"/>
      <c r="I119" s="189"/>
      <c r="J119" s="189"/>
      <c r="K119" s="189"/>
      <c r="L119" s="190"/>
      <c r="M119" s="188"/>
      <c r="N119" s="189"/>
      <c r="O119" s="189"/>
      <c r="P119" s="189"/>
      <c r="Q119" s="190"/>
      <c r="R119" s="169"/>
      <c r="S119" s="169"/>
      <c r="T119" s="169"/>
      <c r="U119" s="169"/>
      <c r="V119" s="168"/>
      <c r="W119" s="168"/>
      <c r="X119" s="168"/>
      <c r="Y119" s="168"/>
      <c r="Z119" s="168"/>
      <c r="AA119" s="168"/>
      <c r="AB119" s="168"/>
      <c r="AC119" s="168"/>
      <c r="AD119" s="170" t="str">
        <f t="shared" si="11"/>
        <v/>
      </c>
      <c r="AE119" s="170"/>
      <c r="AF119" s="170"/>
      <c r="AG119" s="170"/>
      <c r="AH119" s="170"/>
      <c r="AI119" s="170"/>
      <c r="AJ119" s="170"/>
      <c r="AK119" s="170"/>
      <c r="AL119" s="162"/>
      <c r="AM119" s="163"/>
      <c r="AN119" s="164"/>
      <c r="AO119" s="171" t="str">
        <f t="shared" si="12"/>
        <v/>
      </c>
      <c r="AP119" s="171"/>
      <c r="AQ119" s="171"/>
      <c r="AR119" s="171" t="str">
        <f t="shared" si="13"/>
        <v/>
      </c>
      <c r="AS119" s="171"/>
      <c r="AT119" s="171"/>
      <c r="AU119" s="171" t="str">
        <f t="shared" si="14"/>
        <v/>
      </c>
      <c r="AV119" s="171"/>
      <c r="AW119" s="171"/>
      <c r="AX119" s="171" t="str">
        <f t="shared" si="15"/>
        <v/>
      </c>
      <c r="AY119" s="171"/>
      <c r="AZ119" s="171"/>
      <c r="BA119" s="171" t="str">
        <f t="shared" si="16"/>
        <v/>
      </c>
      <c r="BB119" s="171"/>
      <c r="BC119" s="171"/>
      <c r="BD119" s="275"/>
      <c r="BE119" s="276"/>
      <c r="BF119" s="276"/>
      <c r="BG119" s="277"/>
      <c r="BK119" s="20"/>
      <c r="BL119" s="20"/>
      <c r="BM119" s="20"/>
      <c r="BN119" s="20"/>
      <c r="BO119" s="20"/>
      <c r="BP119" s="20"/>
      <c r="BQ119" s="20"/>
      <c r="BR119" s="20"/>
      <c r="BS119" s="20"/>
      <c r="BT119" s="20"/>
      <c r="BU119" s="20"/>
      <c r="BV119" s="20"/>
      <c r="BW119" s="20"/>
      <c r="BX119" s="20"/>
      <c r="BY119" s="20"/>
      <c r="BZ119" s="20"/>
      <c r="CA119" s="20"/>
      <c r="CB119" s="20"/>
      <c r="CE119" s="43">
        <v>26</v>
      </c>
      <c r="CF119" s="43" t="str">
        <f t="shared" si="17"/>
        <v/>
      </c>
      <c r="CG119" s="43" t="str">
        <f t="shared" si="18"/>
        <v/>
      </c>
      <c r="CH119" s="43" t="str">
        <f t="shared" si="19"/>
        <v/>
      </c>
      <c r="CI119" s="50" t="str">
        <f t="shared" si="20"/>
        <v/>
      </c>
      <c r="CJ119" s="43" t="str">
        <f t="shared" si="21"/>
        <v/>
      </c>
      <c r="CK119" s="43" t="str">
        <f t="shared" si="22"/>
        <v/>
      </c>
      <c r="CL119" s="43" t="str">
        <f t="shared" si="23"/>
        <v/>
      </c>
      <c r="CM119" s="43" t="str">
        <f t="shared" si="24"/>
        <v/>
      </c>
      <c r="CN119" s="43" t="str">
        <f t="shared" si="25"/>
        <v/>
      </c>
      <c r="CO119" s="43" t="str">
        <f t="shared" si="26"/>
        <v/>
      </c>
      <c r="CP119" s="43" t="str">
        <f t="shared" si="27"/>
        <v/>
      </c>
      <c r="CQ119" s="43" t="str">
        <f t="shared" si="28"/>
        <v/>
      </c>
      <c r="CR119" s="43" t="str">
        <f t="shared" si="29"/>
        <v/>
      </c>
      <c r="CS119" s="43" t="str">
        <f t="shared" si="30"/>
        <v/>
      </c>
      <c r="CT119" s="43" t="str">
        <f t="shared" si="31"/>
        <v/>
      </c>
      <c r="CV119" s="51" t="s">
        <v>40</v>
      </c>
      <c r="CW119" s="51">
        <f t="shared" si="2"/>
        <v>0</v>
      </c>
      <c r="CX119" s="19">
        <f t="shared" si="32"/>
        <v>0</v>
      </c>
      <c r="CY119" s="19">
        <f t="shared" si="3"/>
        <v>0</v>
      </c>
      <c r="CZ119" s="19">
        <f t="shared" si="4"/>
        <v>0</v>
      </c>
      <c r="DA119" s="19">
        <f t="shared" si="5"/>
        <v>0</v>
      </c>
      <c r="DB119" s="19">
        <f t="shared" si="6"/>
        <v>0</v>
      </c>
      <c r="DC119" s="19">
        <f t="shared" si="7"/>
        <v>0</v>
      </c>
      <c r="DD119" s="19">
        <f t="shared" si="8"/>
        <v>0</v>
      </c>
      <c r="DE119" s="19">
        <f t="shared" si="9"/>
        <v>0</v>
      </c>
      <c r="DF119" s="19">
        <f t="shared" si="10"/>
        <v>0</v>
      </c>
      <c r="DG119" s="43"/>
      <c r="DH119" s="43"/>
      <c r="DI119" s="43"/>
      <c r="DT119" s="29"/>
      <c r="DU119" s="29"/>
      <c r="DV119" s="29"/>
      <c r="DW119" s="29"/>
      <c r="DX119" s="29"/>
    </row>
    <row r="120" spans="6:128" ht="19.5" customHeight="1">
      <c r="F120" s="191">
        <v>27</v>
      </c>
      <c r="G120" s="191"/>
      <c r="H120" s="188"/>
      <c r="I120" s="189"/>
      <c r="J120" s="189"/>
      <c r="K120" s="189"/>
      <c r="L120" s="190"/>
      <c r="M120" s="188"/>
      <c r="N120" s="189"/>
      <c r="O120" s="189"/>
      <c r="P120" s="189"/>
      <c r="Q120" s="190"/>
      <c r="R120" s="169"/>
      <c r="S120" s="169"/>
      <c r="T120" s="169"/>
      <c r="U120" s="169"/>
      <c r="V120" s="168"/>
      <c r="W120" s="168"/>
      <c r="X120" s="168"/>
      <c r="Y120" s="168"/>
      <c r="Z120" s="168"/>
      <c r="AA120" s="168"/>
      <c r="AB120" s="168"/>
      <c r="AC120" s="168"/>
      <c r="AD120" s="170" t="str">
        <f t="shared" si="11"/>
        <v/>
      </c>
      <c r="AE120" s="170"/>
      <c r="AF120" s="170"/>
      <c r="AG120" s="170"/>
      <c r="AH120" s="170"/>
      <c r="AI120" s="170"/>
      <c r="AJ120" s="170"/>
      <c r="AK120" s="170"/>
      <c r="AL120" s="162"/>
      <c r="AM120" s="163"/>
      <c r="AN120" s="164"/>
      <c r="AO120" s="171" t="str">
        <f t="shared" si="12"/>
        <v/>
      </c>
      <c r="AP120" s="171"/>
      <c r="AQ120" s="171"/>
      <c r="AR120" s="171" t="str">
        <f t="shared" si="13"/>
        <v/>
      </c>
      <c r="AS120" s="171"/>
      <c r="AT120" s="171"/>
      <c r="AU120" s="171" t="str">
        <f t="shared" si="14"/>
        <v/>
      </c>
      <c r="AV120" s="171"/>
      <c r="AW120" s="171"/>
      <c r="AX120" s="171" t="str">
        <f t="shared" si="15"/>
        <v/>
      </c>
      <c r="AY120" s="171"/>
      <c r="AZ120" s="171"/>
      <c r="BA120" s="171" t="str">
        <f t="shared" si="16"/>
        <v/>
      </c>
      <c r="BB120" s="171"/>
      <c r="BC120" s="171"/>
      <c r="BD120" s="275"/>
      <c r="BE120" s="276"/>
      <c r="BF120" s="276"/>
      <c r="BG120" s="277"/>
      <c r="BK120" s="20"/>
      <c r="BL120" s="20"/>
      <c r="BM120" s="20"/>
      <c r="BN120" s="20"/>
      <c r="BO120" s="20"/>
      <c r="BP120" s="20"/>
      <c r="BQ120" s="20"/>
      <c r="BR120" s="20"/>
      <c r="BS120" s="20"/>
      <c r="BT120" s="20"/>
      <c r="BU120" s="20"/>
      <c r="BV120" s="20"/>
      <c r="BW120" s="20"/>
      <c r="BX120" s="20"/>
      <c r="BY120" s="20"/>
      <c r="BZ120" s="20"/>
      <c r="CA120" s="20"/>
      <c r="CB120" s="20"/>
      <c r="CE120" s="43">
        <v>27</v>
      </c>
      <c r="CF120" s="43" t="str">
        <f t="shared" si="17"/>
        <v/>
      </c>
      <c r="CG120" s="43" t="str">
        <f t="shared" si="18"/>
        <v/>
      </c>
      <c r="CH120" s="43" t="str">
        <f t="shared" si="19"/>
        <v/>
      </c>
      <c r="CI120" s="50" t="str">
        <f t="shared" si="20"/>
        <v/>
      </c>
      <c r="CJ120" s="43" t="str">
        <f t="shared" si="21"/>
        <v/>
      </c>
      <c r="CK120" s="43" t="str">
        <f t="shared" si="22"/>
        <v/>
      </c>
      <c r="CL120" s="43" t="str">
        <f t="shared" si="23"/>
        <v/>
      </c>
      <c r="CM120" s="43" t="str">
        <f t="shared" si="24"/>
        <v/>
      </c>
      <c r="CN120" s="43" t="str">
        <f t="shared" si="25"/>
        <v/>
      </c>
      <c r="CO120" s="43" t="str">
        <f t="shared" si="26"/>
        <v/>
      </c>
      <c r="CP120" s="43" t="str">
        <f t="shared" si="27"/>
        <v/>
      </c>
      <c r="CQ120" s="43" t="str">
        <f t="shared" si="28"/>
        <v/>
      </c>
      <c r="CR120" s="43" t="str">
        <f t="shared" si="29"/>
        <v/>
      </c>
      <c r="CS120" s="43" t="str">
        <f t="shared" si="30"/>
        <v/>
      </c>
      <c r="CT120" s="43" t="str">
        <f t="shared" si="31"/>
        <v/>
      </c>
      <c r="CV120" s="51" t="s">
        <v>41</v>
      </c>
      <c r="CW120" s="51">
        <f t="shared" si="2"/>
        <v>0</v>
      </c>
      <c r="CX120" s="19">
        <f t="shared" si="32"/>
        <v>0</v>
      </c>
      <c r="CY120" s="19">
        <f t="shared" si="3"/>
        <v>0</v>
      </c>
      <c r="CZ120" s="19">
        <f t="shared" si="4"/>
        <v>0</v>
      </c>
      <c r="DA120" s="19">
        <f t="shared" si="5"/>
        <v>0</v>
      </c>
      <c r="DB120" s="19">
        <f t="shared" si="6"/>
        <v>0</v>
      </c>
      <c r="DC120" s="19">
        <f t="shared" si="7"/>
        <v>0</v>
      </c>
      <c r="DD120" s="19">
        <f t="shared" si="8"/>
        <v>0</v>
      </c>
      <c r="DE120" s="19">
        <f t="shared" si="9"/>
        <v>0</v>
      </c>
      <c r="DF120" s="19">
        <f t="shared" si="10"/>
        <v>0</v>
      </c>
      <c r="DG120" s="43"/>
      <c r="DH120" s="43"/>
      <c r="DI120" s="43"/>
      <c r="DT120" s="29"/>
      <c r="DU120" s="29"/>
      <c r="DV120" s="29"/>
      <c r="DW120" s="29"/>
      <c r="DX120" s="29"/>
    </row>
    <row r="121" spans="6:128" ht="19.5" customHeight="1">
      <c r="F121" s="191">
        <v>28</v>
      </c>
      <c r="G121" s="191"/>
      <c r="H121" s="188"/>
      <c r="I121" s="189"/>
      <c r="J121" s="189"/>
      <c r="K121" s="189"/>
      <c r="L121" s="190"/>
      <c r="M121" s="188"/>
      <c r="N121" s="189"/>
      <c r="O121" s="189"/>
      <c r="P121" s="189"/>
      <c r="Q121" s="190"/>
      <c r="R121" s="169"/>
      <c r="S121" s="169"/>
      <c r="T121" s="169"/>
      <c r="U121" s="169"/>
      <c r="V121" s="168"/>
      <c r="W121" s="168"/>
      <c r="X121" s="168"/>
      <c r="Y121" s="168"/>
      <c r="Z121" s="168"/>
      <c r="AA121" s="168"/>
      <c r="AB121" s="168"/>
      <c r="AC121" s="168"/>
      <c r="AD121" s="170" t="str">
        <f t="shared" si="11"/>
        <v/>
      </c>
      <c r="AE121" s="170"/>
      <c r="AF121" s="170"/>
      <c r="AG121" s="170"/>
      <c r="AH121" s="170"/>
      <c r="AI121" s="170"/>
      <c r="AJ121" s="170"/>
      <c r="AK121" s="170"/>
      <c r="AL121" s="162"/>
      <c r="AM121" s="163"/>
      <c r="AN121" s="164"/>
      <c r="AO121" s="171" t="str">
        <f t="shared" si="12"/>
        <v/>
      </c>
      <c r="AP121" s="171"/>
      <c r="AQ121" s="171"/>
      <c r="AR121" s="171" t="str">
        <f t="shared" si="13"/>
        <v/>
      </c>
      <c r="AS121" s="171"/>
      <c r="AT121" s="171"/>
      <c r="AU121" s="171" t="str">
        <f t="shared" si="14"/>
        <v/>
      </c>
      <c r="AV121" s="171"/>
      <c r="AW121" s="171"/>
      <c r="AX121" s="171" t="str">
        <f t="shared" si="15"/>
        <v/>
      </c>
      <c r="AY121" s="171"/>
      <c r="AZ121" s="171"/>
      <c r="BA121" s="171" t="str">
        <f t="shared" si="16"/>
        <v/>
      </c>
      <c r="BB121" s="171"/>
      <c r="BC121" s="171"/>
      <c r="BD121" s="275"/>
      <c r="BE121" s="276"/>
      <c r="BF121" s="276"/>
      <c r="BG121" s="277"/>
      <c r="BK121" s="20"/>
      <c r="BL121" s="20"/>
      <c r="BM121" s="20"/>
      <c r="BN121" s="20"/>
      <c r="BO121" s="20"/>
      <c r="BP121" s="20"/>
      <c r="BQ121" s="20"/>
      <c r="BR121" s="20"/>
      <c r="BS121" s="20"/>
      <c r="BT121" s="20"/>
      <c r="BU121" s="20"/>
      <c r="BV121" s="20"/>
      <c r="BW121" s="20"/>
      <c r="BX121" s="20"/>
      <c r="BY121" s="20"/>
      <c r="BZ121" s="20"/>
      <c r="CA121" s="20"/>
      <c r="CB121" s="20"/>
      <c r="CE121" s="43">
        <v>28</v>
      </c>
      <c r="CF121" s="43" t="str">
        <f t="shared" si="17"/>
        <v/>
      </c>
      <c r="CG121" s="43" t="str">
        <f t="shared" si="18"/>
        <v/>
      </c>
      <c r="CH121" s="43" t="str">
        <f t="shared" si="19"/>
        <v/>
      </c>
      <c r="CI121" s="50" t="str">
        <f t="shared" si="20"/>
        <v/>
      </c>
      <c r="CJ121" s="43" t="str">
        <f t="shared" si="21"/>
        <v/>
      </c>
      <c r="CK121" s="43" t="str">
        <f t="shared" si="22"/>
        <v/>
      </c>
      <c r="CL121" s="43" t="str">
        <f t="shared" si="23"/>
        <v/>
      </c>
      <c r="CM121" s="43" t="str">
        <f t="shared" si="24"/>
        <v/>
      </c>
      <c r="CN121" s="43" t="str">
        <f t="shared" si="25"/>
        <v/>
      </c>
      <c r="CO121" s="43" t="str">
        <f t="shared" si="26"/>
        <v/>
      </c>
      <c r="CP121" s="43" t="str">
        <f t="shared" si="27"/>
        <v/>
      </c>
      <c r="CQ121" s="43" t="str">
        <f t="shared" si="28"/>
        <v/>
      </c>
      <c r="CR121" s="43" t="str">
        <f t="shared" si="29"/>
        <v/>
      </c>
      <c r="CS121" s="43" t="str">
        <f t="shared" si="30"/>
        <v/>
      </c>
      <c r="CT121" s="43" t="str">
        <f t="shared" si="31"/>
        <v/>
      </c>
      <c r="CV121" s="51" t="s">
        <v>42</v>
      </c>
      <c r="CW121" s="51">
        <f t="shared" si="2"/>
        <v>0</v>
      </c>
      <c r="CX121" s="19">
        <f t="shared" si="32"/>
        <v>0</v>
      </c>
      <c r="CY121" s="19">
        <f t="shared" si="3"/>
        <v>0</v>
      </c>
      <c r="CZ121" s="19">
        <f t="shared" si="4"/>
        <v>0</v>
      </c>
      <c r="DA121" s="19">
        <f t="shared" si="5"/>
        <v>0</v>
      </c>
      <c r="DB121" s="19">
        <f t="shared" si="6"/>
        <v>0</v>
      </c>
      <c r="DC121" s="19">
        <f t="shared" si="7"/>
        <v>0</v>
      </c>
      <c r="DD121" s="19">
        <f t="shared" si="8"/>
        <v>0</v>
      </c>
      <c r="DE121" s="19">
        <f t="shared" si="9"/>
        <v>0</v>
      </c>
      <c r="DF121" s="19">
        <f t="shared" si="10"/>
        <v>0</v>
      </c>
      <c r="DG121" s="43"/>
      <c r="DH121" s="43"/>
      <c r="DI121" s="43"/>
      <c r="DT121" s="29"/>
      <c r="DU121" s="29"/>
      <c r="DV121" s="29"/>
      <c r="DW121" s="29"/>
      <c r="DX121" s="29"/>
    </row>
    <row r="122" spans="6:128" ht="19.5" customHeight="1">
      <c r="F122" s="191">
        <v>29</v>
      </c>
      <c r="G122" s="191"/>
      <c r="H122" s="188"/>
      <c r="I122" s="189"/>
      <c r="J122" s="189"/>
      <c r="K122" s="189"/>
      <c r="L122" s="190"/>
      <c r="M122" s="188"/>
      <c r="N122" s="189"/>
      <c r="O122" s="189"/>
      <c r="P122" s="189"/>
      <c r="Q122" s="190"/>
      <c r="R122" s="169"/>
      <c r="S122" s="169"/>
      <c r="T122" s="169"/>
      <c r="U122" s="169"/>
      <c r="V122" s="168"/>
      <c r="W122" s="168"/>
      <c r="X122" s="168"/>
      <c r="Y122" s="168"/>
      <c r="Z122" s="168"/>
      <c r="AA122" s="168"/>
      <c r="AB122" s="168"/>
      <c r="AC122" s="168"/>
      <c r="AD122" s="170" t="str">
        <f t="shared" si="11"/>
        <v/>
      </c>
      <c r="AE122" s="170"/>
      <c r="AF122" s="170"/>
      <c r="AG122" s="170"/>
      <c r="AH122" s="170"/>
      <c r="AI122" s="170"/>
      <c r="AJ122" s="170"/>
      <c r="AK122" s="170"/>
      <c r="AL122" s="162"/>
      <c r="AM122" s="163"/>
      <c r="AN122" s="164"/>
      <c r="AO122" s="171" t="str">
        <f t="shared" si="12"/>
        <v/>
      </c>
      <c r="AP122" s="171"/>
      <c r="AQ122" s="171"/>
      <c r="AR122" s="171" t="str">
        <f t="shared" si="13"/>
        <v/>
      </c>
      <c r="AS122" s="171"/>
      <c r="AT122" s="171"/>
      <c r="AU122" s="171" t="str">
        <f t="shared" si="14"/>
        <v/>
      </c>
      <c r="AV122" s="171"/>
      <c r="AW122" s="171"/>
      <c r="AX122" s="171" t="str">
        <f t="shared" si="15"/>
        <v/>
      </c>
      <c r="AY122" s="171"/>
      <c r="AZ122" s="171"/>
      <c r="BA122" s="171" t="str">
        <f t="shared" si="16"/>
        <v/>
      </c>
      <c r="BB122" s="171"/>
      <c r="BC122" s="171"/>
      <c r="BD122" s="275"/>
      <c r="BE122" s="276"/>
      <c r="BF122" s="276"/>
      <c r="BG122" s="277"/>
      <c r="BK122" s="20"/>
      <c r="BL122" s="20"/>
      <c r="BM122" s="20"/>
      <c r="BN122" s="20"/>
      <c r="BO122" s="20"/>
      <c r="BP122" s="20"/>
      <c r="BQ122" s="20"/>
      <c r="BR122" s="20"/>
      <c r="BS122" s="20"/>
      <c r="BT122" s="20"/>
      <c r="BU122" s="20"/>
      <c r="BV122" s="20"/>
      <c r="BW122" s="20"/>
      <c r="BX122" s="20"/>
      <c r="BY122" s="20"/>
      <c r="BZ122" s="20"/>
      <c r="CA122" s="20"/>
      <c r="CB122" s="20"/>
      <c r="CE122" s="43">
        <v>29</v>
      </c>
      <c r="CF122" s="43" t="str">
        <f t="shared" si="17"/>
        <v/>
      </c>
      <c r="CG122" s="43" t="str">
        <f t="shared" si="18"/>
        <v/>
      </c>
      <c r="CH122" s="43" t="str">
        <f t="shared" si="19"/>
        <v/>
      </c>
      <c r="CI122" s="50" t="str">
        <f t="shared" si="20"/>
        <v/>
      </c>
      <c r="CJ122" s="43" t="str">
        <f t="shared" si="21"/>
        <v/>
      </c>
      <c r="CK122" s="43" t="str">
        <f t="shared" si="22"/>
        <v/>
      </c>
      <c r="CL122" s="43" t="str">
        <f t="shared" si="23"/>
        <v/>
      </c>
      <c r="CM122" s="43" t="str">
        <f t="shared" si="24"/>
        <v/>
      </c>
      <c r="CN122" s="43" t="str">
        <f t="shared" si="25"/>
        <v/>
      </c>
      <c r="CO122" s="43" t="str">
        <f t="shared" si="26"/>
        <v/>
      </c>
      <c r="CP122" s="43" t="str">
        <f t="shared" si="27"/>
        <v/>
      </c>
      <c r="CQ122" s="43" t="str">
        <f t="shared" si="28"/>
        <v/>
      </c>
      <c r="CR122" s="43" t="str">
        <f t="shared" si="29"/>
        <v/>
      </c>
      <c r="CS122" s="43" t="str">
        <f t="shared" si="30"/>
        <v/>
      </c>
      <c r="CT122" s="43" t="str">
        <f t="shared" si="31"/>
        <v/>
      </c>
      <c r="CV122" s="51" t="s">
        <v>43</v>
      </c>
      <c r="CW122" s="51">
        <f t="shared" si="2"/>
        <v>0</v>
      </c>
      <c r="CX122" s="19">
        <f t="shared" si="32"/>
        <v>0</v>
      </c>
      <c r="CY122" s="19">
        <f t="shared" si="3"/>
        <v>0</v>
      </c>
      <c r="CZ122" s="19">
        <f t="shared" si="4"/>
        <v>0</v>
      </c>
      <c r="DA122" s="19">
        <f t="shared" si="5"/>
        <v>0</v>
      </c>
      <c r="DB122" s="19">
        <f t="shared" si="6"/>
        <v>0</v>
      </c>
      <c r="DC122" s="19">
        <f t="shared" si="7"/>
        <v>0</v>
      </c>
      <c r="DD122" s="19">
        <f t="shared" si="8"/>
        <v>0</v>
      </c>
      <c r="DE122" s="19">
        <f t="shared" si="9"/>
        <v>0</v>
      </c>
      <c r="DF122" s="19">
        <f t="shared" si="10"/>
        <v>0</v>
      </c>
      <c r="DG122" s="43"/>
      <c r="DH122" s="43"/>
      <c r="DI122" s="43"/>
      <c r="DT122" s="29"/>
      <c r="DU122" s="29"/>
      <c r="DV122" s="29"/>
      <c r="DW122" s="29"/>
      <c r="DX122" s="29"/>
    </row>
    <row r="123" spans="6:128" ht="19.5" customHeight="1">
      <c r="F123" s="191">
        <v>30</v>
      </c>
      <c r="G123" s="191"/>
      <c r="H123" s="188"/>
      <c r="I123" s="189"/>
      <c r="J123" s="189"/>
      <c r="K123" s="189"/>
      <c r="L123" s="190"/>
      <c r="M123" s="188"/>
      <c r="N123" s="189"/>
      <c r="O123" s="189"/>
      <c r="P123" s="189"/>
      <c r="Q123" s="190"/>
      <c r="R123" s="169"/>
      <c r="S123" s="169"/>
      <c r="T123" s="169"/>
      <c r="U123" s="169"/>
      <c r="V123" s="168"/>
      <c r="W123" s="168"/>
      <c r="X123" s="168"/>
      <c r="Y123" s="168"/>
      <c r="Z123" s="168"/>
      <c r="AA123" s="168"/>
      <c r="AB123" s="168"/>
      <c r="AC123" s="168"/>
      <c r="AD123" s="170" t="str">
        <f t="shared" si="11"/>
        <v/>
      </c>
      <c r="AE123" s="170"/>
      <c r="AF123" s="170"/>
      <c r="AG123" s="170"/>
      <c r="AH123" s="170"/>
      <c r="AI123" s="170"/>
      <c r="AJ123" s="170"/>
      <c r="AK123" s="170"/>
      <c r="AL123" s="162"/>
      <c r="AM123" s="163"/>
      <c r="AN123" s="164"/>
      <c r="AO123" s="171" t="str">
        <f t="shared" si="12"/>
        <v/>
      </c>
      <c r="AP123" s="171"/>
      <c r="AQ123" s="171"/>
      <c r="AR123" s="171" t="str">
        <f t="shared" si="13"/>
        <v/>
      </c>
      <c r="AS123" s="171"/>
      <c r="AT123" s="171"/>
      <c r="AU123" s="171" t="str">
        <f t="shared" si="14"/>
        <v/>
      </c>
      <c r="AV123" s="171"/>
      <c r="AW123" s="171"/>
      <c r="AX123" s="171" t="str">
        <f t="shared" si="15"/>
        <v/>
      </c>
      <c r="AY123" s="171"/>
      <c r="AZ123" s="171"/>
      <c r="BA123" s="171" t="str">
        <f t="shared" si="16"/>
        <v/>
      </c>
      <c r="BB123" s="171"/>
      <c r="BC123" s="171"/>
      <c r="BD123" s="275"/>
      <c r="BE123" s="276"/>
      <c r="BF123" s="276"/>
      <c r="BG123" s="277"/>
      <c r="BK123" s="20"/>
      <c r="BL123" s="20"/>
      <c r="BM123" s="20"/>
      <c r="BN123" s="20"/>
      <c r="BO123" s="20"/>
      <c r="BP123" s="20"/>
      <c r="BQ123" s="20"/>
      <c r="BR123" s="20"/>
      <c r="BS123" s="20"/>
      <c r="BT123" s="20"/>
      <c r="BU123" s="20"/>
      <c r="BV123" s="20"/>
      <c r="BW123" s="20"/>
      <c r="BX123" s="20"/>
      <c r="BY123" s="20"/>
      <c r="BZ123" s="20"/>
      <c r="CA123" s="20"/>
      <c r="CB123" s="20"/>
      <c r="CE123" s="43">
        <v>30</v>
      </c>
      <c r="CF123" s="43" t="str">
        <f t="shared" si="17"/>
        <v/>
      </c>
      <c r="CG123" s="43" t="str">
        <f t="shared" si="18"/>
        <v/>
      </c>
      <c r="CH123" s="43" t="str">
        <f t="shared" si="19"/>
        <v/>
      </c>
      <c r="CI123" s="50" t="str">
        <f t="shared" si="20"/>
        <v/>
      </c>
      <c r="CJ123" s="43" t="str">
        <f t="shared" si="21"/>
        <v/>
      </c>
      <c r="CK123" s="43" t="str">
        <f t="shared" si="22"/>
        <v/>
      </c>
      <c r="CL123" s="43" t="str">
        <f t="shared" si="23"/>
        <v/>
      </c>
      <c r="CM123" s="43" t="str">
        <f t="shared" si="24"/>
        <v/>
      </c>
      <c r="CN123" s="43" t="str">
        <f t="shared" si="25"/>
        <v/>
      </c>
      <c r="CO123" s="43" t="str">
        <f t="shared" si="26"/>
        <v/>
      </c>
      <c r="CP123" s="43" t="str">
        <f t="shared" si="27"/>
        <v/>
      </c>
      <c r="CQ123" s="43" t="str">
        <f t="shared" si="28"/>
        <v/>
      </c>
      <c r="CR123" s="43" t="str">
        <f t="shared" si="29"/>
        <v/>
      </c>
      <c r="CS123" s="43" t="str">
        <f t="shared" si="30"/>
        <v/>
      </c>
      <c r="CT123" s="43" t="str">
        <f t="shared" si="31"/>
        <v/>
      </c>
      <c r="CV123" s="51" t="s">
        <v>44</v>
      </c>
      <c r="CW123" s="51">
        <f t="shared" si="2"/>
        <v>0</v>
      </c>
      <c r="CX123" s="19">
        <f t="shared" si="32"/>
        <v>0</v>
      </c>
      <c r="CY123" s="19">
        <f t="shared" si="3"/>
        <v>0</v>
      </c>
      <c r="CZ123" s="19">
        <f t="shared" si="4"/>
        <v>0</v>
      </c>
      <c r="DA123" s="19">
        <f t="shared" si="5"/>
        <v>0</v>
      </c>
      <c r="DB123" s="19">
        <f t="shared" si="6"/>
        <v>0</v>
      </c>
      <c r="DC123" s="19">
        <f t="shared" si="7"/>
        <v>0</v>
      </c>
      <c r="DD123" s="19">
        <f t="shared" si="8"/>
        <v>0</v>
      </c>
      <c r="DE123" s="19">
        <f t="shared" si="9"/>
        <v>0</v>
      </c>
      <c r="DF123" s="19">
        <f t="shared" si="10"/>
        <v>0</v>
      </c>
      <c r="DG123" s="43"/>
      <c r="DH123" s="43"/>
      <c r="DI123" s="43"/>
      <c r="DT123" s="29"/>
      <c r="DU123" s="29"/>
      <c r="DV123" s="29"/>
      <c r="DW123" s="29"/>
      <c r="DX123" s="29"/>
    </row>
    <row r="124" spans="6:128" ht="19.5" customHeight="1">
      <c r="F124" s="191">
        <v>31</v>
      </c>
      <c r="G124" s="191"/>
      <c r="H124" s="188"/>
      <c r="I124" s="189"/>
      <c r="J124" s="189"/>
      <c r="K124" s="189"/>
      <c r="L124" s="190"/>
      <c r="M124" s="188"/>
      <c r="N124" s="189"/>
      <c r="O124" s="189"/>
      <c r="P124" s="189"/>
      <c r="Q124" s="190"/>
      <c r="R124" s="169"/>
      <c r="S124" s="169"/>
      <c r="T124" s="169"/>
      <c r="U124" s="169"/>
      <c r="V124" s="168"/>
      <c r="W124" s="168"/>
      <c r="X124" s="168"/>
      <c r="Y124" s="168"/>
      <c r="Z124" s="168"/>
      <c r="AA124" s="168"/>
      <c r="AB124" s="168"/>
      <c r="AC124" s="168"/>
      <c r="AD124" s="170" t="str">
        <f t="shared" si="11"/>
        <v/>
      </c>
      <c r="AE124" s="170"/>
      <c r="AF124" s="170"/>
      <c r="AG124" s="170"/>
      <c r="AH124" s="170"/>
      <c r="AI124" s="170"/>
      <c r="AJ124" s="170"/>
      <c r="AK124" s="170"/>
      <c r="AL124" s="162"/>
      <c r="AM124" s="163"/>
      <c r="AN124" s="164"/>
      <c r="AO124" s="171" t="str">
        <f t="shared" si="12"/>
        <v/>
      </c>
      <c r="AP124" s="171"/>
      <c r="AQ124" s="171"/>
      <c r="AR124" s="171" t="str">
        <f t="shared" si="13"/>
        <v/>
      </c>
      <c r="AS124" s="171"/>
      <c r="AT124" s="171"/>
      <c r="AU124" s="171" t="str">
        <f t="shared" si="14"/>
        <v/>
      </c>
      <c r="AV124" s="171"/>
      <c r="AW124" s="171"/>
      <c r="AX124" s="171" t="str">
        <f t="shared" si="15"/>
        <v/>
      </c>
      <c r="AY124" s="171"/>
      <c r="AZ124" s="171"/>
      <c r="BA124" s="171" t="str">
        <f t="shared" si="16"/>
        <v/>
      </c>
      <c r="BB124" s="171"/>
      <c r="BC124" s="171"/>
      <c r="BD124" s="275"/>
      <c r="BE124" s="276"/>
      <c r="BF124" s="276"/>
      <c r="BG124" s="277"/>
      <c r="BK124" s="20"/>
      <c r="BL124" s="20"/>
      <c r="BM124" s="20"/>
      <c r="BN124" s="20"/>
      <c r="BO124" s="20"/>
      <c r="BP124" s="20"/>
      <c r="BQ124" s="20"/>
      <c r="BR124" s="20"/>
      <c r="BS124" s="20"/>
      <c r="BT124" s="20"/>
      <c r="BU124" s="20"/>
      <c r="BV124" s="20"/>
      <c r="BW124" s="20"/>
      <c r="BX124" s="20"/>
      <c r="BY124" s="20"/>
      <c r="BZ124" s="20"/>
      <c r="CA124" s="20"/>
      <c r="CB124" s="20"/>
      <c r="CE124" s="43">
        <v>31</v>
      </c>
      <c r="CF124" s="43" t="str">
        <f t="shared" si="17"/>
        <v/>
      </c>
      <c r="CG124" s="43" t="str">
        <f t="shared" si="18"/>
        <v/>
      </c>
      <c r="CH124" s="43" t="str">
        <f t="shared" si="19"/>
        <v/>
      </c>
      <c r="CI124" s="50" t="str">
        <f t="shared" si="20"/>
        <v/>
      </c>
      <c r="CJ124" s="43" t="str">
        <f t="shared" si="21"/>
        <v/>
      </c>
      <c r="CK124" s="43" t="str">
        <f t="shared" si="22"/>
        <v/>
      </c>
      <c r="CL124" s="43" t="str">
        <f t="shared" si="23"/>
        <v/>
      </c>
      <c r="CM124" s="43" t="str">
        <f t="shared" si="24"/>
        <v/>
      </c>
      <c r="CN124" s="43" t="str">
        <f t="shared" si="25"/>
        <v/>
      </c>
      <c r="CO124" s="43" t="str">
        <f t="shared" si="26"/>
        <v/>
      </c>
      <c r="CP124" s="43" t="str">
        <f t="shared" si="27"/>
        <v/>
      </c>
      <c r="CQ124" s="43" t="str">
        <f t="shared" si="28"/>
        <v/>
      </c>
      <c r="CR124" s="43" t="str">
        <f t="shared" si="29"/>
        <v/>
      </c>
      <c r="CS124" s="43" t="str">
        <f t="shared" si="30"/>
        <v/>
      </c>
      <c r="CT124" s="43" t="str">
        <f t="shared" si="31"/>
        <v/>
      </c>
      <c r="CV124" s="51" t="s">
        <v>45</v>
      </c>
      <c r="CW124" s="51">
        <f t="shared" si="2"/>
        <v>0</v>
      </c>
      <c r="CX124" s="19">
        <f t="shared" si="32"/>
        <v>0</v>
      </c>
      <c r="CY124" s="19">
        <f t="shared" si="3"/>
        <v>0</v>
      </c>
      <c r="CZ124" s="19">
        <f t="shared" si="4"/>
        <v>0</v>
      </c>
      <c r="DA124" s="19">
        <f t="shared" si="5"/>
        <v>0</v>
      </c>
      <c r="DB124" s="19">
        <f t="shared" si="6"/>
        <v>0</v>
      </c>
      <c r="DC124" s="19">
        <f t="shared" si="7"/>
        <v>0</v>
      </c>
      <c r="DD124" s="19">
        <f t="shared" si="8"/>
        <v>0</v>
      </c>
      <c r="DE124" s="19">
        <f t="shared" si="9"/>
        <v>0</v>
      </c>
      <c r="DF124" s="19">
        <f t="shared" si="10"/>
        <v>0</v>
      </c>
      <c r="DG124" s="43"/>
      <c r="DH124" s="43"/>
      <c r="DI124" s="43"/>
      <c r="DT124" s="29"/>
      <c r="DU124" s="29"/>
      <c r="DV124" s="29"/>
      <c r="DW124" s="29"/>
      <c r="DX124" s="29"/>
    </row>
    <row r="125" spans="6:128" ht="19.5" customHeight="1">
      <c r="F125" s="191">
        <v>32</v>
      </c>
      <c r="G125" s="191"/>
      <c r="H125" s="188"/>
      <c r="I125" s="189"/>
      <c r="J125" s="189"/>
      <c r="K125" s="189"/>
      <c r="L125" s="190"/>
      <c r="M125" s="188"/>
      <c r="N125" s="189"/>
      <c r="O125" s="189"/>
      <c r="P125" s="189"/>
      <c r="Q125" s="190"/>
      <c r="R125" s="169"/>
      <c r="S125" s="169"/>
      <c r="T125" s="169"/>
      <c r="U125" s="169"/>
      <c r="V125" s="168"/>
      <c r="W125" s="168"/>
      <c r="X125" s="168"/>
      <c r="Y125" s="168"/>
      <c r="Z125" s="168"/>
      <c r="AA125" s="168"/>
      <c r="AB125" s="168"/>
      <c r="AC125" s="168"/>
      <c r="AD125" s="170" t="str">
        <f t="shared" si="11"/>
        <v/>
      </c>
      <c r="AE125" s="170"/>
      <c r="AF125" s="170"/>
      <c r="AG125" s="170"/>
      <c r="AH125" s="170"/>
      <c r="AI125" s="170"/>
      <c r="AJ125" s="170"/>
      <c r="AK125" s="170"/>
      <c r="AL125" s="162"/>
      <c r="AM125" s="163"/>
      <c r="AN125" s="164"/>
      <c r="AO125" s="171" t="str">
        <f t="shared" si="12"/>
        <v/>
      </c>
      <c r="AP125" s="171"/>
      <c r="AQ125" s="171"/>
      <c r="AR125" s="171" t="str">
        <f t="shared" si="13"/>
        <v/>
      </c>
      <c r="AS125" s="171"/>
      <c r="AT125" s="171"/>
      <c r="AU125" s="171" t="str">
        <f t="shared" si="14"/>
        <v/>
      </c>
      <c r="AV125" s="171"/>
      <c r="AW125" s="171"/>
      <c r="AX125" s="171" t="str">
        <f t="shared" si="15"/>
        <v/>
      </c>
      <c r="AY125" s="171"/>
      <c r="AZ125" s="171"/>
      <c r="BA125" s="171" t="str">
        <f t="shared" si="16"/>
        <v/>
      </c>
      <c r="BB125" s="171"/>
      <c r="BC125" s="171"/>
      <c r="BD125" s="275"/>
      <c r="BE125" s="276"/>
      <c r="BF125" s="276"/>
      <c r="BG125" s="277"/>
      <c r="BK125" s="20"/>
      <c r="BL125" s="20"/>
      <c r="BM125" s="20"/>
      <c r="BN125" s="20"/>
      <c r="BO125" s="20"/>
      <c r="BP125" s="20"/>
      <c r="BQ125" s="20"/>
      <c r="BR125" s="20"/>
      <c r="BS125" s="20"/>
      <c r="BT125" s="20"/>
      <c r="BU125" s="20"/>
      <c r="BV125" s="20"/>
      <c r="BW125" s="20"/>
      <c r="BX125" s="20"/>
      <c r="BY125" s="20"/>
      <c r="BZ125" s="20"/>
      <c r="CA125" s="20"/>
      <c r="CB125" s="20"/>
      <c r="CE125" s="43">
        <v>32</v>
      </c>
      <c r="CF125" s="43" t="str">
        <f t="shared" si="17"/>
        <v/>
      </c>
      <c r="CG125" s="43" t="str">
        <f t="shared" si="18"/>
        <v/>
      </c>
      <c r="CH125" s="43" t="str">
        <f t="shared" si="19"/>
        <v/>
      </c>
      <c r="CI125" s="50" t="str">
        <f t="shared" si="20"/>
        <v/>
      </c>
      <c r="CJ125" s="43" t="str">
        <f t="shared" si="21"/>
        <v/>
      </c>
      <c r="CK125" s="43" t="str">
        <f t="shared" si="22"/>
        <v/>
      </c>
      <c r="CL125" s="43" t="str">
        <f t="shared" si="23"/>
        <v/>
      </c>
      <c r="CM125" s="43" t="str">
        <f t="shared" si="24"/>
        <v/>
      </c>
      <c r="CN125" s="43" t="str">
        <f t="shared" si="25"/>
        <v/>
      </c>
      <c r="CO125" s="43" t="str">
        <f t="shared" si="26"/>
        <v/>
      </c>
      <c r="CP125" s="43" t="str">
        <f t="shared" si="27"/>
        <v/>
      </c>
      <c r="CQ125" s="43" t="str">
        <f t="shared" si="28"/>
        <v/>
      </c>
      <c r="CR125" s="43" t="str">
        <f t="shared" si="29"/>
        <v/>
      </c>
      <c r="CS125" s="43" t="str">
        <f t="shared" si="30"/>
        <v/>
      </c>
      <c r="CT125" s="43" t="str">
        <f t="shared" si="31"/>
        <v/>
      </c>
      <c r="CV125" s="51" t="s">
        <v>46</v>
      </c>
      <c r="CW125" s="51">
        <f t="shared" si="2"/>
        <v>0</v>
      </c>
      <c r="CX125" s="19">
        <f t="shared" si="32"/>
        <v>0</v>
      </c>
      <c r="CY125" s="19">
        <f t="shared" si="3"/>
        <v>0</v>
      </c>
      <c r="CZ125" s="19">
        <f t="shared" si="4"/>
        <v>0</v>
      </c>
      <c r="DA125" s="19">
        <f t="shared" si="5"/>
        <v>0</v>
      </c>
      <c r="DB125" s="19">
        <f t="shared" si="6"/>
        <v>0</v>
      </c>
      <c r="DC125" s="19">
        <f t="shared" si="7"/>
        <v>0</v>
      </c>
      <c r="DD125" s="19">
        <f t="shared" si="8"/>
        <v>0</v>
      </c>
      <c r="DE125" s="19">
        <f t="shared" si="9"/>
        <v>0</v>
      </c>
      <c r="DF125" s="19">
        <f t="shared" si="10"/>
        <v>0</v>
      </c>
      <c r="DG125" s="43"/>
      <c r="DH125" s="43"/>
      <c r="DI125" s="43"/>
      <c r="DT125" s="29"/>
      <c r="DU125" s="29"/>
      <c r="DV125" s="29"/>
      <c r="DW125" s="29"/>
      <c r="DX125" s="29"/>
    </row>
    <row r="126" spans="6:128" ht="19.5" customHeight="1">
      <c r="F126" s="191">
        <v>33</v>
      </c>
      <c r="G126" s="191"/>
      <c r="H126" s="188"/>
      <c r="I126" s="189"/>
      <c r="J126" s="189"/>
      <c r="K126" s="189"/>
      <c r="L126" s="190"/>
      <c r="M126" s="188"/>
      <c r="N126" s="189"/>
      <c r="O126" s="189"/>
      <c r="P126" s="189"/>
      <c r="Q126" s="190"/>
      <c r="R126" s="169"/>
      <c r="S126" s="169"/>
      <c r="T126" s="169"/>
      <c r="U126" s="169"/>
      <c r="V126" s="168"/>
      <c r="W126" s="168"/>
      <c r="X126" s="168"/>
      <c r="Y126" s="168"/>
      <c r="Z126" s="168"/>
      <c r="AA126" s="168"/>
      <c r="AB126" s="168"/>
      <c r="AC126" s="168"/>
      <c r="AD126" s="170" t="str">
        <f t="shared" si="11"/>
        <v/>
      </c>
      <c r="AE126" s="170"/>
      <c r="AF126" s="170"/>
      <c r="AG126" s="170"/>
      <c r="AH126" s="170"/>
      <c r="AI126" s="170"/>
      <c r="AJ126" s="170"/>
      <c r="AK126" s="170"/>
      <c r="AL126" s="162"/>
      <c r="AM126" s="163"/>
      <c r="AN126" s="164"/>
      <c r="AO126" s="171" t="str">
        <f t="shared" si="12"/>
        <v/>
      </c>
      <c r="AP126" s="171"/>
      <c r="AQ126" s="171"/>
      <c r="AR126" s="171" t="str">
        <f t="shared" si="13"/>
        <v/>
      </c>
      <c r="AS126" s="171"/>
      <c r="AT126" s="171"/>
      <c r="AU126" s="171" t="str">
        <f t="shared" si="14"/>
        <v/>
      </c>
      <c r="AV126" s="171"/>
      <c r="AW126" s="171"/>
      <c r="AX126" s="171" t="str">
        <f t="shared" si="15"/>
        <v/>
      </c>
      <c r="AY126" s="171"/>
      <c r="AZ126" s="171"/>
      <c r="BA126" s="171" t="str">
        <f t="shared" si="16"/>
        <v/>
      </c>
      <c r="BB126" s="171"/>
      <c r="BC126" s="171"/>
      <c r="BD126" s="275"/>
      <c r="BE126" s="276"/>
      <c r="BF126" s="276"/>
      <c r="BG126" s="277"/>
      <c r="BK126" s="20"/>
      <c r="BL126" s="20"/>
      <c r="BM126" s="20"/>
      <c r="BN126" s="20"/>
      <c r="BO126" s="20"/>
      <c r="BP126" s="20"/>
      <c r="BQ126" s="20"/>
      <c r="BR126" s="20"/>
      <c r="BS126" s="20"/>
      <c r="BT126" s="20"/>
      <c r="BU126" s="20"/>
      <c r="BV126" s="20"/>
      <c r="BW126" s="20"/>
      <c r="BX126" s="20"/>
      <c r="BY126" s="20"/>
      <c r="BZ126" s="20"/>
      <c r="CA126" s="20"/>
      <c r="CB126" s="20"/>
      <c r="CE126" s="43">
        <v>33</v>
      </c>
      <c r="CF126" s="43" t="str">
        <f t="shared" si="17"/>
        <v/>
      </c>
      <c r="CG126" s="43" t="str">
        <f t="shared" si="18"/>
        <v/>
      </c>
      <c r="CH126" s="43" t="str">
        <f t="shared" si="19"/>
        <v/>
      </c>
      <c r="CI126" s="50" t="str">
        <f t="shared" si="20"/>
        <v/>
      </c>
      <c r="CJ126" s="43" t="str">
        <f t="shared" si="21"/>
        <v/>
      </c>
      <c r="CK126" s="43" t="str">
        <f t="shared" si="22"/>
        <v/>
      </c>
      <c r="CL126" s="43" t="str">
        <f t="shared" si="23"/>
        <v/>
      </c>
      <c r="CM126" s="43" t="str">
        <f t="shared" si="24"/>
        <v/>
      </c>
      <c r="CN126" s="43" t="str">
        <f t="shared" si="25"/>
        <v/>
      </c>
      <c r="CO126" s="43" t="str">
        <f t="shared" si="26"/>
        <v/>
      </c>
      <c r="CP126" s="43" t="str">
        <f t="shared" si="27"/>
        <v/>
      </c>
      <c r="CQ126" s="43" t="str">
        <f t="shared" si="28"/>
        <v/>
      </c>
      <c r="CR126" s="43" t="str">
        <f t="shared" si="29"/>
        <v/>
      </c>
      <c r="CS126" s="43" t="str">
        <f t="shared" si="30"/>
        <v/>
      </c>
      <c r="CT126" s="43" t="str">
        <f t="shared" si="31"/>
        <v/>
      </c>
      <c r="CV126" s="51" t="s">
        <v>47</v>
      </c>
      <c r="CW126" s="51">
        <f t="shared" ref="CW126:CW143" si="33">AL126</f>
        <v>0</v>
      </c>
      <c r="CX126" s="19">
        <f t="shared" si="32"/>
        <v>0</v>
      </c>
      <c r="CY126" s="19">
        <f t="shared" ref="CY126:CY143" si="34">AL126/10</f>
        <v>0</v>
      </c>
      <c r="CZ126" s="19">
        <f t="shared" ref="CZ126:CZ143" si="35">CX126/10</f>
        <v>0</v>
      </c>
      <c r="DA126" s="19">
        <f t="shared" ref="DA126:DA143" si="36">CY126/10</f>
        <v>0</v>
      </c>
      <c r="DB126" s="19">
        <f t="shared" ref="DB126:DB143" si="37">CZ126/10</f>
        <v>0</v>
      </c>
      <c r="DC126" s="19">
        <f t="shared" ref="DC126:DC143" si="38">DA126/10</f>
        <v>0</v>
      </c>
      <c r="DD126" s="19">
        <f t="shared" ref="DD126:DD143" si="39">DB126/10</f>
        <v>0</v>
      </c>
      <c r="DE126" s="19">
        <f t="shared" ref="DE126:DE143" si="40">DC126/10</f>
        <v>0</v>
      </c>
      <c r="DF126" s="19">
        <f t="shared" ref="DF126:DF143" si="41">DD126/10</f>
        <v>0</v>
      </c>
      <c r="DG126" s="43"/>
      <c r="DH126" s="43"/>
      <c r="DI126" s="43"/>
      <c r="DT126" s="29"/>
      <c r="DU126" s="29"/>
      <c r="DV126" s="29"/>
      <c r="DW126" s="29"/>
      <c r="DX126" s="29"/>
    </row>
    <row r="127" spans="6:128" ht="19.5" customHeight="1">
      <c r="F127" s="191">
        <v>34</v>
      </c>
      <c r="G127" s="191"/>
      <c r="H127" s="188"/>
      <c r="I127" s="189"/>
      <c r="J127" s="189"/>
      <c r="K127" s="189"/>
      <c r="L127" s="190"/>
      <c r="M127" s="188"/>
      <c r="N127" s="189"/>
      <c r="O127" s="189"/>
      <c r="P127" s="189"/>
      <c r="Q127" s="190"/>
      <c r="R127" s="169"/>
      <c r="S127" s="169"/>
      <c r="T127" s="169"/>
      <c r="U127" s="169"/>
      <c r="V127" s="168"/>
      <c r="W127" s="168"/>
      <c r="X127" s="168"/>
      <c r="Y127" s="168"/>
      <c r="Z127" s="168"/>
      <c r="AA127" s="168"/>
      <c r="AB127" s="168"/>
      <c r="AC127" s="168"/>
      <c r="AD127" s="170" t="str">
        <f t="shared" si="11"/>
        <v/>
      </c>
      <c r="AE127" s="170"/>
      <c r="AF127" s="170"/>
      <c r="AG127" s="170"/>
      <c r="AH127" s="170"/>
      <c r="AI127" s="170"/>
      <c r="AJ127" s="170"/>
      <c r="AK127" s="170"/>
      <c r="AL127" s="162"/>
      <c r="AM127" s="163"/>
      <c r="AN127" s="164"/>
      <c r="AO127" s="171" t="str">
        <f t="shared" si="12"/>
        <v/>
      </c>
      <c r="AP127" s="171"/>
      <c r="AQ127" s="171"/>
      <c r="AR127" s="171" t="str">
        <f t="shared" si="13"/>
        <v/>
      </c>
      <c r="AS127" s="171"/>
      <c r="AT127" s="171"/>
      <c r="AU127" s="171" t="str">
        <f t="shared" si="14"/>
        <v/>
      </c>
      <c r="AV127" s="171"/>
      <c r="AW127" s="171"/>
      <c r="AX127" s="171" t="str">
        <f t="shared" si="15"/>
        <v/>
      </c>
      <c r="AY127" s="171"/>
      <c r="AZ127" s="171"/>
      <c r="BA127" s="171" t="str">
        <f t="shared" si="16"/>
        <v/>
      </c>
      <c r="BB127" s="171"/>
      <c r="BC127" s="171"/>
      <c r="BD127" s="275"/>
      <c r="BE127" s="276"/>
      <c r="BF127" s="276"/>
      <c r="BG127" s="277"/>
      <c r="BK127" s="20"/>
      <c r="BL127" s="20"/>
      <c r="BM127" s="20"/>
      <c r="BN127" s="20"/>
      <c r="BO127" s="20"/>
      <c r="BP127" s="20"/>
      <c r="BQ127" s="20"/>
      <c r="BR127" s="20"/>
      <c r="BS127" s="20"/>
      <c r="BT127" s="20"/>
      <c r="BU127" s="20"/>
      <c r="BV127" s="20"/>
      <c r="BW127" s="20"/>
      <c r="BX127" s="20"/>
      <c r="BY127" s="20"/>
      <c r="BZ127" s="20"/>
      <c r="CA127" s="20"/>
      <c r="CB127" s="20"/>
      <c r="CE127" s="43">
        <v>34</v>
      </c>
      <c r="CF127" s="43" t="str">
        <f t="shared" si="17"/>
        <v/>
      </c>
      <c r="CG127" s="43" t="str">
        <f t="shared" si="18"/>
        <v/>
      </c>
      <c r="CH127" s="43" t="str">
        <f t="shared" si="19"/>
        <v/>
      </c>
      <c r="CI127" s="50" t="str">
        <f t="shared" si="20"/>
        <v/>
      </c>
      <c r="CJ127" s="43" t="str">
        <f t="shared" si="21"/>
        <v/>
      </c>
      <c r="CK127" s="43" t="str">
        <f t="shared" si="22"/>
        <v/>
      </c>
      <c r="CL127" s="43" t="str">
        <f t="shared" si="23"/>
        <v/>
      </c>
      <c r="CM127" s="43" t="str">
        <f t="shared" si="24"/>
        <v/>
      </c>
      <c r="CN127" s="43" t="str">
        <f t="shared" si="25"/>
        <v/>
      </c>
      <c r="CO127" s="43" t="str">
        <f t="shared" si="26"/>
        <v/>
      </c>
      <c r="CP127" s="43" t="str">
        <f t="shared" si="27"/>
        <v/>
      </c>
      <c r="CQ127" s="43" t="str">
        <f t="shared" si="28"/>
        <v/>
      </c>
      <c r="CR127" s="43" t="str">
        <f t="shared" si="29"/>
        <v/>
      </c>
      <c r="CS127" s="43" t="str">
        <f t="shared" si="30"/>
        <v/>
      </c>
      <c r="CT127" s="43" t="str">
        <f t="shared" si="31"/>
        <v/>
      </c>
      <c r="CV127" s="51" t="s">
        <v>48</v>
      </c>
      <c r="CW127" s="51">
        <f t="shared" si="33"/>
        <v>0</v>
      </c>
      <c r="CX127" s="19">
        <f t="shared" si="32"/>
        <v>0</v>
      </c>
      <c r="CY127" s="19">
        <f t="shared" si="34"/>
        <v>0</v>
      </c>
      <c r="CZ127" s="19">
        <f t="shared" si="35"/>
        <v>0</v>
      </c>
      <c r="DA127" s="19">
        <f t="shared" si="36"/>
        <v>0</v>
      </c>
      <c r="DB127" s="19">
        <f t="shared" si="37"/>
        <v>0</v>
      </c>
      <c r="DC127" s="19">
        <f t="shared" si="38"/>
        <v>0</v>
      </c>
      <c r="DD127" s="19">
        <f t="shared" si="39"/>
        <v>0</v>
      </c>
      <c r="DE127" s="19">
        <f t="shared" si="40"/>
        <v>0</v>
      </c>
      <c r="DF127" s="19">
        <f t="shared" si="41"/>
        <v>0</v>
      </c>
      <c r="DG127" s="43"/>
      <c r="DH127" s="43"/>
      <c r="DI127" s="43"/>
      <c r="DT127" s="29"/>
      <c r="DU127" s="29"/>
      <c r="DV127" s="29"/>
      <c r="DW127" s="29"/>
      <c r="DX127" s="29"/>
    </row>
    <row r="128" spans="6:128" ht="19.5" customHeight="1">
      <c r="F128" s="191">
        <v>35</v>
      </c>
      <c r="G128" s="191"/>
      <c r="H128" s="188"/>
      <c r="I128" s="189"/>
      <c r="J128" s="189"/>
      <c r="K128" s="189"/>
      <c r="L128" s="190"/>
      <c r="M128" s="188"/>
      <c r="N128" s="189"/>
      <c r="O128" s="189"/>
      <c r="P128" s="189"/>
      <c r="Q128" s="190"/>
      <c r="R128" s="169"/>
      <c r="S128" s="169"/>
      <c r="T128" s="169"/>
      <c r="U128" s="169"/>
      <c r="V128" s="168"/>
      <c r="W128" s="168"/>
      <c r="X128" s="168"/>
      <c r="Y128" s="168"/>
      <c r="Z128" s="168"/>
      <c r="AA128" s="168"/>
      <c r="AB128" s="168"/>
      <c r="AC128" s="168"/>
      <c r="AD128" s="170" t="str">
        <f t="shared" si="11"/>
        <v/>
      </c>
      <c r="AE128" s="170"/>
      <c r="AF128" s="170"/>
      <c r="AG128" s="170"/>
      <c r="AH128" s="170"/>
      <c r="AI128" s="170"/>
      <c r="AJ128" s="170"/>
      <c r="AK128" s="170"/>
      <c r="AL128" s="162"/>
      <c r="AM128" s="163"/>
      <c r="AN128" s="164"/>
      <c r="AO128" s="171" t="str">
        <f t="shared" si="12"/>
        <v/>
      </c>
      <c r="AP128" s="171"/>
      <c r="AQ128" s="171"/>
      <c r="AR128" s="171" t="str">
        <f t="shared" si="13"/>
        <v/>
      </c>
      <c r="AS128" s="171"/>
      <c r="AT128" s="171"/>
      <c r="AU128" s="171" t="str">
        <f t="shared" si="14"/>
        <v/>
      </c>
      <c r="AV128" s="171"/>
      <c r="AW128" s="171"/>
      <c r="AX128" s="171" t="str">
        <f t="shared" si="15"/>
        <v/>
      </c>
      <c r="AY128" s="171"/>
      <c r="AZ128" s="171"/>
      <c r="BA128" s="171" t="str">
        <f t="shared" si="16"/>
        <v/>
      </c>
      <c r="BB128" s="171"/>
      <c r="BC128" s="171"/>
      <c r="BD128" s="275"/>
      <c r="BE128" s="276"/>
      <c r="BF128" s="276"/>
      <c r="BG128" s="277"/>
      <c r="BK128" s="20"/>
      <c r="BL128" s="20"/>
      <c r="BM128" s="20"/>
      <c r="BN128" s="20"/>
      <c r="BO128" s="20"/>
      <c r="BP128" s="20"/>
      <c r="BQ128" s="20"/>
      <c r="BR128" s="20"/>
      <c r="BS128" s="20"/>
      <c r="BT128" s="20"/>
      <c r="BU128" s="20"/>
      <c r="BV128" s="20"/>
      <c r="BW128" s="20"/>
      <c r="BX128" s="20"/>
      <c r="BY128" s="20"/>
      <c r="BZ128" s="20"/>
      <c r="CA128" s="20"/>
      <c r="CB128" s="20"/>
      <c r="CE128" s="43">
        <v>35</v>
      </c>
      <c r="CF128" s="43" t="str">
        <f t="shared" si="17"/>
        <v/>
      </c>
      <c r="CG128" s="43" t="str">
        <f t="shared" si="18"/>
        <v/>
      </c>
      <c r="CH128" s="43" t="str">
        <f t="shared" si="19"/>
        <v/>
      </c>
      <c r="CI128" s="50" t="str">
        <f t="shared" si="20"/>
        <v/>
      </c>
      <c r="CJ128" s="43" t="str">
        <f t="shared" si="21"/>
        <v/>
      </c>
      <c r="CK128" s="43" t="str">
        <f t="shared" si="22"/>
        <v/>
      </c>
      <c r="CL128" s="43" t="str">
        <f t="shared" si="23"/>
        <v/>
      </c>
      <c r="CM128" s="43" t="str">
        <f t="shared" si="24"/>
        <v/>
      </c>
      <c r="CN128" s="43" t="str">
        <f t="shared" si="25"/>
        <v/>
      </c>
      <c r="CO128" s="43" t="str">
        <f t="shared" si="26"/>
        <v/>
      </c>
      <c r="CP128" s="43" t="str">
        <f t="shared" si="27"/>
        <v/>
      </c>
      <c r="CQ128" s="43" t="str">
        <f t="shared" si="28"/>
        <v/>
      </c>
      <c r="CR128" s="43" t="str">
        <f t="shared" si="29"/>
        <v/>
      </c>
      <c r="CS128" s="43" t="str">
        <f t="shared" si="30"/>
        <v/>
      </c>
      <c r="CT128" s="43" t="str">
        <f t="shared" si="31"/>
        <v/>
      </c>
      <c r="CV128" s="51" t="s">
        <v>49</v>
      </c>
      <c r="CW128" s="51">
        <f t="shared" si="33"/>
        <v>0</v>
      </c>
      <c r="CX128" s="19">
        <f t="shared" si="32"/>
        <v>0</v>
      </c>
      <c r="CY128" s="19">
        <f t="shared" si="34"/>
        <v>0</v>
      </c>
      <c r="CZ128" s="19">
        <f t="shared" si="35"/>
        <v>0</v>
      </c>
      <c r="DA128" s="19">
        <f t="shared" si="36"/>
        <v>0</v>
      </c>
      <c r="DB128" s="19">
        <f t="shared" si="37"/>
        <v>0</v>
      </c>
      <c r="DC128" s="19">
        <f t="shared" si="38"/>
        <v>0</v>
      </c>
      <c r="DD128" s="19">
        <f t="shared" si="39"/>
        <v>0</v>
      </c>
      <c r="DE128" s="19">
        <f t="shared" si="40"/>
        <v>0</v>
      </c>
      <c r="DF128" s="19">
        <f t="shared" si="41"/>
        <v>0</v>
      </c>
      <c r="DG128" s="43"/>
      <c r="DH128" s="43"/>
      <c r="DI128" s="43"/>
      <c r="DT128" s="29"/>
      <c r="DU128" s="29"/>
      <c r="DV128" s="29"/>
      <c r="DW128" s="29"/>
      <c r="DX128" s="29"/>
    </row>
    <row r="129" spans="6:128" ht="19.5" customHeight="1">
      <c r="F129" s="191">
        <v>36</v>
      </c>
      <c r="G129" s="191"/>
      <c r="H129" s="188"/>
      <c r="I129" s="189"/>
      <c r="J129" s="189"/>
      <c r="K129" s="189"/>
      <c r="L129" s="190"/>
      <c r="M129" s="188"/>
      <c r="N129" s="189"/>
      <c r="O129" s="189"/>
      <c r="P129" s="189"/>
      <c r="Q129" s="190"/>
      <c r="R129" s="169"/>
      <c r="S129" s="169"/>
      <c r="T129" s="169"/>
      <c r="U129" s="169"/>
      <c r="V129" s="168"/>
      <c r="W129" s="168"/>
      <c r="X129" s="168"/>
      <c r="Y129" s="168"/>
      <c r="Z129" s="168"/>
      <c r="AA129" s="168"/>
      <c r="AB129" s="168"/>
      <c r="AC129" s="168"/>
      <c r="AD129" s="170" t="str">
        <f t="shared" si="11"/>
        <v/>
      </c>
      <c r="AE129" s="170"/>
      <c r="AF129" s="170"/>
      <c r="AG129" s="170"/>
      <c r="AH129" s="170"/>
      <c r="AI129" s="170"/>
      <c r="AJ129" s="170"/>
      <c r="AK129" s="170"/>
      <c r="AL129" s="162"/>
      <c r="AM129" s="163"/>
      <c r="AN129" s="164"/>
      <c r="AO129" s="171" t="str">
        <f t="shared" si="12"/>
        <v/>
      </c>
      <c r="AP129" s="171"/>
      <c r="AQ129" s="171"/>
      <c r="AR129" s="171" t="str">
        <f t="shared" si="13"/>
        <v/>
      </c>
      <c r="AS129" s="171"/>
      <c r="AT129" s="171"/>
      <c r="AU129" s="171" t="str">
        <f t="shared" si="14"/>
        <v/>
      </c>
      <c r="AV129" s="171"/>
      <c r="AW129" s="171"/>
      <c r="AX129" s="171" t="str">
        <f t="shared" si="15"/>
        <v/>
      </c>
      <c r="AY129" s="171"/>
      <c r="AZ129" s="171"/>
      <c r="BA129" s="171" t="str">
        <f t="shared" si="16"/>
        <v/>
      </c>
      <c r="BB129" s="171"/>
      <c r="BC129" s="171"/>
      <c r="BD129" s="275"/>
      <c r="BE129" s="276"/>
      <c r="BF129" s="276"/>
      <c r="BG129" s="277"/>
      <c r="BK129" s="20"/>
      <c r="BL129" s="20"/>
      <c r="BM129" s="20"/>
      <c r="BN129" s="20"/>
      <c r="BO129" s="20"/>
      <c r="BP129" s="20"/>
      <c r="BQ129" s="20"/>
      <c r="BR129" s="20"/>
      <c r="BS129" s="20"/>
      <c r="BT129" s="20"/>
      <c r="BU129" s="20"/>
      <c r="BV129" s="20"/>
      <c r="BW129" s="20"/>
      <c r="BX129" s="20"/>
      <c r="BY129" s="20"/>
      <c r="BZ129" s="20"/>
      <c r="CA129" s="20"/>
      <c r="CB129" s="20"/>
      <c r="CE129" s="43">
        <v>36</v>
      </c>
      <c r="CF129" s="43" t="str">
        <f t="shared" si="17"/>
        <v/>
      </c>
      <c r="CG129" s="43" t="str">
        <f t="shared" si="18"/>
        <v/>
      </c>
      <c r="CH129" s="43" t="str">
        <f t="shared" si="19"/>
        <v/>
      </c>
      <c r="CI129" s="50" t="str">
        <f t="shared" si="20"/>
        <v/>
      </c>
      <c r="CJ129" s="43" t="str">
        <f t="shared" si="21"/>
        <v/>
      </c>
      <c r="CK129" s="43" t="str">
        <f t="shared" si="22"/>
        <v/>
      </c>
      <c r="CL129" s="43" t="str">
        <f t="shared" si="23"/>
        <v/>
      </c>
      <c r="CM129" s="43" t="str">
        <f t="shared" si="24"/>
        <v/>
      </c>
      <c r="CN129" s="43" t="str">
        <f t="shared" si="25"/>
        <v/>
      </c>
      <c r="CO129" s="43" t="str">
        <f t="shared" si="26"/>
        <v/>
      </c>
      <c r="CP129" s="43" t="str">
        <f t="shared" si="27"/>
        <v/>
      </c>
      <c r="CQ129" s="43" t="str">
        <f t="shared" si="28"/>
        <v/>
      </c>
      <c r="CR129" s="43" t="str">
        <f t="shared" si="29"/>
        <v/>
      </c>
      <c r="CS129" s="43" t="str">
        <f t="shared" si="30"/>
        <v/>
      </c>
      <c r="CT129" s="43" t="str">
        <f t="shared" si="31"/>
        <v/>
      </c>
      <c r="CV129" s="51" t="s">
        <v>50</v>
      </c>
      <c r="CW129" s="51">
        <f t="shared" si="33"/>
        <v>0</v>
      </c>
      <c r="CX129" s="19">
        <f t="shared" si="32"/>
        <v>0</v>
      </c>
      <c r="CY129" s="19">
        <f t="shared" si="34"/>
        <v>0</v>
      </c>
      <c r="CZ129" s="19">
        <f t="shared" si="35"/>
        <v>0</v>
      </c>
      <c r="DA129" s="19">
        <f t="shared" si="36"/>
        <v>0</v>
      </c>
      <c r="DB129" s="19">
        <f t="shared" si="37"/>
        <v>0</v>
      </c>
      <c r="DC129" s="19">
        <f t="shared" si="38"/>
        <v>0</v>
      </c>
      <c r="DD129" s="19">
        <f t="shared" si="39"/>
        <v>0</v>
      </c>
      <c r="DE129" s="19">
        <f t="shared" si="40"/>
        <v>0</v>
      </c>
      <c r="DF129" s="19">
        <f t="shared" si="41"/>
        <v>0</v>
      </c>
      <c r="DG129" s="43"/>
      <c r="DH129" s="43"/>
      <c r="DI129" s="43"/>
      <c r="DT129" s="29"/>
      <c r="DU129" s="29"/>
      <c r="DV129" s="29"/>
      <c r="DW129" s="29"/>
      <c r="DX129" s="29"/>
    </row>
    <row r="130" spans="6:128" ht="19.5" customHeight="1">
      <c r="F130" s="191">
        <v>37</v>
      </c>
      <c r="G130" s="191"/>
      <c r="H130" s="188"/>
      <c r="I130" s="189"/>
      <c r="J130" s="189"/>
      <c r="K130" s="189"/>
      <c r="L130" s="190"/>
      <c r="M130" s="188"/>
      <c r="N130" s="189"/>
      <c r="O130" s="189"/>
      <c r="P130" s="189"/>
      <c r="Q130" s="190"/>
      <c r="R130" s="169"/>
      <c r="S130" s="169"/>
      <c r="T130" s="169"/>
      <c r="U130" s="169"/>
      <c r="V130" s="168"/>
      <c r="W130" s="168"/>
      <c r="X130" s="168"/>
      <c r="Y130" s="168"/>
      <c r="Z130" s="168"/>
      <c r="AA130" s="168"/>
      <c r="AB130" s="168"/>
      <c r="AC130" s="168"/>
      <c r="AD130" s="170" t="str">
        <f t="shared" si="11"/>
        <v/>
      </c>
      <c r="AE130" s="170"/>
      <c r="AF130" s="170"/>
      <c r="AG130" s="170"/>
      <c r="AH130" s="170"/>
      <c r="AI130" s="170"/>
      <c r="AJ130" s="170"/>
      <c r="AK130" s="170"/>
      <c r="AL130" s="162"/>
      <c r="AM130" s="163"/>
      <c r="AN130" s="164"/>
      <c r="AO130" s="171" t="str">
        <f t="shared" si="12"/>
        <v/>
      </c>
      <c r="AP130" s="171"/>
      <c r="AQ130" s="171"/>
      <c r="AR130" s="171" t="str">
        <f t="shared" si="13"/>
        <v/>
      </c>
      <c r="AS130" s="171"/>
      <c r="AT130" s="171"/>
      <c r="AU130" s="171" t="str">
        <f t="shared" si="14"/>
        <v/>
      </c>
      <c r="AV130" s="171"/>
      <c r="AW130" s="171"/>
      <c r="AX130" s="171" t="str">
        <f t="shared" si="15"/>
        <v/>
      </c>
      <c r="AY130" s="171"/>
      <c r="AZ130" s="171"/>
      <c r="BA130" s="171" t="str">
        <f t="shared" si="16"/>
        <v/>
      </c>
      <c r="BB130" s="171"/>
      <c r="BC130" s="171"/>
      <c r="BD130" s="275"/>
      <c r="BE130" s="276"/>
      <c r="BF130" s="276"/>
      <c r="BG130" s="277"/>
      <c r="BK130" s="20"/>
      <c r="BL130" s="20"/>
      <c r="BM130" s="20"/>
      <c r="BN130" s="20"/>
      <c r="BO130" s="20"/>
      <c r="BP130" s="20"/>
      <c r="BQ130" s="20"/>
      <c r="BR130" s="20"/>
      <c r="BS130" s="20"/>
      <c r="BT130" s="20"/>
      <c r="BU130" s="20"/>
      <c r="BV130" s="20"/>
      <c r="BW130" s="20"/>
      <c r="BX130" s="20"/>
      <c r="BY130" s="20"/>
      <c r="BZ130" s="20"/>
      <c r="CA130" s="20"/>
      <c r="CB130" s="20"/>
      <c r="CE130" s="43">
        <v>37</v>
      </c>
      <c r="CF130" s="43" t="str">
        <f t="shared" si="17"/>
        <v/>
      </c>
      <c r="CG130" s="43" t="str">
        <f t="shared" si="18"/>
        <v/>
      </c>
      <c r="CH130" s="43" t="str">
        <f t="shared" si="19"/>
        <v/>
      </c>
      <c r="CI130" s="50" t="str">
        <f t="shared" si="20"/>
        <v/>
      </c>
      <c r="CJ130" s="43" t="str">
        <f t="shared" si="21"/>
        <v/>
      </c>
      <c r="CK130" s="43" t="str">
        <f t="shared" si="22"/>
        <v/>
      </c>
      <c r="CL130" s="43" t="str">
        <f t="shared" si="23"/>
        <v/>
      </c>
      <c r="CM130" s="43" t="str">
        <f t="shared" si="24"/>
        <v/>
      </c>
      <c r="CN130" s="43" t="str">
        <f t="shared" si="25"/>
        <v/>
      </c>
      <c r="CO130" s="43" t="str">
        <f t="shared" si="26"/>
        <v/>
      </c>
      <c r="CP130" s="43" t="str">
        <f t="shared" si="27"/>
        <v/>
      </c>
      <c r="CQ130" s="43" t="str">
        <f t="shared" si="28"/>
        <v/>
      </c>
      <c r="CR130" s="43" t="str">
        <f t="shared" si="29"/>
        <v/>
      </c>
      <c r="CS130" s="43" t="str">
        <f t="shared" si="30"/>
        <v/>
      </c>
      <c r="CT130" s="43" t="str">
        <f t="shared" si="31"/>
        <v/>
      </c>
      <c r="CV130" s="51" t="s">
        <v>51</v>
      </c>
      <c r="CW130" s="51">
        <f t="shared" si="33"/>
        <v>0</v>
      </c>
      <c r="CX130" s="19">
        <f t="shared" si="32"/>
        <v>0</v>
      </c>
      <c r="CY130" s="19">
        <f t="shared" si="34"/>
        <v>0</v>
      </c>
      <c r="CZ130" s="19">
        <f t="shared" si="35"/>
        <v>0</v>
      </c>
      <c r="DA130" s="19">
        <f t="shared" si="36"/>
        <v>0</v>
      </c>
      <c r="DB130" s="19">
        <f t="shared" si="37"/>
        <v>0</v>
      </c>
      <c r="DC130" s="19">
        <f t="shared" si="38"/>
        <v>0</v>
      </c>
      <c r="DD130" s="19">
        <f t="shared" si="39"/>
        <v>0</v>
      </c>
      <c r="DE130" s="19">
        <f t="shared" si="40"/>
        <v>0</v>
      </c>
      <c r="DF130" s="19">
        <f t="shared" si="41"/>
        <v>0</v>
      </c>
      <c r="DG130" s="43"/>
      <c r="DH130" s="43"/>
      <c r="DI130" s="43"/>
      <c r="DT130" s="29"/>
      <c r="DU130" s="29"/>
      <c r="DV130" s="29"/>
      <c r="DW130" s="29"/>
      <c r="DX130" s="29"/>
    </row>
    <row r="131" spans="6:128" ht="19.5" customHeight="1">
      <c r="F131" s="191">
        <v>38</v>
      </c>
      <c r="G131" s="191"/>
      <c r="H131" s="188"/>
      <c r="I131" s="189"/>
      <c r="J131" s="189"/>
      <c r="K131" s="189"/>
      <c r="L131" s="190"/>
      <c r="M131" s="188"/>
      <c r="N131" s="189"/>
      <c r="O131" s="189"/>
      <c r="P131" s="189"/>
      <c r="Q131" s="190"/>
      <c r="R131" s="169"/>
      <c r="S131" s="169"/>
      <c r="T131" s="169"/>
      <c r="U131" s="169"/>
      <c r="V131" s="168"/>
      <c r="W131" s="168"/>
      <c r="X131" s="168"/>
      <c r="Y131" s="168"/>
      <c r="Z131" s="168"/>
      <c r="AA131" s="168"/>
      <c r="AB131" s="168"/>
      <c r="AC131" s="168"/>
      <c r="AD131" s="170" t="str">
        <f t="shared" si="11"/>
        <v/>
      </c>
      <c r="AE131" s="170"/>
      <c r="AF131" s="170"/>
      <c r="AG131" s="170"/>
      <c r="AH131" s="170"/>
      <c r="AI131" s="170"/>
      <c r="AJ131" s="170"/>
      <c r="AK131" s="170"/>
      <c r="AL131" s="162"/>
      <c r="AM131" s="163"/>
      <c r="AN131" s="164"/>
      <c r="AO131" s="171" t="str">
        <f t="shared" si="12"/>
        <v/>
      </c>
      <c r="AP131" s="171"/>
      <c r="AQ131" s="171"/>
      <c r="AR131" s="171" t="str">
        <f t="shared" si="13"/>
        <v/>
      </c>
      <c r="AS131" s="171"/>
      <c r="AT131" s="171"/>
      <c r="AU131" s="171" t="str">
        <f t="shared" si="14"/>
        <v/>
      </c>
      <c r="AV131" s="171"/>
      <c r="AW131" s="171"/>
      <c r="AX131" s="171" t="str">
        <f t="shared" si="15"/>
        <v/>
      </c>
      <c r="AY131" s="171"/>
      <c r="AZ131" s="171"/>
      <c r="BA131" s="171" t="str">
        <f t="shared" si="16"/>
        <v/>
      </c>
      <c r="BB131" s="171"/>
      <c r="BC131" s="171"/>
      <c r="BD131" s="275"/>
      <c r="BE131" s="276"/>
      <c r="BF131" s="276"/>
      <c r="BG131" s="277"/>
      <c r="BK131" s="20"/>
      <c r="BL131" s="20"/>
      <c r="BM131" s="20"/>
      <c r="BN131" s="20"/>
      <c r="BO131" s="20"/>
      <c r="BP131" s="20"/>
      <c r="BQ131" s="20"/>
      <c r="BR131" s="20"/>
      <c r="BS131" s="20"/>
      <c r="BT131" s="20"/>
      <c r="BU131" s="20"/>
      <c r="BV131" s="20"/>
      <c r="BW131" s="20"/>
      <c r="BX131" s="20"/>
      <c r="BY131" s="20"/>
      <c r="BZ131" s="20"/>
      <c r="CA131" s="20"/>
      <c r="CB131" s="20"/>
      <c r="CE131" s="43">
        <v>38</v>
      </c>
      <c r="CF131" s="43" t="str">
        <f t="shared" si="17"/>
        <v/>
      </c>
      <c r="CG131" s="43" t="str">
        <f t="shared" si="18"/>
        <v/>
      </c>
      <c r="CH131" s="43" t="str">
        <f t="shared" si="19"/>
        <v/>
      </c>
      <c r="CI131" s="50" t="str">
        <f t="shared" si="20"/>
        <v/>
      </c>
      <c r="CJ131" s="43" t="str">
        <f t="shared" si="21"/>
        <v/>
      </c>
      <c r="CK131" s="43" t="str">
        <f t="shared" si="22"/>
        <v/>
      </c>
      <c r="CL131" s="43" t="str">
        <f t="shared" si="23"/>
        <v/>
      </c>
      <c r="CM131" s="43" t="str">
        <f t="shared" si="24"/>
        <v/>
      </c>
      <c r="CN131" s="43" t="str">
        <f t="shared" si="25"/>
        <v/>
      </c>
      <c r="CO131" s="43" t="str">
        <f t="shared" si="26"/>
        <v/>
      </c>
      <c r="CP131" s="43" t="str">
        <f t="shared" si="27"/>
        <v/>
      </c>
      <c r="CQ131" s="43" t="str">
        <f t="shared" si="28"/>
        <v/>
      </c>
      <c r="CR131" s="43" t="str">
        <f t="shared" si="29"/>
        <v/>
      </c>
      <c r="CS131" s="43" t="str">
        <f t="shared" si="30"/>
        <v/>
      </c>
      <c r="CT131" s="43" t="str">
        <f t="shared" si="31"/>
        <v/>
      </c>
      <c r="CV131" s="51" t="s">
        <v>52</v>
      </c>
      <c r="CW131" s="51">
        <f t="shared" si="33"/>
        <v>0</v>
      </c>
      <c r="CX131" s="19">
        <f t="shared" si="32"/>
        <v>0</v>
      </c>
      <c r="CY131" s="19">
        <f t="shared" si="34"/>
        <v>0</v>
      </c>
      <c r="CZ131" s="19">
        <f t="shared" si="35"/>
        <v>0</v>
      </c>
      <c r="DA131" s="19">
        <f t="shared" si="36"/>
        <v>0</v>
      </c>
      <c r="DB131" s="19">
        <f t="shared" si="37"/>
        <v>0</v>
      </c>
      <c r="DC131" s="19">
        <f t="shared" si="38"/>
        <v>0</v>
      </c>
      <c r="DD131" s="19">
        <f t="shared" si="39"/>
        <v>0</v>
      </c>
      <c r="DE131" s="19">
        <f t="shared" si="40"/>
        <v>0</v>
      </c>
      <c r="DF131" s="19">
        <f t="shared" si="41"/>
        <v>0</v>
      </c>
      <c r="DG131" s="43"/>
      <c r="DH131" s="43"/>
      <c r="DI131" s="43"/>
      <c r="DT131" s="29"/>
      <c r="DU131" s="29"/>
      <c r="DV131" s="29"/>
      <c r="DW131" s="29"/>
      <c r="DX131" s="29"/>
    </row>
    <row r="132" spans="6:128" ht="19.5" customHeight="1">
      <c r="F132" s="191">
        <v>39</v>
      </c>
      <c r="G132" s="191"/>
      <c r="H132" s="188"/>
      <c r="I132" s="189"/>
      <c r="J132" s="189"/>
      <c r="K132" s="189"/>
      <c r="L132" s="190"/>
      <c r="M132" s="188"/>
      <c r="N132" s="189"/>
      <c r="O132" s="189"/>
      <c r="P132" s="189"/>
      <c r="Q132" s="190"/>
      <c r="R132" s="169"/>
      <c r="S132" s="169"/>
      <c r="T132" s="169"/>
      <c r="U132" s="169"/>
      <c r="V132" s="168"/>
      <c r="W132" s="168"/>
      <c r="X132" s="168"/>
      <c r="Y132" s="168"/>
      <c r="Z132" s="168"/>
      <c r="AA132" s="168"/>
      <c r="AB132" s="168"/>
      <c r="AC132" s="168"/>
      <c r="AD132" s="170" t="str">
        <f t="shared" si="11"/>
        <v/>
      </c>
      <c r="AE132" s="170"/>
      <c r="AF132" s="170"/>
      <c r="AG132" s="170"/>
      <c r="AH132" s="170"/>
      <c r="AI132" s="170"/>
      <c r="AJ132" s="170"/>
      <c r="AK132" s="170"/>
      <c r="AL132" s="162"/>
      <c r="AM132" s="163"/>
      <c r="AN132" s="164"/>
      <c r="AO132" s="171" t="str">
        <f t="shared" si="12"/>
        <v/>
      </c>
      <c r="AP132" s="171"/>
      <c r="AQ132" s="171"/>
      <c r="AR132" s="171" t="str">
        <f t="shared" si="13"/>
        <v/>
      </c>
      <c r="AS132" s="171"/>
      <c r="AT132" s="171"/>
      <c r="AU132" s="171" t="str">
        <f t="shared" si="14"/>
        <v/>
      </c>
      <c r="AV132" s="171"/>
      <c r="AW132" s="171"/>
      <c r="AX132" s="171" t="str">
        <f t="shared" si="15"/>
        <v/>
      </c>
      <c r="AY132" s="171"/>
      <c r="AZ132" s="171"/>
      <c r="BA132" s="171" t="str">
        <f t="shared" si="16"/>
        <v/>
      </c>
      <c r="BB132" s="171"/>
      <c r="BC132" s="171"/>
      <c r="BD132" s="275"/>
      <c r="BE132" s="276"/>
      <c r="BF132" s="276"/>
      <c r="BG132" s="277"/>
      <c r="BK132" s="20"/>
      <c r="BL132" s="20"/>
      <c r="BM132" s="20"/>
      <c r="BN132" s="20"/>
      <c r="BO132" s="20"/>
      <c r="BP132" s="20"/>
      <c r="BQ132" s="20"/>
      <c r="BR132" s="20"/>
      <c r="BS132" s="20"/>
      <c r="BT132" s="20"/>
      <c r="BU132" s="20"/>
      <c r="BV132" s="20"/>
      <c r="BW132" s="20"/>
      <c r="BX132" s="20"/>
      <c r="BY132" s="20"/>
      <c r="BZ132" s="20"/>
      <c r="CA132" s="20"/>
      <c r="CB132" s="20"/>
      <c r="CE132" s="43">
        <v>39</v>
      </c>
      <c r="CF132" s="43" t="str">
        <f t="shared" si="17"/>
        <v/>
      </c>
      <c r="CG132" s="43" t="str">
        <f t="shared" si="18"/>
        <v/>
      </c>
      <c r="CH132" s="43" t="str">
        <f t="shared" si="19"/>
        <v/>
      </c>
      <c r="CI132" s="50" t="str">
        <f t="shared" si="20"/>
        <v/>
      </c>
      <c r="CJ132" s="43" t="str">
        <f t="shared" si="21"/>
        <v/>
      </c>
      <c r="CK132" s="43" t="str">
        <f t="shared" si="22"/>
        <v/>
      </c>
      <c r="CL132" s="43" t="str">
        <f t="shared" si="23"/>
        <v/>
      </c>
      <c r="CM132" s="43" t="str">
        <f t="shared" si="24"/>
        <v/>
      </c>
      <c r="CN132" s="43" t="str">
        <f t="shared" si="25"/>
        <v/>
      </c>
      <c r="CO132" s="43" t="str">
        <f t="shared" si="26"/>
        <v/>
      </c>
      <c r="CP132" s="43" t="str">
        <f t="shared" si="27"/>
        <v/>
      </c>
      <c r="CQ132" s="43" t="str">
        <f t="shared" si="28"/>
        <v/>
      </c>
      <c r="CR132" s="43" t="str">
        <f t="shared" si="29"/>
        <v/>
      </c>
      <c r="CS132" s="43" t="str">
        <f t="shared" si="30"/>
        <v/>
      </c>
      <c r="CT132" s="43" t="str">
        <f t="shared" si="31"/>
        <v/>
      </c>
      <c r="CV132" s="51" t="s">
        <v>53</v>
      </c>
      <c r="CW132" s="51">
        <f t="shared" si="33"/>
        <v>0</v>
      </c>
      <c r="CX132" s="19">
        <f t="shared" si="32"/>
        <v>0</v>
      </c>
      <c r="CY132" s="19">
        <f t="shared" si="34"/>
        <v>0</v>
      </c>
      <c r="CZ132" s="19">
        <f t="shared" si="35"/>
        <v>0</v>
      </c>
      <c r="DA132" s="19">
        <f t="shared" si="36"/>
        <v>0</v>
      </c>
      <c r="DB132" s="19">
        <f t="shared" si="37"/>
        <v>0</v>
      </c>
      <c r="DC132" s="19">
        <f t="shared" si="38"/>
        <v>0</v>
      </c>
      <c r="DD132" s="19">
        <f t="shared" si="39"/>
        <v>0</v>
      </c>
      <c r="DE132" s="19">
        <f t="shared" si="40"/>
        <v>0</v>
      </c>
      <c r="DF132" s="19">
        <f t="shared" si="41"/>
        <v>0</v>
      </c>
      <c r="DG132" s="43"/>
      <c r="DH132" s="43"/>
      <c r="DI132" s="43"/>
      <c r="DT132" s="29"/>
      <c r="DU132" s="29"/>
      <c r="DV132" s="29"/>
      <c r="DW132" s="29"/>
      <c r="DX132" s="29"/>
    </row>
    <row r="133" spans="6:128" ht="19.5" customHeight="1">
      <c r="F133" s="191">
        <v>40</v>
      </c>
      <c r="G133" s="191"/>
      <c r="H133" s="188"/>
      <c r="I133" s="189"/>
      <c r="J133" s="189"/>
      <c r="K133" s="189"/>
      <c r="L133" s="190"/>
      <c r="M133" s="188"/>
      <c r="N133" s="189"/>
      <c r="O133" s="189"/>
      <c r="P133" s="189"/>
      <c r="Q133" s="190"/>
      <c r="R133" s="169"/>
      <c r="S133" s="169"/>
      <c r="T133" s="169"/>
      <c r="U133" s="169"/>
      <c r="V133" s="168"/>
      <c r="W133" s="168"/>
      <c r="X133" s="168"/>
      <c r="Y133" s="168"/>
      <c r="Z133" s="168"/>
      <c r="AA133" s="168"/>
      <c r="AB133" s="168"/>
      <c r="AC133" s="168"/>
      <c r="AD133" s="170" t="str">
        <f t="shared" si="11"/>
        <v/>
      </c>
      <c r="AE133" s="170"/>
      <c r="AF133" s="170"/>
      <c r="AG133" s="170"/>
      <c r="AH133" s="170"/>
      <c r="AI133" s="170"/>
      <c r="AJ133" s="170"/>
      <c r="AK133" s="170"/>
      <c r="AL133" s="162"/>
      <c r="AM133" s="163"/>
      <c r="AN133" s="164"/>
      <c r="AO133" s="171" t="str">
        <f t="shared" si="12"/>
        <v/>
      </c>
      <c r="AP133" s="171"/>
      <c r="AQ133" s="171"/>
      <c r="AR133" s="171" t="str">
        <f t="shared" si="13"/>
        <v/>
      </c>
      <c r="AS133" s="171"/>
      <c r="AT133" s="171"/>
      <c r="AU133" s="171" t="str">
        <f t="shared" si="14"/>
        <v/>
      </c>
      <c r="AV133" s="171"/>
      <c r="AW133" s="171"/>
      <c r="AX133" s="171" t="str">
        <f t="shared" si="15"/>
        <v/>
      </c>
      <c r="AY133" s="171"/>
      <c r="AZ133" s="171"/>
      <c r="BA133" s="171" t="str">
        <f t="shared" si="16"/>
        <v/>
      </c>
      <c r="BB133" s="171"/>
      <c r="BC133" s="171"/>
      <c r="BD133" s="275"/>
      <c r="BE133" s="276"/>
      <c r="BF133" s="276"/>
      <c r="BG133" s="277"/>
      <c r="BK133" s="20"/>
      <c r="BL133" s="20"/>
      <c r="BM133" s="20"/>
      <c r="BN133" s="20"/>
      <c r="BO133" s="20"/>
      <c r="BP133" s="20"/>
      <c r="BQ133" s="20"/>
      <c r="BR133" s="20"/>
      <c r="BS133" s="20"/>
      <c r="BT133" s="20"/>
      <c r="BU133" s="20"/>
      <c r="BV133" s="20"/>
      <c r="BW133" s="20"/>
      <c r="BX133" s="20"/>
      <c r="BY133" s="20"/>
      <c r="BZ133" s="20"/>
      <c r="CA133" s="20"/>
      <c r="CB133" s="20"/>
      <c r="CE133" s="43">
        <v>40</v>
      </c>
      <c r="CF133" s="43" t="str">
        <f t="shared" si="17"/>
        <v/>
      </c>
      <c r="CG133" s="43" t="str">
        <f t="shared" si="18"/>
        <v/>
      </c>
      <c r="CH133" s="43" t="str">
        <f t="shared" si="19"/>
        <v/>
      </c>
      <c r="CI133" s="50" t="str">
        <f t="shared" si="20"/>
        <v/>
      </c>
      <c r="CJ133" s="43" t="str">
        <f t="shared" si="21"/>
        <v/>
      </c>
      <c r="CK133" s="43" t="str">
        <f t="shared" si="22"/>
        <v/>
      </c>
      <c r="CL133" s="43" t="str">
        <f t="shared" si="23"/>
        <v/>
      </c>
      <c r="CM133" s="43" t="str">
        <f t="shared" si="24"/>
        <v/>
      </c>
      <c r="CN133" s="43" t="str">
        <f t="shared" si="25"/>
        <v/>
      </c>
      <c r="CO133" s="43" t="str">
        <f t="shared" si="26"/>
        <v/>
      </c>
      <c r="CP133" s="43" t="str">
        <f t="shared" si="27"/>
        <v/>
      </c>
      <c r="CQ133" s="43" t="str">
        <f t="shared" si="28"/>
        <v/>
      </c>
      <c r="CR133" s="43" t="str">
        <f t="shared" si="29"/>
        <v/>
      </c>
      <c r="CS133" s="43" t="str">
        <f t="shared" si="30"/>
        <v/>
      </c>
      <c r="CT133" s="43" t="str">
        <f t="shared" si="31"/>
        <v/>
      </c>
      <c r="CV133" s="51" t="s">
        <v>54</v>
      </c>
      <c r="CW133" s="51">
        <f t="shared" si="33"/>
        <v>0</v>
      </c>
      <c r="CX133" s="19">
        <f t="shared" si="32"/>
        <v>0</v>
      </c>
      <c r="CY133" s="19">
        <f t="shared" si="34"/>
        <v>0</v>
      </c>
      <c r="CZ133" s="19">
        <f t="shared" si="35"/>
        <v>0</v>
      </c>
      <c r="DA133" s="19">
        <f t="shared" si="36"/>
        <v>0</v>
      </c>
      <c r="DB133" s="19">
        <f t="shared" si="37"/>
        <v>0</v>
      </c>
      <c r="DC133" s="19">
        <f t="shared" si="38"/>
        <v>0</v>
      </c>
      <c r="DD133" s="19">
        <f t="shared" si="39"/>
        <v>0</v>
      </c>
      <c r="DE133" s="19">
        <f t="shared" si="40"/>
        <v>0</v>
      </c>
      <c r="DF133" s="19">
        <f t="shared" si="41"/>
        <v>0</v>
      </c>
      <c r="DG133" s="43"/>
      <c r="DH133" s="43"/>
      <c r="DI133" s="43"/>
      <c r="DT133" s="29"/>
      <c r="DU133" s="29"/>
      <c r="DV133" s="29"/>
      <c r="DW133" s="29"/>
      <c r="DX133" s="29"/>
    </row>
    <row r="134" spans="6:128" ht="19.5" customHeight="1">
      <c r="F134" s="191">
        <v>41</v>
      </c>
      <c r="G134" s="191"/>
      <c r="H134" s="188"/>
      <c r="I134" s="189"/>
      <c r="J134" s="189"/>
      <c r="K134" s="189"/>
      <c r="L134" s="190"/>
      <c r="M134" s="188"/>
      <c r="N134" s="189"/>
      <c r="O134" s="189"/>
      <c r="P134" s="189"/>
      <c r="Q134" s="190"/>
      <c r="R134" s="169"/>
      <c r="S134" s="169"/>
      <c r="T134" s="169"/>
      <c r="U134" s="169"/>
      <c r="V134" s="168"/>
      <c r="W134" s="168"/>
      <c r="X134" s="168"/>
      <c r="Y134" s="168"/>
      <c r="Z134" s="168"/>
      <c r="AA134" s="168"/>
      <c r="AB134" s="168"/>
      <c r="AC134" s="168"/>
      <c r="AD134" s="170" t="str">
        <f t="shared" si="11"/>
        <v/>
      </c>
      <c r="AE134" s="170"/>
      <c r="AF134" s="170"/>
      <c r="AG134" s="170"/>
      <c r="AH134" s="170"/>
      <c r="AI134" s="170"/>
      <c r="AJ134" s="170"/>
      <c r="AK134" s="170"/>
      <c r="AL134" s="162"/>
      <c r="AM134" s="163"/>
      <c r="AN134" s="164"/>
      <c r="AO134" s="171" t="str">
        <f t="shared" si="12"/>
        <v/>
      </c>
      <c r="AP134" s="171"/>
      <c r="AQ134" s="171"/>
      <c r="AR134" s="171" t="str">
        <f t="shared" si="13"/>
        <v/>
      </c>
      <c r="AS134" s="171"/>
      <c r="AT134" s="171"/>
      <c r="AU134" s="171" t="str">
        <f t="shared" si="14"/>
        <v/>
      </c>
      <c r="AV134" s="171"/>
      <c r="AW134" s="171"/>
      <c r="AX134" s="171" t="str">
        <f t="shared" si="15"/>
        <v/>
      </c>
      <c r="AY134" s="171"/>
      <c r="AZ134" s="171"/>
      <c r="BA134" s="171" t="str">
        <f t="shared" si="16"/>
        <v/>
      </c>
      <c r="BB134" s="171"/>
      <c r="BC134" s="171"/>
      <c r="BD134" s="275"/>
      <c r="BE134" s="276"/>
      <c r="BF134" s="276"/>
      <c r="BG134" s="277"/>
      <c r="BK134" s="20"/>
      <c r="BL134" s="20"/>
      <c r="BM134" s="20"/>
      <c r="BN134" s="20"/>
      <c r="BO134" s="20"/>
      <c r="BP134" s="20"/>
      <c r="BQ134" s="20"/>
      <c r="BR134" s="20"/>
      <c r="BS134" s="20"/>
      <c r="BT134" s="20"/>
      <c r="BU134" s="20"/>
      <c r="BV134" s="20"/>
      <c r="BW134" s="20"/>
      <c r="BX134" s="20"/>
      <c r="BY134" s="20"/>
      <c r="BZ134" s="20"/>
      <c r="CA134" s="20"/>
      <c r="CB134" s="20"/>
      <c r="CE134" s="43">
        <v>41</v>
      </c>
      <c r="CF134" s="43" t="str">
        <f t="shared" si="17"/>
        <v/>
      </c>
      <c r="CG134" s="43" t="str">
        <f t="shared" si="18"/>
        <v/>
      </c>
      <c r="CH134" s="43" t="str">
        <f t="shared" si="19"/>
        <v/>
      </c>
      <c r="CI134" s="50" t="str">
        <f t="shared" si="20"/>
        <v/>
      </c>
      <c r="CJ134" s="43" t="str">
        <f t="shared" si="21"/>
        <v/>
      </c>
      <c r="CK134" s="43" t="str">
        <f t="shared" si="22"/>
        <v/>
      </c>
      <c r="CL134" s="43" t="str">
        <f t="shared" si="23"/>
        <v/>
      </c>
      <c r="CM134" s="43" t="str">
        <f t="shared" si="24"/>
        <v/>
      </c>
      <c r="CN134" s="43" t="str">
        <f t="shared" si="25"/>
        <v/>
      </c>
      <c r="CO134" s="43" t="str">
        <f t="shared" si="26"/>
        <v/>
      </c>
      <c r="CP134" s="43" t="str">
        <f t="shared" si="27"/>
        <v/>
      </c>
      <c r="CQ134" s="43" t="str">
        <f t="shared" si="28"/>
        <v/>
      </c>
      <c r="CR134" s="43" t="str">
        <f t="shared" si="29"/>
        <v/>
      </c>
      <c r="CS134" s="43" t="str">
        <f t="shared" si="30"/>
        <v/>
      </c>
      <c r="CT134" s="43" t="str">
        <f t="shared" si="31"/>
        <v/>
      </c>
      <c r="CV134" s="51" t="s">
        <v>55</v>
      </c>
      <c r="CW134" s="51">
        <f t="shared" si="33"/>
        <v>0</v>
      </c>
      <c r="CX134" s="19">
        <f t="shared" si="32"/>
        <v>0</v>
      </c>
      <c r="CY134" s="19">
        <f t="shared" si="34"/>
        <v>0</v>
      </c>
      <c r="CZ134" s="19">
        <f t="shared" si="35"/>
        <v>0</v>
      </c>
      <c r="DA134" s="19">
        <f t="shared" si="36"/>
        <v>0</v>
      </c>
      <c r="DB134" s="19">
        <f t="shared" si="37"/>
        <v>0</v>
      </c>
      <c r="DC134" s="19">
        <f t="shared" si="38"/>
        <v>0</v>
      </c>
      <c r="DD134" s="19">
        <f t="shared" si="39"/>
        <v>0</v>
      </c>
      <c r="DE134" s="19">
        <f t="shared" si="40"/>
        <v>0</v>
      </c>
      <c r="DF134" s="19">
        <f t="shared" si="41"/>
        <v>0</v>
      </c>
      <c r="DG134" s="43"/>
      <c r="DH134" s="43"/>
      <c r="DI134" s="43"/>
      <c r="DT134" s="29"/>
      <c r="DU134" s="29"/>
      <c r="DV134" s="29"/>
      <c r="DW134" s="29"/>
      <c r="DX134" s="29"/>
    </row>
    <row r="135" spans="6:128" ht="19.5" customHeight="1">
      <c r="F135" s="191">
        <v>42</v>
      </c>
      <c r="G135" s="191"/>
      <c r="H135" s="188"/>
      <c r="I135" s="189"/>
      <c r="J135" s="189"/>
      <c r="K135" s="189"/>
      <c r="L135" s="190"/>
      <c r="M135" s="188"/>
      <c r="N135" s="189"/>
      <c r="O135" s="189"/>
      <c r="P135" s="189"/>
      <c r="Q135" s="190"/>
      <c r="R135" s="169"/>
      <c r="S135" s="169"/>
      <c r="T135" s="169"/>
      <c r="U135" s="169"/>
      <c r="V135" s="168"/>
      <c r="W135" s="168"/>
      <c r="X135" s="168"/>
      <c r="Y135" s="168"/>
      <c r="Z135" s="168"/>
      <c r="AA135" s="168"/>
      <c r="AB135" s="168"/>
      <c r="AC135" s="168"/>
      <c r="AD135" s="170" t="str">
        <f t="shared" si="11"/>
        <v/>
      </c>
      <c r="AE135" s="170"/>
      <c r="AF135" s="170"/>
      <c r="AG135" s="170"/>
      <c r="AH135" s="170"/>
      <c r="AI135" s="170"/>
      <c r="AJ135" s="170"/>
      <c r="AK135" s="170"/>
      <c r="AL135" s="162"/>
      <c r="AM135" s="163"/>
      <c r="AN135" s="164"/>
      <c r="AO135" s="171" t="str">
        <f t="shared" si="12"/>
        <v/>
      </c>
      <c r="AP135" s="171"/>
      <c r="AQ135" s="171"/>
      <c r="AR135" s="171" t="str">
        <f t="shared" si="13"/>
        <v/>
      </c>
      <c r="AS135" s="171"/>
      <c r="AT135" s="171"/>
      <c r="AU135" s="171" t="str">
        <f t="shared" si="14"/>
        <v/>
      </c>
      <c r="AV135" s="171"/>
      <c r="AW135" s="171"/>
      <c r="AX135" s="171" t="str">
        <f t="shared" si="15"/>
        <v/>
      </c>
      <c r="AY135" s="171"/>
      <c r="AZ135" s="171"/>
      <c r="BA135" s="171" t="str">
        <f t="shared" si="16"/>
        <v/>
      </c>
      <c r="BB135" s="171"/>
      <c r="BC135" s="171"/>
      <c r="BD135" s="275"/>
      <c r="BE135" s="276"/>
      <c r="BF135" s="276"/>
      <c r="BG135" s="277"/>
      <c r="BK135" s="20"/>
      <c r="BL135" s="20"/>
      <c r="BM135" s="20"/>
      <c r="BN135" s="20"/>
      <c r="BO135" s="20"/>
      <c r="BP135" s="20"/>
      <c r="BQ135" s="20"/>
      <c r="BR135" s="20"/>
      <c r="BS135" s="20"/>
      <c r="BT135" s="20"/>
      <c r="BU135" s="20"/>
      <c r="BV135" s="20"/>
      <c r="BW135" s="20"/>
      <c r="BX135" s="20"/>
      <c r="BY135" s="20"/>
      <c r="BZ135" s="20"/>
      <c r="CA135" s="20"/>
      <c r="CB135" s="20"/>
      <c r="CE135" s="43">
        <v>42</v>
      </c>
      <c r="CF135" s="43" t="str">
        <f t="shared" si="17"/>
        <v/>
      </c>
      <c r="CG135" s="43" t="str">
        <f t="shared" si="18"/>
        <v/>
      </c>
      <c r="CH135" s="43" t="str">
        <f t="shared" si="19"/>
        <v/>
      </c>
      <c r="CI135" s="50" t="str">
        <f t="shared" si="20"/>
        <v/>
      </c>
      <c r="CJ135" s="43" t="str">
        <f t="shared" si="21"/>
        <v/>
      </c>
      <c r="CK135" s="43" t="str">
        <f t="shared" si="22"/>
        <v/>
      </c>
      <c r="CL135" s="43" t="str">
        <f t="shared" si="23"/>
        <v/>
      </c>
      <c r="CM135" s="43" t="str">
        <f t="shared" si="24"/>
        <v/>
      </c>
      <c r="CN135" s="43" t="str">
        <f t="shared" si="25"/>
        <v/>
      </c>
      <c r="CO135" s="43" t="str">
        <f t="shared" si="26"/>
        <v/>
      </c>
      <c r="CP135" s="43" t="str">
        <f t="shared" si="27"/>
        <v/>
      </c>
      <c r="CQ135" s="43" t="str">
        <f t="shared" si="28"/>
        <v/>
      </c>
      <c r="CR135" s="43" t="str">
        <f t="shared" si="29"/>
        <v/>
      </c>
      <c r="CS135" s="43" t="str">
        <f t="shared" si="30"/>
        <v/>
      </c>
      <c r="CT135" s="43" t="str">
        <f t="shared" si="31"/>
        <v/>
      </c>
      <c r="CV135" s="51" t="s">
        <v>56</v>
      </c>
      <c r="CW135" s="51">
        <f t="shared" si="33"/>
        <v>0</v>
      </c>
      <c r="CX135" s="19">
        <f t="shared" si="32"/>
        <v>0</v>
      </c>
      <c r="CY135" s="19">
        <f t="shared" si="34"/>
        <v>0</v>
      </c>
      <c r="CZ135" s="19">
        <f t="shared" si="35"/>
        <v>0</v>
      </c>
      <c r="DA135" s="19">
        <f t="shared" si="36"/>
        <v>0</v>
      </c>
      <c r="DB135" s="19">
        <f t="shared" si="37"/>
        <v>0</v>
      </c>
      <c r="DC135" s="19">
        <f t="shared" si="38"/>
        <v>0</v>
      </c>
      <c r="DD135" s="19">
        <f t="shared" si="39"/>
        <v>0</v>
      </c>
      <c r="DE135" s="19">
        <f t="shared" si="40"/>
        <v>0</v>
      </c>
      <c r="DF135" s="19">
        <f t="shared" si="41"/>
        <v>0</v>
      </c>
      <c r="DG135" s="43"/>
      <c r="DH135" s="43"/>
      <c r="DI135" s="43"/>
      <c r="DT135" s="29"/>
      <c r="DU135" s="29"/>
      <c r="DV135" s="29"/>
      <c r="DW135" s="29"/>
      <c r="DX135" s="29"/>
    </row>
    <row r="136" spans="6:128" ht="19.5" customHeight="1">
      <c r="F136" s="191">
        <v>43</v>
      </c>
      <c r="G136" s="191"/>
      <c r="H136" s="188"/>
      <c r="I136" s="189"/>
      <c r="J136" s="189"/>
      <c r="K136" s="189"/>
      <c r="L136" s="190"/>
      <c r="M136" s="188"/>
      <c r="N136" s="189"/>
      <c r="O136" s="189"/>
      <c r="P136" s="189"/>
      <c r="Q136" s="190"/>
      <c r="R136" s="169"/>
      <c r="S136" s="169"/>
      <c r="T136" s="169"/>
      <c r="U136" s="169"/>
      <c r="V136" s="168"/>
      <c r="W136" s="168"/>
      <c r="X136" s="168"/>
      <c r="Y136" s="168"/>
      <c r="Z136" s="168"/>
      <c r="AA136" s="168"/>
      <c r="AB136" s="168"/>
      <c r="AC136" s="168"/>
      <c r="AD136" s="170" t="str">
        <f t="shared" si="11"/>
        <v/>
      </c>
      <c r="AE136" s="170"/>
      <c r="AF136" s="170"/>
      <c r="AG136" s="170"/>
      <c r="AH136" s="170"/>
      <c r="AI136" s="170"/>
      <c r="AJ136" s="170"/>
      <c r="AK136" s="170"/>
      <c r="AL136" s="162"/>
      <c r="AM136" s="163"/>
      <c r="AN136" s="164"/>
      <c r="AO136" s="171" t="str">
        <f t="shared" si="12"/>
        <v/>
      </c>
      <c r="AP136" s="171"/>
      <c r="AQ136" s="171"/>
      <c r="AR136" s="171" t="str">
        <f t="shared" si="13"/>
        <v/>
      </c>
      <c r="AS136" s="171"/>
      <c r="AT136" s="171"/>
      <c r="AU136" s="171" t="str">
        <f t="shared" si="14"/>
        <v/>
      </c>
      <c r="AV136" s="171"/>
      <c r="AW136" s="171"/>
      <c r="AX136" s="171" t="str">
        <f t="shared" si="15"/>
        <v/>
      </c>
      <c r="AY136" s="171"/>
      <c r="AZ136" s="171"/>
      <c r="BA136" s="171" t="str">
        <f t="shared" si="16"/>
        <v/>
      </c>
      <c r="BB136" s="171"/>
      <c r="BC136" s="171"/>
      <c r="BD136" s="275"/>
      <c r="BE136" s="276"/>
      <c r="BF136" s="276"/>
      <c r="BG136" s="277"/>
      <c r="CE136" s="43">
        <v>43</v>
      </c>
      <c r="CF136" s="43" t="str">
        <f t="shared" si="17"/>
        <v/>
      </c>
      <c r="CG136" s="43" t="str">
        <f t="shared" si="18"/>
        <v/>
      </c>
      <c r="CH136" s="43" t="str">
        <f t="shared" si="19"/>
        <v/>
      </c>
      <c r="CI136" s="50" t="str">
        <f t="shared" si="20"/>
        <v/>
      </c>
      <c r="CJ136" s="43" t="str">
        <f t="shared" si="21"/>
        <v/>
      </c>
      <c r="CK136" s="43" t="str">
        <f t="shared" si="22"/>
        <v/>
      </c>
      <c r="CL136" s="43" t="str">
        <f t="shared" si="23"/>
        <v/>
      </c>
      <c r="CM136" s="43" t="str">
        <f t="shared" si="24"/>
        <v/>
      </c>
      <c r="CN136" s="43" t="str">
        <f t="shared" si="25"/>
        <v/>
      </c>
      <c r="CO136" s="43" t="str">
        <f t="shared" si="26"/>
        <v/>
      </c>
      <c r="CP136" s="43" t="str">
        <f t="shared" si="27"/>
        <v/>
      </c>
      <c r="CQ136" s="43" t="str">
        <f t="shared" si="28"/>
        <v/>
      </c>
      <c r="CR136" s="43" t="str">
        <f t="shared" si="29"/>
        <v/>
      </c>
      <c r="CS136" s="43" t="str">
        <f t="shared" si="30"/>
        <v/>
      </c>
      <c r="CT136" s="43" t="str">
        <f t="shared" si="31"/>
        <v/>
      </c>
      <c r="CV136" s="51" t="s">
        <v>57</v>
      </c>
      <c r="CW136" s="51">
        <f t="shared" si="33"/>
        <v>0</v>
      </c>
      <c r="CX136" s="19">
        <f t="shared" si="32"/>
        <v>0</v>
      </c>
      <c r="CY136" s="19">
        <f t="shared" si="34"/>
        <v>0</v>
      </c>
      <c r="CZ136" s="19">
        <f t="shared" si="35"/>
        <v>0</v>
      </c>
      <c r="DA136" s="19">
        <f t="shared" si="36"/>
        <v>0</v>
      </c>
      <c r="DB136" s="19">
        <f t="shared" si="37"/>
        <v>0</v>
      </c>
      <c r="DC136" s="19">
        <f t="shared" si="38"/>
        <v>0</v>
      </c>
      <c r="DD136" s="19">
        <f t="shared" si="39"/>
        <v>0</v>
      </c>
      <c r="DE136" s="19">
        <f t="shared" si="40"/>
        <v>0</v>
      </c>
      <c r="DF136" s="19">
        <f t="shared" si="41"/>
        <v>0</v>
      </c>
      <c r="DG136" s="43"/>
      <c r="DH136" s="43"/>
      <c r="DI136" s="43"/>
      <c r="DT136" s="29"/>
      <c r="DU136" s="29"/>
      <c r="DV136" s="29"/>
      <c r="DW136" s="29"/>
      <c r="DX136" s="29"/>
    </row>
    <row r="137" spans="6:128" ht="19.5" customHeight="1">
      <c r="F137" s="191">
        <v>44</v>
      </c>
      <c r="G137" s="191"/>
      <c r="H137" s="188"/>
      <c r="I137" s="189"/>
      <c r="J137" s="189"/>
      <c r="K137" s="189"/>
      <c r="L137" s="190"/>
      <c r="M137" s="188"/>
      <c r="N137" s="189"/>
      <c r="O137" s="189"/>
      <c r="P137" s="189"/>
      <c r="Q137" s="190"/>
      <c r="R137" s="169"/>
      <c r="S137" s="169"/>
      <c r="T137" s="169"/>
      <c r="U137" s="169"/>
      <c r="V137" s="168"/>
      <c r="W137" s="168"/>
      <c r="X137" s="168"/>
      <c r="Y137" s="168"/>
      <c r="Z137" s="168"/>
      <c r="AA137" s="168"/>
      <c r="AB137" s="168"/>
      <c r="AC137" s="168"/>
      <c r="AD137" s="170" t="str">
        <f t="shared" si="11"/>
        <v/>
      </c>
      <c r="AE137" s="170"/>
      <c r="AF137" s="170"/>
      <c r="AG137" s="170"/>
      <c r="AH137" s="170"/>
      <c r="AI137" s="170"/>
      <c r="AJ137" s="170"/>
      <c r="AK137" s="170"/>
      <c r="AL137" s="162"/>
      <c r="AM137" s="163"/>
      <c r="AN137" s="164"/>
      <c r="AO137" s="171" t="str">
        <f t="shared" si="12"/>
        <v/>
      </c>
      <c r="AP137" s="171"/>
      <c r="AQ137" s="171"/>
      <c r="AR137" s="171" t="str">
        <f t="shared" si="13"/>
        <v/>
      </c>
      <c r="AS137" s="171"/>
      <c r="AT137" s="171"/>
      <c r="AU137" s="171" t="str">
        <f t="shared" si="14"/>
        <v/>
      </c>
      <c r="AV137" s="171"/>
      <c r="AW137" s="171"/>
      <c r="AX137" s="171" t="str">
        <f t="shared" si="15"/>
        <v/>
      </c>
      <c r="AY137" s="171"/>
      <c r="AZ137" s="171"/>
      <c r="BA137" s="171" t="str">
        <f t="shared" si="16"/>
        <v/>
      </c>
      <c r="BB137" s="171"/>
      <c r="BC137" s="171"/>
      <c r="BD137" s="275"/>
      <c r="BE137" s="276"/>
      <c r="BF137" s="276"/>
      <c r="BG137" s="277"/>
      <c r="CE137" s="43">
        <v>44</v>
      </c>
      <c r="CF137" s="43" t="str">
        <f t="shared" si="17"/>
        <v/>
      </c>
      <c r="CG137" s="43" t="str">
        <f t="shared" si="18"/>
        <v/>
      </c>
      <c r="CH137" s="43" t="str">
        <f t="shared" si="19"/>
        <v/>
      </c>
      <c r="CI137" s="50" t="str">
        <f t="shared" si="20"/>
        <v/>
      </c>
      <c r="CJ137" s="43" t="str">
        <f t="shared" si="21"/>
        <v/>
      </c>
      <c r="CK137" s="43" t="str">
        <f t="shared" si="22"/>
        <v/>
      </c>
      <c r="CL137" s="43" t="str">
        <f t="shared" si="23"/>
        <v/>
      </c>
      <c r="CM137" s="43" t="str">
        <f t="shared" si="24"/>
        <v/>
      </c>
      <c r="CN137" s="43" t="str">
        <f t="shared" si="25"/>
        <v/>
      </c>
      <c r="CO137" s="43" t="str">
        <f t="shared" si="26"/>
        <v/>
      </c>
      <c r="CP137" s="43" t="str">
        <f t="shared" si="27"/>
        <v/>
      </c>
      <c r="CQ137" s="43" t="str">
        <f t="shared" si="28"/>
        <v/>
      </c>
      <c r="CR137" s="43" t="str">
        <f t="shared" si="29"/>
        <v/>
      </c>
      <c r="CS137" s="43" t="str">
        <f t="shared" si="30"/>
        <v/>
      </c>
      <c r="CT137" s="43" t="str">
        <f t="shared" si="31"/>
        <v/>
      </c>
      <c r="CV137" s="51" t="s">
        <v>58</v>
      </c>
      <c r="CW137" s="51">
        <f t="shared" si="33"/>
        <v>0</v>
      </c>
      <c r="CX137" s="19">
        <f t="shared" si="32"/>
        <v>0</v>
      </c>
      <c r="CY137" s="19">
        <f t="shared" si="34"/>
        <v>0</v>
      </c>
      <c r="CZ137" s="19">
        <f t="shared" si="35"/>
        <v>0</v>
      </c>
      <c r="DA137" s="19">
        <f t="shared" si="36"/>
        <v>0</v>
      </c>
      <c r="DB137" s="19">
        <f t="shared" si="37"/>
        <v>0</v>
      </c>
      <c r="DC137" s="19">
        <f t="shared" si="38"/>
        <v>0</v>
      </c>
      <c r="DD137" s="19">
        <f t="shared" si="39"/>
        <v>0</v>
      </c>
      <c r="DE137" s="19">
        <f t="shared" si="40"/>
        <v>0</v>
      </c>
      <c r="DF137" s="19">
        <f t="shared" si="41"/>
        <v>0</v>
      </c>
      <c r="DG137" s="43"/>
      <c r="DH137" s="43"/>
      <c r="DI137" s="43"/>
      <c r="DT137" s="29"/>
      <c r="DU137" s="29"/>
      <c r="DV137" s="29"/>
      <c r="DW137" s="29"/>
      <c r="DX137" s="29"/>
    </row>
    <row r="138" spans="6:128" ht="19.5" customHeight="1">
      <c r="F138" s="191">
        <v>45</v>
      </c>
      <c r="G138" s="191"/>
      <c r="H138" s="188"/>
      <c r="I138" s="189"/>
      <c r="J138" s="189"/>
      <c r="K138" s="189"/>
      <c r="L138" s="190"/>
      <c r="M138" s="188"/>
      <c r="N138" s="189"/>
      <c r="O138" s="189"/>
      <c r="P138" s="189"/>
      <c r="Q138" s="190"/>
      <c r="R138" s="169"/>
      <c r="S138" s="169"/>
      <c r="T138" s="169"/>
      <c r="U138" s="169"/>
      <c r="V138" s="168"/>
      <c r="W138" s="168"/>
      <c r="X138" s="168"/>
      <c r="Y138" s="168"/>
      <c r="Z138" s="168"/>
      <c r="AA138" s="168"/>
      <c r="AB138" s="168"/>
      <c r="AC138" s="168"/>
      <c r="AD138" s="170" t="str">
        <f t="shared" si="11"/>
        <v/>
      </c>
      <c r="AE138" s="170"/>
      <c r="AF138" s="170"/>
      <c r="AG138" s="170"/>
      <c r="AH138" s="170"/>
      <c r="AI138" s="170"/>
      <c r="AJ138" s="170"/>
      <c r="AK138" s="170"/>
      <c r="AL138" s="162"/>
      <c r="AM138" s="163"/>
      <c r="AN138" s="164"/>
      <c r="AO138" s="171" t="str">
        <f t="shared" si="12"/>
        <v/>
      </c>
      <c r="AP138" s="171"/>
      <c r="AQ138" s="171"/>
      <c r="AR138" s="171" t="str">
        <f t="shared" si="13"/>
        <v/>
      </c>
      <c r="AS138" s="171"/>
      <c r="AT138" s="171"/>
      <c r="AU138" s="171" t="str">
        <f t="shared" si="14"/>
        <v/>
      </c>
      <c r="AV138" s="171"/>
      <c r="AW138" s="171"/>
      <c r="AX138" s="171" t="str">
        <f t="shared" si="15"/>
        <v/>
      </c>
      <c r="AY138" s="171"/>
      <c r="AZ138" s="171"/>
      <c r="BA138" s="171" t="str">
        <f t="shared" si="16"/>
        <v/>
      </c>
      <c r="BB138" s="171"/>
      <c r="BC138" s="171"/>
      <c r="BD138" s="275"/>
      <c r="BE138" s="276"/>
      <c r="BF138" s="276"/>
      <c r="BG138" s="277"/>
      <c r="CE138" s="43">
        <v>45</v>
      </c>
      <c r="CF138" s="43" t="str">
        <f t="shared" si="17"/>
        <v/>
      </c>
      <c r="CG138" s="43" t="str">
        <f t="shared" si="18"/>
        <v/>
      </c>
      <c r="CH138" s="43" t="str">
        <f t="shared" si="19"/>
        <v/>
      </c>
      <c r="CI138" s="50" t="str">
        <f t="shared" si="20"/>
        <v/>
      </c>
      <c r="CJ138" s="43" t="str">
        <f t="shared" si="21"/>
        <v/>
      </c>
      <c r="CK138" s="43" t="str">
        <f t="shared" si="22"/>
        <v/>
      </c>
      <c r="CL138" s="43" t="str">
        <f t="shared" si="23"/>
        <v/>
      </c>
      <c r="CM138" s="43" t="str">
        <f t="shared" si="24"/>
        <v/>
      </c>
      <c r="CN138" s="43" t="str">
        <f t="shared" si="25"/>
        <v/>
      </c>
      <c r="CO138" s="43" t="str">
        <f t="shared" si="26"/>
        <v/>
      </c>
      <c r="CP138" s="43" t="str">
        <f t="shared" si="27"/>
        <v/>
      </c>
      <c r="CQ138" s="43" t="str">
        <f t="shared" si="28"/>
        <v/>
      </c>
      <c r="CR138" s="43" t="str">
        <f t="shared" si="29"/>
        <v/>
      </c>
      <c r="CS138" s="43" t="str">
        <f t="shared" si="30"/>
        <v/>
      </c>
      <c r="CT138" s="43" t="str">
        <f t="shared" si="31"/>
        <v/>
      </c>
      <c r="CV138" s="51" t="s">
        <v>59</v>
      </c>
      <c r="CW138" s="51">
        <f t="shared" si="33"/>
        <v>0</v>
      </c>
      <c r="CX138" s="19">
        <f t="shared" si="32"/>
        <v>0</v>
      </c>
      <c r="CY138" s="19">
        <f t="shared" si="34"/>
        <v>0</v>
      </c>
      <c r="CZ138" s="19">
        <f t="shared" si="35"/>
        <v>0</v>
      </c>
      <c r="DA138" s="19">
        <f t="shared" si="36"/>
        <v>0</v>
      </c>
      <c r="DB138" s="19">
        <f t="shared" si="37"/>
        <v>0</v>
      </c>
      <c r="DC138" s="19">
        <f t="shared" si="38"/>
        <v>0</v>
      </c>
      <c r="DD138" s="19">
        <f t="shared" si="39"/>
        <v>0</v>
      </c>
      <c r="DE138" s="19">
        <f t="shared" si="40"/>
        <v>0</v>
      </c>
      <c r="DF138" s="19">
        <f t="shared" si="41"/>
        <v>0</v>
      </c>
      <c r="DG138" s="43"/>
      <c r="DH138" s="43"/>
      <c r="DI138" s="43"/>
      <c r="DT138" s="29"/>
      <c r="DU138" s="29"/>
      <c r="DV138" s="29"/>
      <c r="DW138" s="29"/>
      <c r="DX138" s="29"/>
    </row>
    <row r="139" spans="6:128" ht="19.5" customHeight="1">
      <c r="F139" s="191">
        <v>46</v>
      </c>
      <c r="G139" s="191"/>
      <c r="H139" s="188"/>
      <c r="I139" s="189"/>
      <c r="J139" s="189"/>
      <c r="K139" s="189"/>
      <c r="L139" s="190"/>
      <c r="M139" s="188"/>
      <c r="N139" s="189"/>
      <c r="O139" s="189"/>
      <c r="P139" s="189"/>
      <c r="Q139" s="190"/>
      <c r="R139" s="169"/>
      <c r="S139" s="169"/>
      <c r="T139" s="169"/>
      <c r="U139" s="169"/>
      <c r="V139" s="168"/>
      <c r="W139" s="168"/>
      <c r="X139" s="168"/>
      <c r="Y139" s="168"/>
      <c r="Z139" s="168"/>
      <c r="AA139" s="168"/>
      <c r="AB139" s="168"/>
      <c r="AC139" s="168"/>
      <c r="AD139" s="170" t="str">
        <f t="shared" si="11"/>
        <v/>
      </c>
      <c r="AE139" s="170"/>
      <c r="AF139" s="170"/>
      <c r="AG139" s="170"/>
      <c r="AH139" s="170"/>
      <c r="AI139" s="170"/>
      <c r="AJ139" s="170"/>
      <c r="AK139" s="170"/>
      <c r="AL139" s="162"/>
      <c r="AM139" s="163"/>
      <c r="AN139" s="164"/>
      <c r="AO139" s="171" t="str">
        <f t="shared" si="12"/>
        <v/>
      </c>
      <c r="AP139" s="171"/>
      <c r="AQ139" s="171"/>
      <c r="AR139" s="171" t="str">
        <f t="shared" si="13"/>
        <v/>
      </c>
      <c r="AS139" s="171"/>
      <c r="AT139" s="171"/>
      <c r="AU139" s="171" t="str">
        <f t="shared" si="14"/>
        <v/>
      </c>
      <c r="AV139" s="171"/>
      <c r="AW139" s="171"/>
      <c r="AX139" s="171" t="str">
        <f t="shared" si="15"/>
        <v/>
      </c>
      <c r="AY139" s="171"/>
      <c r="AZ139" s="171"/>
      <c r="BA139" s="171" t="str">
        <f t="shared" si="16"/>
        <v/>
      </c>
      <c r="BB139" s="171"/>
      <c r="BC139" s="171"/>
      <c r="BD139" s="275"/>
      <c r="BE139" s="276"/>
      <c r="BF139" s="276"/>
      <c r="BG139" s="277"/>
      <c r="CE139" s="43">
        <v>46</v>
      </c>
      <c r="CF139" s="43" t="str">
        <f t="shared" si="17"/>
        <v/>
      </c>
      <c r="CG139" s="43" t="str">
        <f t="shared" si="18"/>
        <v/>
      </c>
      <c r="CH139" s="43" t="str">
        <f t="shared" si="19"/>
        <v/>
      </c>
      <c r="CI139" s="50" t="str">
        <f t="shared" si="20"/>
        <v/>
      </c>
      <c r="CJ139" s="43" t="str">
        <f t="shared" si="21"/>
        <v/>
      </c>
      <c r="CK139" s="43" t="str">
        <f t="shared" si="22"/>
        <v/>
      </c>
      <c r="CL139" s="43" t="str">
        <f t="shared" si="23"/>
        <v/>
      </c>
      <c r="CM139" s="43" t="str">
        <f t="shared" si="24"/>
        <v/>
      </c>
      <c r="CN139" s="43" t="str">
        <f t="shared" si="25"/>
        <v/>
      </c>
      <c r="CO139" s="43" t="str">
        <f t="shared" si="26"/>
        <v/>
      </c>
      <c r="CP139" s="43" t="str">
        <f t="shared" si="27"/>
        <v/>
      </c>
      <c r="CQ139" s="43" t="str">
        <f t="shared" si="28"/>
        <v/>
      </c>
      <c r="CR139" s="43" t="str">
        <f t="shared" si="29"/>
        <v/>
      </c>
      <c r="CS139" s="43" t="str">
        <f t="shared" si="30"/>
        <v/>
      </c>
      <c r="CT139" s="43" t="str">
        <f t="shared" si="31"/>
        <v/>
      </c>
      <c r="CV139" s="51" t="s">
        <v>60</v>
      </c>
      <c r="CW139" s="51">
        <f t="shared" si="33"/>
        <v>0</v>
      </c>
      <c r="CX139" s="19">
        <f t="shared" si="32"/>
        <v>0</v>
      </c>
      <c r="CY139" s="19">
        <f t="shared" si="34"/>
        <v>0</v>
      </c>
      <c r="CZ139" s="19">
        <f t="shared" si="35"/>
        <v>0</v>
      </c>
      <c r="DA139" s="19">
        <f t="shared" si="36"/>
        <v>0</v>
      </c>
      <c r="DB139" s="19">
        <f t="shared" si="37"/>
        <v>0</v>
      </c>
      <c r="DC139" s="19">
        <f t="shared" si="38"/>
        <v>0</v>
      </c>
      <c r="DD139" s="19">
        <f t="shared" si="39"/>
        <v>0</v>
      </c>
      <c r="DE139" s="19">
        <f t="shared" si="40"/>
        <v>0</v>
      </c>
      <c r="DF139" s="19">
        <f t="shared" si="41"/>
        <v>0</v>
      </c>
      <c r="DG139" s="43"/>
      <c r="DH139" s="43"/>
      <c r="DI139" s="43"/>
      <c r="DT139" s="29"/>
      <c r="DU139" s="29"/>
      <c r="DV139" s="29"/>
      <c r="DW139" s="29"/>
      <c r="DX139" s="29"/>
    </row>
    <row r="140" spans="6:128" ht="19.5" customHeight="1">
      <c r="F140" s="191">
        <v>47</v>
      </c>
      <c r="G140" s="191"/>
      <c r="H140" s="188"/>
      <c r="I140" s="189"/>
      <c r="J140" s="189"/>
      <c r="K140" s="189"/>
      <c r="L140" s="190"/>
      <c r="M140" s="188"/>
      <c r="N140" s="189"/>
      <c r="O140" s="189"/>
      <c r="P140" s="189"/>
      <c r="Q140" s="190"/>
      <c r="R140" s="169"/>
      <c r="S140" s="169"/>
      <c r="T140" s="169"/>
      <c r="U140" s="169"/>
      <c r="V140" s="168"/>
      <c r="W140" s="168"/>
      <c r="X140" s="168"/>
      <c r="Y140" s="168"/>
      <c r="Z140" s="168"/>
      <c r="AA140" s="168"/>
      <c r="AB140" s="168"/>
      <c r="AC140" s="168"/>
      <c r="AD140" s="170" t="str">
        <f t="shared" si="11"/>
        <v/>
      </c>
      <c r="AE140" s="170"/>
      <c r="AF140" s="170"/>
      <c r="AG140" s="170"/>
      <c r="AH140" s="170"/>
      <c r="AI140" s="170"/>
      <c r="AJ140" s="170"/>
      <c r="AK140" s="170"/>
      <c r="AL140" s="162"/>
      <c r="AM140" s="163"/>
      <c r="AN140" s="164"/>
      <c r="AO140" s="171" t="str">
        <f t="shared" si="12"/>
        <v/>
      </c>
      <c r="AP140" s="171"/>
      <c r="AQ140" s="171"/>
      <c r="AR140" s="171" t="str">
        <f t="shared" si="13"/>
        <v/>
      </c>
      <c r="AS140" s="171"/>
      <c r="AT140" s="171"/>
      <c r="AU140" s="171" t="str">
        <f t="shared" si="14"/>
        <v/>
      </c>
      <c r="AV140" s="171"/>
      <c r="AW140" s="171"/>
      <c r="AX140" s="171" t="str">
        <f t="shared" si="15"/>
        <v/>
      </c>
      <c r="AY140" s="171"/>
      <c r="AZ140" s="171"/>
      <c r="BA140" s="171" t="str">
        <f t="shared" si="16"/>
        <v/>
      </c>
      <c r="BB140" s="171"/>
      <c r="BC140" s="171"/>
      <c r="BD140" s="275"/>
      <c r="BE140" s="276"/>
      <c r="BF140" s="276"/>
      <c r="BG140" s="277"/>
      <c r="CE140" s="43">
        <v>47</v>
      </c>
      <c r="CF140" s="43" t="str">
        <f t="shared" si="17"/>
        <v/>
      </c>
      <c r="CG140" s="43" t="str">
        <f t="shared" si="18"/>
        <v/>
      </c>
      <c r="CH140" s="43" t="str">
        <f t="shared" si="19"/>
        <v/>
      </c>
      <c r="CI140" s="50" t="str">
        <f t="shared" si="20"/>
        <v/>
      </c>
      <c r="CJ140" s="43" t="str">
        <f t="shared" si="21"/>
        <v/>
      </c>
      <c r="CK140" s="43" t="str">
        <f t="shared" si="22"/>
        <v/>
      </c>
      <c r="CL140" s="43" t="str">
        <f t="shared" si="23"/>
        <v/>
      </c>
      <c r="CM140" s="43" t="str">
        <f t="shared" si="24"/>
        <v/>
      </c>
      <c r="CN140" s="43" t="str">
        <f t="shared" si="25"/>
        <v/>
      </c>
      <c r="CO140" s="43" t="str">
        <f t="shared" si="26"/>
        <v/>
      </c>
      <c r="CP140" s="43" t="str">
        <f t="shared" si="27"/>
        <v/>
      </c>
      <c r="CQ140" s="43" t="str">
        <f t="shared" si="28"/>
        <v/>
      </c>
      <c r="CR140" s="43" t="str">
        <f t="shared" si="29"/>
        <v/>
      </c>
      <c r="CS140" s="43" t="str">
        <f t="shared" si="30"/>
        <v/>
      </c>
      <c r="CT140" s="43" t="str">
        <f t="shared" si="31"/>
        <v/>
      </c>
      <c r="CV140" s="51" t="s">
        <v>61</v>
      </c>
      <c r="CW140" s="51">
        <f t="shared" si="33"/>
        <v>0</v>
      </c>
      <c r="CX140" s="19">
        <f t="shared" si="32"/>
        <v>0</v>
      </c>
      <c r="CY140" s="19">
        <f t="shared" si="34"/>
        <v>0</v>
      </c>
      <c r="CZ140" s="19">
        <f t="shared" si="35"/>
        <v>0</v>
      </c>
      <c r="DA140" s="19">
        <f t="shared" si="36"/>
        <v>0</v>
      </c>
      <c r="DB140" s="19">
        <f t="shared" si="37"/>
        <v>0</v>
      </c>
      <c r="DC140" s="19">
        <f t="shared" si="38"/>
        <v>0</v>
      </c>
      <c r="DD140" s="19">
        <f t="shared" si="39"/>
        <v>0</v>
      </c>
      <c r="DE140" s="19">
        <f t="shared" si="40"/>
        <v>0</v>
      </c>
      <c r="DF140" s="19">
        <f t="shared" si="41"/>
        <v>0</v>
      </c>
      <c r="DG140" s="43"/>
      <c r="DH140" s="43"/>
      <c r="DI140" s="43"/>
      <c r="DT140" s="29"/>
      <c r="DU140" s="29"/>
      <c r="DV140" s="29"/>
      <c r="DW140" s="29"/>
      <c r="DX140" s="29"/>
    </row>
    <row r="141" spans="6:128" ht="19.5" customHeight="1">
      <c r="F141" s="191">
        <v>48</v>
      </c>
      <c r="G141" s="191"/>
      <c r="H141" s="188"/>
      <c r="I141" s="189"/>
      <c r="J141" s="189"/>
      <c r="K141" s="189"/>
      <c r="L141" s="190"/>
      <c r="M141" s="188"/>
      <c r="N141" s="189"/>
      <c r="O141" s="189"/>
      <c r="P141" s="189"/>
      <c r="Q141" s="190"/>
      <c r="R141" s="169"/>
      <c r="S141" s="169"/>
      <c r="T141" s="169"/>
      <c r="U141" s="169"/>
      <c r="V141" s="168"/>
      <c r="W141" s="168"/>
      <c r="X141" s="168"/>
      <c r="Y141" s="168"/>
      <c r="Z141" s="168"/>
      <c r="AA141" s="168"/>
      <c r="AB141" s="168"/>
      <c r="AC141" s="168"/>
      <c r="AD141" s="170" t="str">
        <f t="shared" si="11"/>
        <v/>
      </c>
      <c r="AE141" s="170"/>
      <c r="AF141" s="170"/>
      <c r="AG141" s="170"/>
      <c r="AH141" s="170"/>
      <c r="AI141" s="170"/>
      <c r="AJ141" s="170"/>
      <c r="AK141" s="170"/>
      <c r="AL141" s="162"/>
      <c r="AM141" s="163"/>
      <c r="AN141" s="164"/>
      <c r="AO141" s="171" t="str">
        <f t="shared" si="12"/>
        <v/>
      </c>
      <c r="AP141" s="171"/>
      <c r="AQ141" s="171"/>
      <c r="AR141" s="171" t="str">
        <f t="shared" si="13"/>
        <v/>
      </c>
      <c r="AS141" s="171"/>
      <c r="AT141" s="171"/>
      <c r="AU141" s="171" t="str">
        <f t="shared" si="14"/>
        <v/>
      </c>
      <c r="AV141" s="171"/>
      <c r="AW141" s="171"/>
      <c r="AX141" s="171" t="str">
        <f t="shared" si="15"/>
        <v/>
      </c>
      <c r="AY141" s="171"/>
      <c r="AZ141" s="171"/>
      <c r="BA141" s="171" t="str">
        <f t="shared" si="16"/>
        <v/>
      </c>
      <c r="BB141" s="171"/>
      <c r="BC141" s="171"/>
      <c r="BD141" s="275"/>
      <c r="BE141" s="276"/>
      <c r="BF141" s="276"/>
      <c r="BG141" s="277"/>
      <c r="CE141" s="43">
        <v>48</v>
      </c>
      <c r="CF141" s="43" t="str">
        <f t="shared" si="17"/>
        <v/>
      </c>
      <c r="CG141" s="43" t="str">
        <f t="shared" si="18"/>
        <v/>
      </c>
      <c r="CH141" s="43" t="str">
        <f t="shared" si="19"/>
        <v/>
      </c>
      <c r="CI141" s="50" t="str">
        <f t="shared" si="20"/>
        <v/>
      </c>
      <c r="CJ141" s="43" t="str">
        <f t="shared" si="21"/>
        <v/>
      </c>
      <c r="CK141" s="43" t="str">
        <f t="shared" si="22"/>
        <v/>
      </c>
      <c r="CL141" s="43" t="str">
        <f t="shared" si="23"/>
        <v/>
      </c>
      <c r="CM141" s="43" t="str">
        <f t="shared" si="24"/>
        <v/>
      </c>
      <c r="CN141" s="43" t="str">
        <f t="shared" si="25"/>
        <v/>
      </c>
      <c r="CO141" s="43" t="str">
        <f t="shared" si="26"/>
        <v/>
      </c>
      <c r="CP141" s="43" t="str">
        <f t="shared" si="27"/>
        <v/>
      </c>
      <c r="CQ141" s="43" t="str">
        <f t="shared" si="28"/>
        <v/>
      </c>
      <c r="CR141" s="43" t="str">
        <f t="shared" si="29"/>
        <v/>
      </c>
      <c r="CS141" s="43" t="str">
        <f t="shared" si="30"/>
        <v/>
      </c>
      <c r="CT141" s="43" t="str">
        <f t="shared" si="31"/>
        <v/>
      </c>
      <c r="CV141" s="51" t="s">
        <v>62</v>
      </c>
      <c r="CW141" s="51">
        <f t="shared" si="33"/>
        <v>0</v>
      </c>
      <c r="CX141" s="19">
        <f t="shared" si="32"/>
        <v>0</v>
      </c>
      <c r="CY141" s="19">
        <f t="shared" si="34"/>
        <v>0</v>
      </c>
      <c r="CZ141" s="19">
        <f t="shared" si="35"/>
        <v>0</v>
      </c>
      <c r="DA141" s="19">
        <f t="shared" si="36"/>
        <v>0</v>
      </c>
      <c r="DB141" s="19">
        <f t="shared" si="37"/>
        <v>0</v>
      </c>
      <c r="DC141" s="19">
        <f t="shared" si="38"/>
        <v>0</v>
      </c>
      <c r="DD141" s="19">
        <f t="shared" si="39"/>
        <v>0</v>
      </c>
      <c r="DE141" s="19">
        <f t="shared" si="40"/>
        <v>0</v>
      </c>
      <c r="DF141" s="19">
        <f t="shared" si="41"/>
        <v>0</v>
      </c>
      <c r="DG141" s="43"/>
      <c r="DH141" s="43"/>
      <c r="DI141" s="43"/>
      <c r="DT141" s="29"/>
      <c r="DU141" s="29"/>
      <c r="DV141" s="29"/>
      <c r="DW141" s="29"/>
      <c r="DX141" s="29"/>
    </row>
    <row r="142" spans="6:128" ht="19.5" customHeight="1">
      <c r="F142" s="191">
        <v>49</v>
      </c>
      <c r="G142" s="191"/>
      <c r="H142" s="188"/>
      <c r="I142" s="189"/>
      <c r="J142" s="189"/>
      <c r="K142" s="189"/>
      <c r="L142" s="190"/>
      <c r="M142" s="188"/>
      <c r="N142" s="189"/>
      <c r="O142" s="189"/>
      <c r="P142" s="189"/>
      <c r="Q142" s="190"/>
      <c r="R142" s="169"/>
      <c r="S142" s="169"/>
      <c r="T142" s="169"/>
      <c r="U142" s="169"/>
      <c r="V142" s="168"/>
      <c r="W142" s="168"/>
      <c r="X142" s="168"/>
      <c r="Y142" s="168"/>
      <c r="Z142" s="168"/>
      <c r="AA142" s="168"/>
      <c r="AB142" s="168"/>
      <c r="AC142" s="168"/>
      <c r="AD142" s="170" t="str">
        <f t="shared" si="11"/>
        <v/>
      </c>
      <c r="AE142" s="170"/>
      <c r="AF142" s="170"/>
      <c r="AG142" s="170"/>
      <c r="AH142" s="170"/>
      <c r="AI142" s="170"/>
      <c r="AJ142" s="170"/>
      <c r="AK142" s="170"/>
      <c r="AL142" s="162"/>
      <c r="AM142" s="163"/>
      <c r="AN142" s="164"/>
      <c r="AO142" s="171" t="str">
        <f t="shared" si="12"/>
        <v/>
      </c>
      <c r="AP142" s="171"/>
      <c r="AQ142" s="171"/>
      <c r="AR142" s="171" t="str">
        <f t="shared" si="13"/>
        <v/>
      </c>
      <c r="AS142" s="171"/>
      <c r="AT142" s="171"/>
      <c r="AU142" s="171" t="str">
        <f t="shared" si="14"/>
        <v/>
      </c>
      <c r="AV142" s="171"/>
      <c r="AW142" s="171"/>
      <c r="AX142" s="171" t="str">
        <f t="shared" si="15"/>
        <v/>
      </c>
      <c r="AY142" s="171"/>
      <c r="AZ142" s="171"/>
      <c r="BA142" s="171" t="str">
        <f t="shared" si="16"/>
        <v/>
      </c>
      <c r="BB142" s="171"/>
      <c r="BC142" s="171"/>
      <c r="BD142" s="275"/>
      <c r="BE142" s="276"/>
      <c r="BF142" s="276"/>
      <c r="BG142" s="277"/>
      <c r="CE142" s="43">
        <v>49</v>
      </c>
      <c r="CF142" s="43" t="str">
        <f t="shared" si="17"/>
        <v/>
      </c>
      <c r="CG142" s="43" t="str">
        <f t="shared" si="18"/>
        <v/>
      </c>
      <c r="CH142" s="43" t="str">
        <f t="shared" si="19"/>
        <v/>
      </c>
      <c r="CI142" s="50" t="str">
        <f t="shared" si="20"/>
        <v/>
      </c>
      <c r="CJ142" s="43" t="str">
        <f t="shared" si="21"/>
        <v/>
      </c>
      <c r="CK142" s="43" t="str">
        <f t="shared" si="22"/>
        <v/>
      </c>
      <c r="CL142" s="43" t="str">
        <f t="shared" si="23"/>
        <v/>
      </c>
      <c r="CM142" s="43" t="str">
        <f t="shared" si="24"/>
        <v/>
      </c>
      <c r="CN142" s="43" t="str">
        <f t="shared" si="25"/>
        <v/>
      </c>
      <c r="CO142" s="43" t="str">
        <f t="shared" si="26"/>
        <v/>
      </c>
      <c r="CP142" s="43" t="str">
        <f t="shared" si="27"/>
        <v/>
      </c>
      <c r="CQ142" s="43" t="str">
        <f t="shared" si="28"/>
        <v/>
      </c>
      <c r="CR142" s="43" t="str">
        <f t="shared" si="29"/>
        <v/>
      </c>
      <c r="CS142" s="43" t="str">
        <f t="shared" si="30"/>
        <v/>
      </c>
      <c r="CT142" s="43" t="str">
        <f t="shared" si="31"/>
        <v/>
      </c>
      <c r="CV142" s="51" t="s">
        <v>63</v>
      </c>
      <c r="CW142" s="51">
        <f t="shared" si="33"/>
        <v>0</v>
      </c>
      <c r="CX142" s="19">
        <f t="shared" si="32"/>
        <v>0</v>
      </c>
      <c r="CY142" s="19">
        <f t="shared" si="34"/>
        <v>0</v>
      </c>
      <c r="CZ142" s="19">
        <f t="shared" si="35"/>
        <v>0</v>
      </c>
      <c r="DA142" s="19">
        <f t="shared" si="36"/>
        <v>0</v>
      </c>
      <c r="DB142" s="19">
        <f t="shared" si="37"/>
        <v>0</v>
      </c>
      <c r="DC142" s="19">
        <f t="shared" si="38"/>
        <v>0</v>
      </c>
      <c r="DD142" s="19">
        <f t="shared" si="39"/>
        <v>0</v>
      </c>
      <c r="DE142" s="19">
        <f t="shared" si="40"/>
        <v>0</v>
      </c>
      <c r="DF142" s="19">
        <f t="shared" si="41"/>
        <v>0</v>
      </c>
      <c r="DG142" s="43"/>
      <c r="DH142" s="43"/>
      <c r="DI142" s="43"/>
      <c r="DT142" s="29"/>
      <c r="DU142" s="29"/>
      <c r="DV142" s="29"/>
      <c r="DW142" s="29"/>
      <c r="DX142" s="29"/>
    </row>
    <row r="143" spans="6:128" ht="19.5" customHeight="1">
      <c r="F143" s="192">
        <v>50</v>
      </c>
      <c r="G143" s="192"/>
      <c r="H143" s="272"/>
      <c r="I143" s="273"/>
      <c r="J143" s="273"/>
      <c r="K143" s="273"/>
      <c r="L143" s="274"/>
      <c r="M143" s="272"/>
      <c r="N143" s="273"/>
      <c r="O143" s="273"/>
      <c r="P143" s="273"/>
      <c r="Q143" s="274"/>
      <c r="R143" s="184"/>
      <c r="S143" s="185"/>
      <c r="T143" s="185"/>
      <c r="U143" s="185"/>
      <c r="V143" s="186"/>
      <c r="W143" s="186"/>
      <c r="X143" s="186"/>
      <c r="Y143" s="186"/>
      <c r="Z143" s="186"/>
      <c r="AA143" s="186"/>
      <c r="AB143" s="186"/>
      <c r="AC143" s="186"/>
      <c r="AD143" s="183" t="str">
        <f t="shared" si="11"/>
        <v/>
      </c>
      <c r="AE143" s="183"/>
      <c r="AF143" s="183"/>
      <c r="AG143" s="183"/>
      <c r="AH143" s="183"/>
      <c r="AI143" s="183"/>
      <c r="AJ143" s="183"/>
      <c r="AK143" s="183"/>
      <c r="AL143" s="165"/>
      <c r="AM143" s="166"/>
      <c r="AN143" s="167"/>
      <c r="AO143" s="281" t="str">
        <f t="shared" si="12"/>
        <v/>
      </c>
      <c r="AP143" s="281"/>
      <c r="AQ143" s="281"/>
      <c r="AR143" s="281" t="str">
        <f t="shared" si="13"/>
        <v/>
      </c>
      <c r="AS143" s="281"/>
      <c r="AT143" s="281"/>
      <c r="AU143" s="281" t="str">
        <f t="shared" si="14"/>
        <v/>
      </c>
      <c r="AV143" s="281"/>
      <c r="AW143" s="281"/>
      <c r="AX143" s="281" t="str">
        <f t="shared" si="15"/>
        <v/>
      </c>
      <c r="AY143" s="281"/>
      <c r="AZ143" s="281"/>
      <c r="BA143" s="281" t="str">
        <f t="shared" si="16"/>
        <v/>
      </c>
      <c r="BB143" s="281"/>
      <c r="BC143" s="281"/>
      <c r="BD143" s="286"/>
      <c r="BE143" s="287"/>
      <c r="BF143" s="287"/>
      <c r="BG143" s="288"/>
      <c r="CE143" s="43">
        <v>50</v>
      </c>
      <c r="CF143" s="43" t="str">
        <f t="shared" si="17"/>
        <v/>
      </c>
      <c r="CG143" s="43" t="str">
        <f t="shared" si="18"/>
        <v/>
      </c>
      <c r="CH143" s="43" t="str">
        <f t="shared" si="19"/>
        <v/>
      </c>
      <c r="CI143" s="50" t="str">
        <f t="shared" si="20"/>
        <v/>
      </c>
      <c r="CJ143" s="43" t="str">
        <f t="shared" si="21"/>
        <v/>
      </c>
      <c r="CK143" s="43" t="str">
        <f t="shared" si="22"/>
        <v/>
      </c>
      <c r="CL143" s="43" t="str">
        <f t="shared" si="23"/>
        <v/>
      </c>
      <c r="CM143" s="43" t="str">
        <f t="shared" si="24"/>
        <v/>
      </c>
      <c r="CN143" s="43" t="str">
        <f t="shared" si="25"/>
        <v/>
      </c>
      <c r="CO143" s="43" t="str">
        <f t="shared" si="26"/>
        <v/>
      </c>
      <c r="CP143" s="43" t="str">
        <f t="shared" si="27"/>
        <v/>
      </c>
      <c r="CQ143" s="43" t="str">
        <f t="shared" si="28"/>
        <v/>
      </c>
      <c r="CR143" s="43" t="str">
        <f t="shared" si="29"/>
        <v/>
      </c>
      <c r="CS143" s="43" t="str">
        <f t="shared" si="30"/>
        <v/>
      </c>
      <c r="CT143" s="43" t="str">
        <f t="shared" si="31"/>
        <v/>
      </c>
      <c r="CV143" s="51" t="s">
        <v>64</v>
      </c>
      <c r="CW143" s="51">
        <f t="shared" si="33"/>
        <v>0</v>
      </c>
      <c r="CX143" s="19">
        <f>IF(MOD(AL143*1000,3)=0,AL143/3,AL143*0.3)</f>
        <v>0</v>
      </c>
      <c r="CY143" s="19">
        <f t="shared" si="34"/>
        <v>0</v>
      </c>
      <c r="CZ143" s="19">
        <f t="shared" si="35"/>
        <v>0</v>
      </c>
      <c r="DA143" s="19">
        <f t="shared" si="36"/>
        <v>0</v>
      </c>
      <c r="DB143" s="19">
        <f t="shared" si="37"/>
        <v>0</v>
      </c>
      <c r="DC143" s="19">
        <f t="shared" si="38"/>
        <v>0</v>
      </c>
      <c r="DD143" s="19">
        <f t="shared" si="39"/>
        <v>0</v>
      </c>
      <c r="DE143" s="19">
        <f t="shared" si="40"/>
        <v>0</v>
      </c>
      <c r="DF143" s="19">
        <f t="shared" si="41"/>
        <v>0</v>
      </c>
      <c r="DG143" s="43"/>
      <c r="DH143" s="43"/>
      <c r="DI143" s="43"/>
      <c r="DT143" s="29"/>
      <c r="DU143" s="29"/>
      <c r="DV143" s="29"/>
      <c r="DW143" s="29"/>
      <c r="DX143" s="29"/>
    </row>
    <row r="144" spans="6:128">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DE144" s="37"/>
      <c r="DF144" s="37"/>
      <c r="DG144" s="37"/>
      <c r="DH144" s="37"/>
      <c r="DI144" s="37"/>
    </row>
    <row r="145" spans="1:123" ht="18">
      <c r="F145" s="91" t="s">
        <v>81</v>
      </c>
      <c r="G145" s="92"/>
      <c r="H145" s="92"/>
      <c r="I145" s="92"/>
      <c r="J145" s="92"/>
      <c r="K145" s="92"/>
      <c r="L145" s="92"/>
      <c r="M145" s="92"/>
      <c r="N145" s="92"/>
      <c r="O145" s="92"/>
      <c r="P145" s="92"/>
      <c r="Q145" s="92"/>
      <c r="R145" s="92"/>
      <c r="S145" s="92"/>
      <c r="T145" s="92"/>
      <c r="U145" s="93"/>
      <c r="V145" s="92"/>
      <c r="W145" s="92"/>
      <c r="X145" s="92"/>
      <c r="Y145" s="92"/>
      <c r="Z145" s="93"/>
      <c r="AA145" s="92"/>
      <c r="AB145" s="92"/>
      <c r="AC145" s="92"/>
      <c r="AD145" s="92"/>
      <c r="AE145" s="92"/>
      <c r="AF145" s="92"/>
      <c r="AG145" s="92"/>
      <c r="AH145" s="92"/>
      <c r="AI145" s="92"/>
      <c r="AJ145" s="92"/>
      <c r="AK145" s="92"/>
      <c r="AL145" s="92"/>
      <c r="AM145" s="92"/>
      <c r="AN145" s="92"/>
      <c r="AO145" s="92"/>
      <c r="AP145" s="92"/>
      <c r="AQ145" s="93"/>
      <c r="AR145" s="93"/>
      <c r="AS145" s="93"/>
      <c r="AT145" s="92"/>
      <c r="AU145" s="92"/>
      <c r="AV145" s="92"/>
      <c r="AW145" s="92"/>
      <c r="AX145" s="92"/>
      <c r="AY145" s="92"/>
      <c r="AZ145" s="92"/>
      <c r="BA145" s="92"/>
      <c r="BB145" s="92"/>
      <c r="BC145" s="92"/>
      <c r="BD145" s="92"/>
      <c r="BE145" s="92"/>
      <c r="BF145" s="92"/>
      <c r="BG145" s="94"/>
      <c r="DE145" s="37"/>
      <c r="DF145" s="37"/>
      <c r="DG145" s="37"/>
      <c r="DH145" s="37"/>
      <c r="DI145" s="37"/>
    </row>
    <row r="146" spans="1:123" s="42" customFormat="1">
      <c r="A146" s="29"/>
      <c r="B146" s="29"/>
      <c r="C146" s="29"/>
      <c r="D146" s="29"/>
      <c r="E146" s="29"/>
      <c r="F146" s="100"/>
      <c r="G146" s="101"/>
      <c r="H146" s="102" t="s">
        <v>163</v>
      </c>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2" t="s">
        <v>65</v>
      </c>
      <c r="AN146" s="103"/>
      <c r="AO146" s="103"/>
      <c r="AP146" s="103"/>
      <c r="AQ146" s="103"/>
      <c r="AR146" s="103"/>
      <c r="AS146" s="103"/>
      <c r="AT146" s="103"/>
      <c r="AU146" s="103"/>
      <c r="AV146" s="103"/>
      <c r="AW146" s="103"/>
      <c r="AX146" s="103"/>
      <c r="AY146" s="103"/>
      <c r="AZ146" s="103"/>
      <c r="BA146" s="103"/>
      <c r="BB146" s="103"/>
      <c r="BC146" s="103"/>
      <c r="BD146" s="103"/>
      <c r="BE146" s="103"/>
      <c r="BF146" s="103"/>
      <c r="BG146" s="104"/>
      <c r="BH146" s="40"/>
      <c r="BI146" s="40"/>
      <c r="BJ146" s="40"/>
      <c r="BK146" s="41"/>
      <c r="BL146" s="41"/>
      <c r="BM146" s="41"/>
      <c r="BN146" s="41"/>
      <c r="BO146" s="41"/>
      <c r="BP146" s="41"/>
      <c r="BQ146" s="41"/>
      <c r="BR146" s="41"/>
      <c r="BS146" s="41"/>
      <c r="BT146" s="41"/>
      <c r="BU146" s="41"/>
      <c r="BV146" s="41"/>
      <c r="BW146" s="41"/>
      <c r="BX146" s="41"/>
      <c r="BY146" s="41"/>
      <c r="BZ146" s="41"/>
      <c r="CA146" s="41"/>
      <c r="CB146" s="41"/>
      <c r="CC146" s="41"/>
      <c r="CD146" s="41"/>
      <c r="CE146" s="41"/>
      <c r="CF146" s="41"/>
      <c r="CG146" s="41"/>
      <c r="CH146" s="41"/>
      <c r="CI146" s="41"/>
      <c r="CJ146" s="41"/>
      <c r="CK146" s="41"/>
      <c r="CL146" s="41"/>
      <c r="CM146" s="41"/>
      <c r="CN146" s="41"/>
      <c r="CO146" s="41"/>
      <c r="CP146" s="41"/>
      <c r="CQ146" s="41"/>
      <c r="CR146" s="41"/>
      <c r="CS146" s="41"/>
      <c r="CT146" s="41"/>
      <c r="CU146" s="41"/>
      <c r="CV146" s="41"/>
      <c r="CW146" s="41"/>
      <c r="CX146" s="41"/>
      <c r="CY146" s="41"/>
      <c r="CZ146" s="41"/>
      <c r="DA146" s="41"/>
      <c r="DB146" s="41"/>
      <c r="DC146" s="41"/>
      <c r="DD146" s="41"/>
      <c r="DJ146" s="40"/>
      <c r="DK146" s="40"/>
      <c r="DL146" s="40"/>
      <c r="DM146" s="40"/>
      <c r="DN146" s="40"/>
      <c r="DO146" s="40"/>
      <c r="DP146" s="40"/>
      <c r="DQ146" s="40"/>
      <c r="DR146" s="40"/>
      <c r="DS146" s="40"/>
    </row>
    <row r="147" spans="1:123" ht="6.75" customHeight="1" thickBot="1">
      <c r="A147" s="40"/>
      <c r="B147" s="40"/>
      <c r="C147" s="40"/>
      <c r="D147" s="40"/>
      <c r="E147" s="40"/>
      <c r="F147" s="52"/>
      <c r="G147" s="40"/>
      <c r="H147" s="5"/>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30"/>
      <c r="DE147" s="37"/>
      <c r="DF147" s="37"/>
      <c r="DG147" s="37"/>
      <c r="DH147" s="37"/>
      <c r="DI147" s="37"/>
    </row>
    <row r="148" spans="1:123" ht="15.75" customHeight="1" thickBot="1">
      <c r="F148" s="9"/>
      <c r="G148" s="5"/>
      <c r="H148" s="5"/>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85" t="str">
        <f>IF($CH$161&gt;1,$CH$161&amp;" assays selected",IF($CH$161=1,$CH$161&amp;" assay selected","0 assay selected"))</f>
        <v>0 assay selected</v>
      </c>
      <c r="AN148" s="285"/>
      <c r="AO148" s="285"/>
      <c r="AP148" s="285"/>
      <c r="AQ148" s="285"/>
      <c r="AR148" s="285"/>
      <c r="AS148" s="285"/>
      <c r="AT148" s="285"/>
      <c r="AU148" s="285"/>
      <c r="AV148" s="285"/>
      <c r="AW148" s="285"/>
      <c r="AX148" s="285"/>
      <c r="AY148" s="285"/>
      <c r="AZ148" s="285"/>
      <c r="BA148" s="285"/>
      <c r="BB148" s="285"/>
      <c r="BC148" s="285"/>
      <c r="BD148" s="285"/>
      <c r="BE148" s="29"/>
      <c r="BF148" s="29"/>
      <c r="BG148" s="30"/>
      <c r="CF148" s="22" t="s">
        <v>82</v>
      </c>
      <c r="CG148" s="23" t="s">
        <v>83</v>
      </c>
      <c r="CH148" s="25" t="s">
        <v>84</v>
      </c>
      <c r="CI148" s="24"/>
      <c r="CJ148" s="24"/>
      <c r="CK148" s="24"/>
      <c r="CQ148" s="26"/>
      <c r="CR148" s="3" t="s">
        <v>237</v>
      </c>
      <c r="CS148" s="3" t="s">
        <v>238</v>
      </c>
      <c r="CT148" s="3" t="s">
        <v>239</v>
      </c>
      <c r="CU148" s="3"/>
      <c r="CV148" s="3"/>
      <c r="CW148" s="3"/>
      <c r="CX148" s="3"/>
      <c r="CY148" s="3"/>
      <c r="CZ148" s="3"/>
      <c r="DA148" s="3"/>
      <c r="DB148" s="3"/>
      <c r="DC148" s="3"/>
      <c r="DD148" s="37"/>
      <c r="DE148" s="37"/>
      <c r="DF148" s="37"/>
      <c r="DG148" s="37"/>
      <c r="DH148" s="37"/>
      <c r="DS148" s="37"/>
    </row>
    <row r="149" spans="1:123" ht="12.75" customHeight="1">
      <c r="F149" s="31"/>
      <c r="G149" s="32"/>
      <c r="H149" s="29"/>
      <c r="I149" s="33"/>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85"/>
      <c r="AN149" s="285"/>
      <c r="AO149" s="285"/>
      <c r="AP149" s="285"/>
      <c r="AQ149" s="285"/>
      <c r="AR149" s="285"/>
      <c r="AS149" s="285"/>
      <c r="AT149" s="285"/>
      <c r="AU149" s="285"/>
      <c r="AV149" s="285"/>
      <c r="AW149" s="285"/>
      <c r="AX149" s="285"/>
      <c r="AY149" s="285"/>
      <c r="AZ149" s="285"/>
      <c r="BA149" s="285"/>
      <c r="BB149" s="285"/>
      <c r="BC149" s="285"/>
      <c r="BD149" s="285"/>
      <c r="BE149" s="29"/>
      <c r="BF149" s="29"/>
      <c r="BG149" s="30"/>
      <c r="CQ149" s="65" t="s">
        <v>240</v>
      </c>
      <c r="CR149" s="99" t="b">
        <v>0</v>
      </c>
      <c r="CS149" s="99"/>
      <c r="CT149" s="99"/>
      <c r="DD149" s="37"/>
      <c r="DE149" s="37"/>
      <c r="DF149" s="37"/>
      <c r="DG149" s="37"/>
      <c r="DH149" s="37"/>
      <c r="DS149" s="37"/>
    </row>
    <row r="150" spans="1:123" ht="12.75" customHeight="1">
      <c r="F150" s="31"/>
      <c r="G150" s="32"/>
      <c r="H150" s="6"/>
      <c r="I150" s="33"/>
      <c r="J150" s="29"/>
      <c r="K150" s="29"/>
      <c r="L150" s="29"/>
      <c r="M150" s="29"/>
      <c r="N150" s="29"/>
      <c r="O150" s="29"/>
      <c r="P150" s="29"/>
      <c r="Q150" s="29"/>
      <c r="R150" s="29"/>
      <c r="S150" s="29"/>
      <c r="T150" s="6"/>
      <c r="U150" s="29"/>
      <c r="V150" s="58"/>
      <c r="W150" s="29"/>
      <c r="X150" s="29"/>
      <c r="Y150" s="29"/>
      <c r="Z150" s="29"/>
      <c r="AA150" s="29"/>
      <c r="AB150" s="29"/>
      <c r="AC150" s="29"/>
      <c r="AD150" s="29"/>
      <c r="AE150" s="29"/>
      <c r="AF150" s="29"/>
      <c r="AG150" s="29"/>
      <c r="AH150" s="29"/>
      <c r="AI150" s="29"/>
      <c r="AJ150" s="29"/>
      <c r="AK150" s="29"/>
      <c r="AL150" s="29"/>
      <c r="AM150" s="29"/>
      <c r="AN150" s="8" t="s">
        <v>125</v>
      </c>
      <c r="AO150" s="8"/>
      <c r="AP150" s="29"/>
      <c r="AQ150" s="29"/>
      <c r="AR150" s="29"/>
      <c r="AS150" s="29"/>
      <c r="AT150" s="29"/>
      <c r="AU150" s="29"/>
      <c r="AV150" s="29"/>
      <c r="AW150" s="29"/>
      <c r="AX150" s="36"/>
      <c r="AY150" s="36"/>
      <c r="AZ150" s="29"/>
      <c r="BA150" s="36"/>
      <c r="BB150" s="36"/>
      <c r="BC150" s="29"/>
      <c r="BD150" s="29"/>
      <c r="BE150" s="29"/>
      <c r="BF150" s="29"/>
      <c r="BG150" s="30"/>
      <c r="CQ150" s="65" t="s">
        <v>241</v>
      </c>
      <c r="CR150" s="99"/>
      <c r="CS150" s="99" t="b">
        <v>0</v>
      </c>
      <c r="CT150" s="99"/>
      <c r="DD150" s="37"/>
      <c r="DE150" s="37"/>
      <c r="DF150" s="37"/>
      <c r="DG150" s="37"/>
      <c r="DH150" s="37"/>
      <c r="DS150" s="37"/>
    </row>
    <row r="151" spans="1:123" ht="12.75" customHeight="1">
      <c r="F151" s="31"/>
      <c r="G151" s="32"/>
      <c r="H151" s="6"/>
      <c r="I151" s="29"/>
      <c r="J151" s="29"/>
      <c r="K151" s="29"/>
      <c r="L151" s="29"/>
      <c r="M151" s="29"/>
      <c r="N151" s="29"/>
      <c r="O151" s="29"/>
      <c r="P151" s="29"/>
      <c r="Q151" s="29"/>
      <c r="R151" s="29"/>
      <c r="S151" s="29"/>
      <c r="T151" s="29"/>
      <c r="U151" s="29"/>
      <c r="V151" s="105"/>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30"/>
      <c r="CF151" s="43" t="s">
        <v>249</v>
      </c>
      <c r="CG151" s="43" t="s">
        <v>249</v>
      </c>
      <c r="CQ151" s="65" t="s">
        <v>239</v>
      </c>
      <c r="CR151" s="99"/>
      <c r="CS151" s="99"/>
      <c r="CT151" s="99" t="b">
        <v>0</v>
      </c>
      <c r="DD151" s="37"/>
      <c r="DE151" s="37"/>
      <c r="DF151" s="37"/>
      <c r="DG151" s="37"/>
      <c r="DH151" s="37"/>
      <c r="DS151" s="37"/>
    </row>
    <row r="152" spans="1:123" ht="12.75" hidden="1" customHeight="1">
      <c r="F152" s="31"/>
      <c r="G152" s="32"/>
      <c r="H152" s="7"/>
      <c r="I152" s="29"/>
      <c r="J152" s="29"/>
      <c r="K152" s="29"/>
      <c r="L152" s="29"/>
      <c r="M152" s="29"/>
      <c r="N152" s="29"/>
      <c r="O152" s="29"/>
      <c r="P152" s="29"/>
      <c r="Q152" s="29"/>
      <c r="R152" s="29"/>
      <c r="S152" s="29"/>
      <c r="T152" s="6"/>
      <c r="U152" s="29"/>
      <c r="V152" s="58"/>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187"/>
      <c r="AY152" s="187"/>
      <c r="AZ152" s="29"/>
      <c r="BA152" s="187"/>
      <c r="BB152" s="187"/>
      <c r="BC152" s="29"/>
      <c r="BD152" s="29"/>
      <c r="BE152" s="29"/>
      <c r="BF152" s="29"/>
      <c r="BG152" s="30"/>
      <c r="DD152" s="37"/>
      <c r="DE152" s="37"/>
      <c r="DF152" s="37"/>
      <c r="DG152" s="37"/>
      <c r="DH152" s="37"/>
      <c r="DS152" s="37"/>
    </row>
    <row r="153" spans="1:123" ht="12.75" hidden="1" customHeight="1">
      <c r="F153" s="31"/>
      <c r="G153" s="32"/>
      <c r="H153" s="7"/>
      <c r="I153" s="29"/>
      <c r="J153" s="29"/>
      <c r="K153" s="29"/>
      <c r="L153" s="29"/>
      <c r="M153" s="29"/>
      <c r="N153" s="29"/>
      <c r="O153" s="29"/>
      <c r="P153" s="29"/>
      <c r="Q153" s="29"/>
      <c r="R153" s="29"/>
      <c r="S153" s="29"/>
      <c r="T153" s="55"/>
      <c r="U153" s="55"/>
      <c r="V153" s="105"/>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30"/>
      <c r="DD153" s="37"/>
      <c r="DE153" s="37"/>
      <c r="DF153" s="37"/>
      <c r="DG153" s="37"/>
      <c r="DH153" s="37"/>
      <c r="DS153" s="37"/>
    </row>
    <row r="154" spans="1:123" ht="12.75" hidden="1" customHeight="1">
      <c r="F154" s="31"/>
      <c r="G154" s="32"/>
      <c r="H154" s="7"/>
      <c r="I154" s="29"/>
      <c r="J154" s="29"/>
      <c r="K154" s="29"/>
      <c r="L154" s="29"/>
      <c r="M154" s="29"/>
      <c r="N154" s="29"/>
      <c r="O154" s="29"/>
      <c r="P154" s="29"/>
      <c r="Q154" s="29"/>
      <c r="R154" s="29"/>
      <c r="S154" s="29"/>
      <c r="T154" s="7"/>
      <c r="V154" s="58"/>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187"/>
      <c r="AY154" s="187"/>
      <c r="AZ154" s="29"/>
      <c r="BA154" s="187"/>
      <c r="BB154" s="187"/>
      <c r="BC154" s="29"/>
      <c r="BD154" s="29"/>
      <c r="BE154" s="29"/>
      <c r="BF154" s="29"/>
      <c r="BG154" s="30"/>
      <c r="DD154" s="37"/>
      <c r="DE154" s="37"/>
      <c r="DF154" s="37"/>
      <c r="DG154" s="37"/>
      <c r="DH154" s="37"/>
      <c r="DS154" s="37"/>
    </row>
    <row r="155" spans="1:123" ht="12.75" hidden="1" customHeight="1">
      <c r="F155" s="31"/>
      <c r="G155" s="32"/>
      <c r="H155" s="29"/>
      <c r="I155" s="29"/>
      <c r="J155" s="29"/>
      <c r="K155" s="29"/>
      <c r="L155" s="29"/>
      <c r="M155" s="29"/>
      <c r="N155" s="29"/>
      <c r="O155" s="29"/>
      <c r="P155" s="29"/>
      <c r="Q155" s="29"/>
      <c r="R155" s="29"/>
      <c r="S155" s="29"/>
      <c r="T155" s="95"/>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30"/>
      <c r="DD155" s="37"/>
      <c r="DE155" s="37"/>
      <c r="DF155" s="37"/>
      <c r="DG155" s="37"/>
      <c r="DH155" s="37"/>
      <c r="DS155" s="37"/>
    </row>
    <row r="156" spans="1:123" ht="12.75" hidden="1" customHeight="1">
      <c r="F156" s="31"/>
      <c r="G156" s="32"/>
      <c r="H156" s="7"/>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187"/>
      <c r="AY156" s="187"/>
      <c r="AZ156" s="29"/>
      <c r="BA156" s="187"/>
      <c r="BB156" s="187"/>
      <c r="BC156" s="29"/>
      <c r="BD156" s="29"/>
      <c r="BE156" s="29"/>
      <c r="BF156" s="29"/>
      <c r="BG156" s="30"/>
      <c r="DD156" s="37"/>
      <c r="DE156" s="37"/>
      <c r="DF156" s="37"/>
      <c r="DG156" s="37"/>
      <c r="DH156" s="37"/>
      <c r="DS156" s="37"/>
    </row>
    <row r="157" spans="1:123" ht="6" hidden="1" customHeight="1">
      <c r="F157" s="31"/>
      <c r="G157" s="32"/>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30"/>
      <c r="DD157" s="37"/>
      <c r="DE157" s="37"/>
      <c r="DF157" s="37"/>
      <c r="DG157" s="37"/>
      <c r="DH157" s="37"/>
      <c r="DS157" s="37"/>
    </row>
    <row r="158" spans="1:123" ht="6" hidden="1" customHeight="1">
      <c r="F158" s="31"/>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187"/>
      <c r="BB158" s="187"/>
      <c r="BC158" s="29"/>
      <c r="BD158" s="29"/>
      <c r="BE158" s="29"/>
      <c r="BF158" s="29"/>
      <c r="BG158" s="30"/>
      <c r="DD158" s="37"/>
      <c r="DE158" s="37"/>
      <c r="DF158" s="37"/>
      <c r="DG158" s="37"/>
      <c r="DH158" s="37"/>
      <c r="DS158" s="37"/>
    </row>
    <row r="159" spans="1:123" ht="12.75" hidden="1" customHeight="1">
      <c r="F159" s="31"/>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30"/>
      <c r="BM159" s="53" t="b">
        <v>0</v>
      </c>
      <c r="BN159" s="43" t="s">
        <v>85</v>
      </c>
      <c r="CH159" s="43" t="s">
        <v>86</v>
      </c>
      <c r="DD159" s="37"/>
      <c r="DE159" s="37"/>
      <c r="DF159" s="37"/>
      <c r="DG159" s="37"/>
      <c r="DH159" s="37"/>
      <c r="DS159" s="37"/>
    </row>
    <row r="160" spans="1:123" ht="12.75" customHeight="1">
      <c r="F160" s="31"/>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8"/>
      <c r="AQ160" s="29"/>
      <c r="AR160" s="29"/>
      <c r="AS160" s="29"/>
      <c r="AT160" s="29"/>
      <c r="AU160" s="29"/>
      <c r="AV160" s="29"/>
      <c r="AW160" s="29"/>
      <c r="AX160" s="29"/>
      <c r="AY160" s="29"/>
      <c r="AZ160" s="29"/>
      <c r="BA160" s="29"/>
      <c r="BB160" s="29"/>
      <c r="BC160" s="29"/>
      <c r="BD160" s="29"/>
      <c r="BE160" s="29"/>
      <c r="BF160" s="29"/>
      <c r="BG160" s="30"/>
      <c r="CH160" s="43" t="s">
        <v>87</v>
      </c>
      <c r="CI160" s="3" t="s">
        <v>174</v>
      </c>
      <c r="CJ160" s="3" t="s">
        <v>176</v>
      </c>
      <c r="CK160" s="3" t="s">
        <v>242</v>
      </c>
      <c r="DD160" s="37"/>
      <c r="DE160" s="37"/>
      <c r="DF160" s="37"/>
      <c r="DG160" s="37"/>
      <c r="DH160" s="37"/>
      <c r="DS160" s="37"/>
    </row>
    <row r="161" spans="1:123" ht="15" customHeight="1">
      <c r="F161" s="98" t="s">
        <v>194</v>
      </c>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7"/>
      <c r="BH161" s="106"/>
      <c r="BI161" s="106"/>
      <c r="BJ161" s="106"/>
      <c r="BK161" s="99"/>
      <c r="BL161" s="99"/>
      <c r="BM161" s="99"/>
      <c r="BN161" s="99"/>
      <c r="BO161" s="99"/>
      <c r="BP161" s="99"/>
      <c r="BQ161" s="99"/>
      <c r="BR161" s="99"/>
      <c r="BS161" s="99"/>
      <c r="BT161" s="99"/>
      <c r="BU161" s="99"/>
      <c r="BV161" s="99"/>
      <c r="BW161" s="99"/>
      <c r="BX161" s="99"/>
      <c r="BY161" s="99"/>
      <c r="BZ161" s="99"/>
      <c r="CA161" s="99"/>
      <c r="CB161" s="99"/>
      <c r="CH161" s="54">
        <f>COUNTIF(CH162:CH193,"TRUE")</f>
        <v>0</v>
      </c>
      <c r="CI161" s="54">
        <f t="shared" ref="CI161:CJ161" si="42">COUNTIF(CI162:CI193,"TRUE")</f>
        <v>0</v>
      </c>
      <c r="CJ161" s="54">
        <f t="shared" si="42"/>
        <v>0</v>
      </c>
      <c r="CK161" s="54">
        <f>COUNTIF(CK162:CK193,"TRUE")</f>
        <v>0</v>
      </c>
      <c r="CL161" s="54"/>
      <c r="CM161" s="54"/>
      <c r="CN161" s="54"/>
      <c r="CO161" s="54"/>
      <c r="CP161" s="60"/>
      <c r="CQ161" s="25" t="s">
        <v>88</v>
      </c>
      <c r="DD161" s="37"/>
      <c r="DE161" s="37"/>
      <c r="DF161" s="37"/>
      <c r="DG161" s="37"/>
      <c r="DH161" s="37"/>
      <c r="DS161" s="37"/>
    </row>
    <row r="162" spans="1:123">
      <c r="F162" s="108"/>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
      <c r="BH162" s="106"/>
      <c r="BI162" s="106"/>
      <c r="BJ162" s="106"/>
      <c r="BK162" s="99"/>
      <c r="BL162" s="99"/>
      <c r="BM162" s="109"/>
      <c r="BN162" s="109"/>
      <c r="BO162" s="109"/>
      <c r="BP162" s="109"/>
      <c r="BQ162" s="109"/>
      <c r="BR162" s="109"/>
      <c r="BS162" s="109"/>
      <c r="BT162" s="109"/>
      <c r="BU162" s="109"/>
      <c r="BV162" s="109"/>
      <c r="BW162" s="109"/>
      <c r="BX162" s="109"/>
      <c r="BY162" s="109"/>
      <c r="BZ162" s="109"/>
      <c r="CA162" s="109"/>
      <c r="CB162" s="109"/>
      <c r="CF162" s="20" t="s">
        <v>164</v>
      </c>
      <c r="CG162" s="27" t="s">
        <v>164</v>
      </c>
      <c r="CH162" s="43" t="b">
        <f>IF(CQ162+CR162+CS162=0,FALSE,TRUE)</f>
        <v>0</v>
      </c>
      <c r="CI162" s="27" t="b">
        <f>CH162</f>
        <v>0</v>
      </c>
      <c r="CJ162" s="27"/>
      <c r="CK162" s="27"/>
      <c r="CQ162" s="43" t="b">
        <f>IF(COUNTIF($BU$164:$CB$186,CF162)&gt;0,TRUE,FALSE)</f>
        <v>0</v>
      </c>
      <c r="CR162" s="43" t="b">
        <f>$CR$149</f>
        <v>0</v>
      </c>
      <c r="DC162" s="27"/>
      <c r="DD162" s="37"/>
      <c r="DE162" s="37"/>
      <c r="DF162" s="37"/>
      <c r="DG162" s="37"/>
      <c r="DH162" s="37"/>
      <c r="DS162" s="37"/>
    </row>
    <row r="163" spans="1:123" ht="15" customHeight="1">
      <c r="A163" s="55"/>
      <c r="F163" s="35"/>
      <c r="G163" s="7"/>
      <c r="H163" s="28"/>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10"/>
      <c r="BH163" s="106"/>
      <c r="BI163" s="106"/>
      <c r="BJ163" s="106"/>
      <c r="BK163" s="99"/>
      <c r="BL163" s="99"/>
      <c r="BM163" s="99">
        <v>1</v>
      </c>
      <c r="BN163" s="99"/>
      <c r="BO163" s="99">
        <v>2</v>
      </c>
      <c r="BP163" s="99"/>
      <c r="BQ163" s="99">
        <v>3</v>
      </c>
      <c r="BR163" s="99"/>
      <c r="BS163" s="99">
        <v>4</v>
      </c>
      <c r="BT163" s="99"/>
      <c r="BU163" s="99">
        <v>1</v>
      </c>
      <c r="BV163" s="99"/>
      <c r="BW163" s="99">
        <v>2</v>
      </c>
      <c r="BX163" s="99"/>
      <c r="BY163" s="99">
        <v>3</v>
      </c>
      <c r="BZ163" s="99"/>
      <c r="CA163" s="99">
        <v>4</v>
      </c>
      <c r="CB163" s="99"/>
      <c r="CF163" s="20" t="s">
        <v>167</v>
      </c>
      <c r="CG163" s="27" t="s">
        <v>167</v>
      </c>
      <c r="CH163" s="43" t="b">
        <f t="shared" ref="CH163:CH187" si="43">IF(CQ163+CR163+CS163=0,FALSE,TRUE)</f>
        <v>0</v>
      </c>
      <c r="CI163" s="27" t="b">
        <f t="shared" ref="CI163:CI171" si="44">CH163</f>
        <v>0</v>
      </c>
      <c r="CJ163" s="27"/>
      <c r="CK163" s="27"/>
      <c r="CQ163" s="43" t="b">
        <f t="shared" ref="CQ163:CQ189" si="45">IF(COUNTIF($BU$164:$CB$186,CF163)&gt;0,TRUE,FALSE)</f>
        <v>0</v>
      </c>
      <c r="CR163" s="43" t="b">
        <f t="shared" ref="CR163:CR171" si="46">$CR$149</f>
        <v>0</v>
      </c>
      <c r="DC163" s="27"/>
      <c r="DD163" s="37"/>
      <c r="DE163" s="37"/>
      <c r="DF163" s="37"/>
      <c r="DG163" s="37"/>
      <c r="DH163" s="37"/>
      <c r="DJ163" s="95"/>
      <c r="DS163" s="37"/>
    </row>
    <row r="164" spans="1:123" ht="15" customHeight="1">
      <c r="F164" s="35"/>
      <c r="G164" s="7"/>
      <c r="H164" s="110" t="s">
        <v>164</v>
      </c>
      <c r="I164" s="110"/>
      <c r="J164" s="110"/>
      <c r="K164" s="110"/>
      <c r="L164" s="110"/>
      <c r="M164" s="110"/>
      <c r="N164" s="110"/>
      <c r="O164" s="28"/>
      <c r="P164" s="110"/>
      <c r="Q164" s="110"/>
      <c r="R164" s="110"/>
      <c r="S164" s="110"/>
      <c r="T164" s="110"/>
      <c r="U164" s="110" t="s">
        <v>167</v>
      </c>
      <c r="V164" s="110"/>
      <c r="W164" s="110"/>
      <c r="X164" s="110"/>
      <c r="Y164" s="110"/>
      <c r="Z164" s="110"/>
      <c r="AA164" s="110"/>
      <c r="AB164" s="28"/>
      <c r="AC164" s="110"/>
      <c r="AD164" s="110"/>
      <c r="AE164" s="110"/>
      <c r="AF164" s="110"/>
      <c r="AG164" s="110"/>
      <c r="AH164" s="110" t="s">
        <v>170</v>
      </c>
      <c r="AI164" s="110"/>
      <c r="AJ164" s="110"/>
      <c r="AK164" s="110"/>
      <c r="AL164" s="110"/>
      <c r="AM164" s="110"/>
      <c r="AN164" s="110"/>
      <c r="AO164" s="28"/>
      <c r="AP164" s="110"/>
      <c r="AQ164" s="110"/>
      <c r="AR164" s="110"/>
      <c r="AS164" s="110"/>
      <c r="AT164" s="110"/>
      <c r="AU164" s="110" t="s">
        <v>172</v>
      </c>
      <c r="AV164" s="111"/>
      <c r="AW164" s="111"/>
      <c r="AX164" s="111"/>
      <c r="AY164" s="112"/>
      <c r="AZ164" s="112"/>
      <c r="BA164" s="28"/>
      <c r="BB164" s="28"/>
      <c r="BC164" s="28"/>
      <c r="BD164" s="28"/>
      <c r="BE164" s="28"/>
      <c r="BF164" s="112"/>
      <c r="BG164" s="10"/>
      <c r="BH164" s="106"/>
      <c r="BI164" s="106"/>
      <c r="BJ164" s="106"/>
      <c r="BK164" s="99"/>
      <c r="BL164" s="99"/>
      <c r="BM164" s="99" t="b">
        <v>0</v>
      </c>
      <c r="BN164" s="99"/>
      <c r="BO164" s="99" t="b">
        <v>0</v>
      </c>
      <c r="BP164" s="99"/>
      <c r="BQ164" s="99" t="b">
        <v>0</v>
      </c>
      <c r="BR164" s="99"/>
      <c r="BS164" s="99" t="b">
        <v>0</v>
      </c>
      <c r="BT164" s="99"/>
      <c r="BU164" s="99" t="str">
        <f>IF(BM164=TRUE,H164,"")</f>
        <v/>
      </c>
      <c r="BV164" s="99" t="str">
        <f>IF(BN164=TRUE,H174&amp;"_1mM","")</f>
        <v/>
      </c>
      <c r="BW164" s="99" t="str">
        <f>IF(BO164=TRUE,U164,"")</f>
        <v/>
      </c>
      <c r="BX164" s="99" t="str">
        <f>IF(BP164=TRUE,U174&amp;"_1mM","")</f>
        <v/>
      </c>
      <c r="BY164" s="99" t="str">
        <f>IF(BQ164=TRUE,AH164,"")</f>
        <v/>
      </c>
      <c r="BZ164" s="99" t="str">
        <f>IF(BR164=TRUE,AH174&amp;"_1mM","")</f>
        <v/>
      </c>
      <c r="CA164" s="99" t="str">
        <f>IF(BS164=TRUE,AU164,"")</f>
        <v/>
      </c>
      <c r="CB164" s="99" t="str">
        <f>IF(BT164=TRUE,AU164&amp;"_1mM","")</f>
        <v/>
      </c>
      <c r="CD164" s="20"/>
      <c r="CF164" s="20" t="s">
        <v>170</v>
      </c>
      <c r="CG164" s="27" t="s">
        <v>170</v>
      </c>
      <c r="CH164" s="43" t="b">
        <f t="shared" si="43"/>
        <v>0</v>
      </c>
      <c r="CI164" s="27" t="b">
        <f t="shared" si="44"/>
        <v>0</v>
      </c>
      <c r="CJ164" s="27"/>
      <c r="CK164" s="27"/>
      <c r="CQ164" s="43" t="b">
        <f t="shared" si="45"/>
        <v>0</v>
      </c>
      <c r="CR164" s="43" t="b">
        <f t="shared" si="46"/>
        <v>0</v>
      </c>
      <c r="DC164" s="27"/>
      <c r="DD164" s="37"/>
      <c r="DE164" s="37"/>
      <c r="DF164" s="37"/>
      <c r="DG164" s="37"/>
      <c r="DH164" s="37"/>
      <c r="DJ164" s="96"/>
      <c r="DS164" s="37"/>
    </row>
    <row r="165" spans="1:123" ht="15" customHeight="1">
      <c r="F165" s="35"/>
      <c r="G165" s="7"/>
      <c r="H165" s="110"/>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c r="AF165" s="110"/>
      <c r="AG165" s="110"/>
      <c r="AH165" s="110"/>
      <c r="AI165" s="110"/>
      <c r="AJ165" s="110"/>
      <c r="AK165" s="110"/>
      <c r="AL165" s="110"/>
      <c r="AM165" s="110"/>
      <c r="AN165" s="110"/>
      <c r="AO165" s="110"/>
      <c r="AP165" s="110"/>
      <c r="AQ165" s="110"/>
      <c r="AR165" s="110"/>
      <c r="AS165" s="110"/>
      <c r="AT165" s="110"/>
      <c r="AU165" s="110"/>
      <c r="AV165" s="111"/>
      <c r="AW165" s="111"/>
      <c r="AX165" s="111"/>
      <c r="AY165" s="112"/>
      <c r="AZ165" s="112"/>
      <c r="BA165" s="28"/>
      <c r="BB165" s="28"/>
      <c r="BC165" s="28"/>
      <c r="BD165" s="28"/>
      <c r="BE165" s="28"/>
      <c r="BF165" s="112"/>
      <c r="BG165" s="10"/>
      <c r="BH165" s="106"/>
      <c r="BI165" s="106"/>
      <c r="BJ165" s="106"/>
      <c r="BK165" s="99"/>
      <c r="BL165" s="99"/>
      <c r="BM165" s="99"/>
      <c r="BN165" s="99"/>
      <c r="BO165" s="99"/>
      <c r="BP165" s="99"/>
      <c r="BQ165" s="99"/>
      <c r="BR165" s="99"/>
      <c r="BS165" s="99"/>
      <c r="BT165" s="99"/>
      <c r="BU165" s="99">
        <v>1</v>
      </c>
      <c r="BV165" s="99"/>
      <c r="BW165" s="99">
        <v>2</v>
      </c>
      <c r="BX165" s="99"/>
      <c r="BY165" s="99">
        <v>3</v>
      </c>
      <c r="BZ165" s="99"/>
      <c r="CA165" s="99">
        <v>4</v>
      </c>
      <c r="CB165" s="99"/>
      <c r="CF165" s="20" t="s">
        <v>172</v>
      </c>
      <c r="CG165" s="27" t="s">
        <v>172</v>
      </c>
      <c r="CH165" s="43" t="b">
        <f t="shared" si="43"/>
        <v>0</v>
      </c>
      <c r="CI165" s="27" t="b">
        <f t="shared" si="44"/>
        <v>0</v>
      </c>
      <c r="CJ165" s="27"/>
      <c r="CK165" s="27"/>
      <c r="CQ165" s="43" t="b">
        <f t="shared" si="45"/>
        <v>0</v>
      </c>
      <c r="CR165" s="43" t="b">
        <f t="shared" si="46"/>
        <v>0</v>
      </c>
      <c r="DC165" s="27"/>
      <c r="DD165" s="37"/>
      <c r="DE165" s="37"/>
      <c r="DF165" s="37"/>
      <c r="DG165" s="37"/>
      <c r="DH165" s="37"/>
      <c r="DJ165" s="96"/>
      <c r="DS165" s="37"/>
    </row>
    <row r="166" spans="1:123" ht="15" customHeight="1">
      <c r="F166" s="35"/>
      <c r="G166" s="7"/>
      <c r="H166" s="110" t="s">
        <v>165</v>
      </c>
      <c r="I166" s="110"/>
      <c r="J166" s="110"/>
      <c r="K166" s="110"/>
      <c r="L166" s="110"/>
      <c r="M166" s="110"/>
      <c r="N166" s="110"/>
      <c r="O166" s="28"/>
      <c r="P166" s="110"/>
      <c r="Q166" s="110"/>
      <c r="R166" s="110"/>
      <c r="S166" s="110"/>
      <c r="T166" s="110"/>
      <c r="U166" s="110" t="s">
        <v>168</v>
      </c>
      <c r="V166" s="110"/>
      <c r="W166" s="110"/>
      <c r="X166" s="110"/>
      <c r="Y166" s="110"/>
      <c r="Z166" s="110"/>
      <c r="AA166" s="110"/>
      <c r="AB166" s="28"/>
      <c r="AC166" s="110"/>
      <c r="AD166" s="110"/>
      <c r="AE166" s="110"/>
      <c r="AF166" s="110"/>
      <c r="AG166" s="110"/>
      <c r="AH166" s="110" t="s">
        <v>171</v>
      </c>
      <c r="AI166" s="110"/>
      <c r="AJ166" s="110"/>
      <c r="AK166" s="110"/>
      <c r="AL166" s="110"/>
      <c r="AM166" s="110"/>
      <c r="AN166" s="110"/>
      <c r="AO166" s="28"/>
      <c r="AP166" s="110"/>
      <c r="AQ166" s="110"/>
      <c r="AR166" s="110"/>
      <c r="AS166" s="110"/>
      <c r="AT166" s="110"/>
      <c r="AU166" s="110" t="s">
        <v>173</v>
      </c>
      <c r="AV166" s="110"/>
      <c r="AW166" s="110"/>
      <c r="AX166" s="110"/>
      <c r="AY166" s="28"/>
      <c r="AZ166" s="28"/>
      <c r="BA166" s="28"/>
      <c r="BB166" s="28"/>
      <c r="BC166" s="28"/>
      <c r="BD166" s="28"/>
      <c r="BE166" s="28"/>
      <c r="BF166" s="28"/>
      <c r="BG166" s="10"/>
      <c r="BH166" s="106"/>
      <c r="BI166" s="106"/>
      <c r="BJ166" s="106"/>
      <c r="BK166" s="99"/>
      <c r="BL166" s="99"/>
      <c r="BM166" s="99" t="b">
        <v>0</v>
      </c>
      <c r="BN166" s="99"/>
      <c r="BO166" s="99" t="b">
        <v>0</v>
      </c>
      <c r="BP166" s="99"/>
      <c r="BQ166" s="99" t="b">
        <v>0</v>
      </c>
      <c r="BR166" s="99"/>
      <c r="BS166" s="99" t="b">
        <v>0</v>
      </c>
      <c r="BT166" s="99"/>
      <c r="BU166" s="99" t="str">
        <f>IF(BM166=TRUE,H166,"")</f>
        <v/>
      </c>
      <c r="BV166" s="99" t="str">
        <f>IF(BN166=TRUE,H176&amp;"_1mM","")</f>
        <v/>
      </c>
      <c r="BW166" s="99" t="str">
        <f>IF(BO166=TRUE,U166,"")</f>
        <v/>
      </c>
      <c r="BX166" s="99" t="str">
        <f>IF(BP166=TRUE,U176&amp;"_1mM","")</f>
        <v/>
      </c>
      <c r="BY166" s="99" t="str">
        <f>IF(BQ166=TRUE,AH166,"")</f>
        <v/>
      </c>
      <c r="BZ166" s="99" t="str">
        <f>IF(BR166=TRUE,AH176&amp;"_1mM","")</f>
        <v/>
      </c>
      <c r="CA166" s="99" t="str">
        <f>IF(BS166=TRUE,AU166,"")</f>
        <v/>
      </c>
      <c r="CB166" s="99" t="str">
        <f>IF(BT166=TRUE,AU176&amp;"_1mM","")</f>
        <v/>
      </c>
      <c r="CF166" s="20" t="s">
        <v>165</v>
      </c>
      <c r="CG166" s="27" t="s">
        <v>165</v>
      </c>
      <c r="CH166" s="43" t="b">
        <f t="shared" si="43"/>
        <v>0</v>
      </c>
      <c r="CI166" s="27" t="b">
        <f t="shared" si="44"/>
        <v>0</v>
      </c>
      <c r="CJ166" s="27"/>
      <c r="CK166" s="27"/>
      <c r="CQ166" s="43" t="b">
        <f t="shared" si="45"/>
        <v>0</v>
      </c>
      <c r="CR166" s="43" t="b">
        <f t="shared" si="46"/>
        <v>0</v>
      </c>
      <c r="DC166" s="27"/>
      <c r="DD166" s="37"/>
      <c r="DE166" s="37"/>
      <c r="DF166" s="37"/>
      <c r="DG166" s="37"/>
      <c r="DH166" s="37"/>
      <c r="DJ166" s="97"/>
      <c r="DS166" s="37"/>
    </row>
    <row r="167" spans="1:123" ht="15" customHeight="1">
      <c r="F167" s="35"/>
      <c r="G167" s="7"/>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c r="AF167" s="110"/>
      <c r="AG167" s="110"/>
      <c r="AH167" s="110"/>
      <c r="AI167" s="110"/>
      <c r="AJ167" s="110"/>
      <c r="AK167" s="110"/>
      <c r="AL167" s="110"/>
      <c r="AM167" s="110"/>
      <c r="AN167" s="110"/>
      <c r="AO167" s="110"/>
      <c r="AP167" s="110"/>
      <c r="AQ167" s="110"/>
      <c r="AR167" s="110"/>
      <c r="AS167" s="110"/>
      <c r="AT167" s="110"/>
      <c r="AU167" s="110"/>
      <c r="AV167" s="110"/>
      <c r="AW167" s="110"/>
      <c r="AX167" s="110"/>
      <c r="AY167" s="28"/>
      <c r="AZ167" s="28"/>
      <c r="BA167" s="28"/>
      <c r="BB167" s="28"/>
      <c r="BC167" s="28"/>
      <c r="BD167" s="28"/>
      <c r="BE167" s="28"/>
      <c r="BF167" s="28"/>
      <c r="BG167" s="10"/>
      <c r="BH167" s="106"/>
      <c r="BI167" s="106"/>
      <c r="BJ167" s="106"/>
      <c r="BK167" s="99"/>
      <c r="BL167" s="99"/>
      <c r="BM167" s="99"/>
      <c r="BN167" s="99"/>
      <c r="BO167" s="99"/>
      <c r="BP167" s="99"/>
      <c r="BQ167" s="99"/>
      <c r="BR167" s="99"/>
      <c r="BS167" s="99"/>
      <c r="BT167" s="99"/>
      <c r="BU167" s="99">
        <v>1</v>
      </c>
      <c r="BV167" s="99"/>
      <c r="BW167" s="99">
        <v>2</v>
      </c>
      <c r="BX167" s="99"/>
      <c r="BY167" s="99">
        <v>3</v>
      </c>
      <c r="BZ167" s="99"/>
      <c r="CA167" s="99">
        <v>4</v>
      </c>
      <c r="CB167" s="99"/>
      <c r="CF167" s="20" t="s">
        <v>168</v>
      </c>
      <c r="CG167" s="27" t="s">
        <v>168</v>
      </c>
      <c r="CH167" s="43" t="b">
        <f t="shared" si="43"/>
        <v>0</v>
      </c>
      <c r="CI167" s="27" t="b">
        <f t="shared" si="44"/>
        <v>0</v>
      </c>
      <c r="CJ167" s="27"/>
      <c r="CK167" s="27"/>
      <c r="CQ167" s="43" t="b">
        <f t="shared" si="45"/>
        <v>0</v>
      </c>
      <c r="CR167" s="43" t="b">
        <f t="shared" si="46"/>
        <v>0</v>
      </c>
      <c r="DC167" s="27"/>
      <c r="DD167" s="37"/>
      <c r="DE167" s="37"/>
      <c r="DF167" s="37"/>
      <c r="DG167" s="37"/>
      <c r="DH167" s="37"/>
      <c r="DJ167" s="97"/>
      <c r="DS167" s="37"/>
    </row>
    <row r="168" spans="1:123" ht="15" customHeight="1">
      <c r="F168" s="35"/>
      <c r="G168" s="7"/>
      <c r="H168" s="110" t="s">
        <v>166</v>
      </c>
      <c r="I168" s="110"/>
      <c r="J168" s="110"/>
      <c r="K168" s="110"/>
      <c r="L168" s="110"/>
      <c r="M168" s="110"/>
      <c r="N168" s="110"/>
      <c r="O168" s="28"/>
      <c r="P168" s="110"/>
      <c r="Q168" s="110"/>
      <c r="R168" s="110"/>
      <c r="S168" s="110"/>
      <c r="T168" s="110"/>
      <c r="U168" s="110" t="s">
        <v>169</v>
      </c>
      <c r="V168" s="110"/>
      <c r="W168" s="110"/>
      <c r="X168" s="110"/>
      <c r="Y168" s="110"/>
      <c r="Z168" s="110"/>
      <c r="AA168" s="110"/>
      <c r="AB168" s="28"/>
      <c r="AC168" s="110"/>
      <c r="AD168" s="110"/>
      <c r="AE168" s="110"/>
      <c r="AF168" s="110"/>
      <c r="AG168" s="110"/>
      <c r="AH168" s="110"/>
      <c r="AI168" s="110"/>
      <c r="AJ168" s="110"/>
      <c r="AK168" s="110"/>
      <c r="AL168" s="110"/>
      <c r="AM168" s="110"/>
      <c r="AN168" s="110"/>
      <c r="AO168" s="110"/>
      <c r="AP168" s="110"/>
      <c r="AQ168" s="110"/>
      <c r="AR168" s="110"/>
      <c r="AS168" s="110"/>
      <c r="AT168" s="110"/>
      <c r="AU168" s="110"/>
      <c r="AV168" s="110"/>
      <c r="AW168" s="110"/>
      <c r="AX168" s="110"/>
      <c r="AY168" s="28"/>
      <c r="AZ168" s="28"/>
      <c r="BA168" s="28"/>
      <c r="BB168" s="28"/>
      <c r="BC168" s="28"/>
      <c r="BD168" s="28"/>
      <c r="BE168" s="28"/>
      <c r="BF168" s="28"/>
      <c r="BG168" s="10"/>
      <c r="BH168" s="106"/>
      <c r="BI168" s="106"/>
      <c r="BJ168" s="106"/>
      <c r="BK168" s="99"/>
      <c r="BL168" s="99"/>
      <c r="BM168" s="99" t="b">
        <v>0</v>
      </c>
      <c r="BN168" s="99"/>
      <c r="BO168" s="99" t="b">
        <v>0</v>
      </c>
      <c r="BP168" s="99"/>
      <c r="BQ168" s="99"/>
      <c r="BR168" s="99"/>
      <c r="BS168" s="99"/>
      <c r="BT168" s="99"/>
      <c r="BU168" s="99" t="str">
        <f>IF(BM168=TRUE,H168,"")</f>
        <v/>
      </c>
      <c r="BV168" s="99" t="str">
        <f>IF(BN168=TRUE,H178&amp;"_1mM","")</f>
        <v/>
      </c>
      <c r="BW168" s="99" t="str">
        <f>IF(BO168=TRUE,U168,"")</f>
        <v/>
      </c>
      <c r="BX168" s="99" t="str">
        <f>IF(BP168=TRUE,U178&amp;"_1mM","")</f>
        <v/>
      </c>
      <c r="BY168" s="99" t="str">
        <f>IF(BQ168=TRUE,AH168,"")</f>
        <v/>
      </c>
      <c r="BZ168" s="99" t="str">
        <f>IF(BR168=TRUE,AH178&amp;"_1mM","")</f>
        <v/>
      </c>
      <c r="CA168" s="99" t="str">
        <f>IF(BS168=TRUE,AU168,"")</f>
        <v/>
      </c>
      <c r="CB168" s="99" t="str">
        <f>IF(BT168=TRUE,AU178&amp;"_1mM","")</f>
        <v/>
      </c>
      <c r="CF168" s="21" t="s">
        <v>171</v>
      </c>
      <c r="CG168" s="27" t="s">
        <v>171</v>
      </c>
      <c r="CH168" s="43" t="b">
        <f t="shared" si="43"/>
        <v>0</v>
      </c>
      <c r="CI168" s="27" t="b">
        <f t="shared" si="44"/>
        <v>0</v>
      </c>
      <c r="CJ168" s="27"/>
      <c r="CK168" s="27"/>
      <c r="CQ168" s="43" t="b">
        <f t="shared" si="45"/>
        <v>0</v>
      </c>
      <c r="CR168" s="43" t="b">
        <f t="shared" si="46"/>
        <v>0</v>
      </c>
      <c r="DC168" s="27"/>
      <c r="DD168" s="37"/>
      <c r="DE168" s="37"/>
      <c r="DF168" s="37"/>
      <c r="DG168" s="37"/>
      <c r="DH168" s="37"/>
      <c r="DJ168" s="97"/>
      <c r="DS168" s="37"/>
    </row>
    <row r="169" spans="1:123" ht="15" customHeight="1">
      <c r="F169" s="113"/>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7"/>
      <c r="BH169" s="106"/>
      <c r="BI169" s="106"/>
      <c r="BJ169" s="106"/>
      <c r="BK169" s="99"/>
      <c r="BL169" s="99"/>
      <c r="BM169" s="99"/>
      <c r="BN169" s="99"/>
      <c r="BO169" s="99"/>
      <c r="BP169" s="99"/>
      <c r="BQ169" s="99"/>
      <c r="BR169" s="99"/>
      <c r="BS169" s="99"/>
      <c r="BT169" s="99"/>
      <c r="BU169" s="99"/>
      <c r="BV169" s="99"/>
      <c r="BW169" s="99"/>
      <c r="BX169" s="99"/>
      <c r="BY169" s="99"/>
      <c r="BZ169" s="99"/>
      <c r="CA169" s="99"/>
      <c r="CB169" s="99"/>
      <c r="CF169" s="21" t="s">
        <v>173</v>
      </c>
      <c r="CG169" s="27" t="s">
        <v>173</v>
      </c>
      <c r="CH169" s="43" t="b">
        <f t="shared" si="43"/>
        <v>0</v>
      </c>
      <c r="CI169" s="27" t="b">
        <f t="shared" si="44"/>
        <v>0</v>
      </c>
      <c r="CJ169" s="27"/>
      <c r="CK169" s="27"/>
      <c r="CQ169" s="43" t="b">
        <f t="shared" si="45"/>
        <v>0</v>
      </c>
      <c r="CR169" s="43" t="b">
        <f t="shared" si="46"/>
        <v>0</v>
      </c>
      <c r="DC169" s="27"/>
      <c r="DD169" s="37"/>
      <c r="DE169" s="37"/>
      <c r="DF169" s="37"/>
      <c r="DG169" s="37"/>
      <c r="DH169" s="37"/>
      <c r="DJ169" s="97"/>
      <c r="DS169" s="37"/>
    </row>
    <row r="170" spans="1:123" ht="15" customHeight="1">
      <c r="F170" s="113"/>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8"/>
      <c r="AQ170" s="106"/>
      <c r="AR170" s="106"/>
      <c r="AS170" s="106"/>
      <c r="AT170" s="106"/>
      <c r="AU170" s="106"/>
      <c r="AV170" s="106"/>
      <c r="AW170" s="106"/>
      <c r="AX170" s="106"/>
      <c r="AY170" s="106"/>
      <c r="AZ170" s="106"/>
      <c r="BA170" s="106"/>
      <c r="BB170" s="106"/>
      <c r="BC170" s="106"/>
      <c r="BD170" s="106"/>
      <c r="BE170" s="106"/>
      <c r="BF170" s="106"/>
      <c r="BG170" s="107"/>
      <c r="BH170" s="106"/>
      <c r="BI170" s="106"/>
      <c r="BJ170" s="106"/>
      <c r="BK170" s="99"/>
      <c r="BL170" s="99"/>
      <c r="BM170" s="99"/>
      <c r="BN170" s="99"/>
      <c r="BO170" s="99"/>
      <c r="BP170" s="99"/>
      <c r="BQ170" s="99"/>
      <c r="BR170" s="99"/>
      <c r="BS170" s="99"/>
      <c r="BT170" s="99"/>
      <c r="BU170" s="99"/>
      <c r="BV170" s="99"/>
      <c r="BW170" s="99"/>
      <c r="BX170" s="99"/>
      <c r="BY170" s="99"/>
      <c r="BZ170" s="99"/>
      <c r="CA170" s="99"/>
      <c r="CB170" s="99"/>
      <c r="CF170" s="20" t="s">
        <v>166</v>
      </c>
      <c r="CG170" s="27" t="s">
        <v>166</v>
      </c>
      <c r="CH170" s="43" t="b">
        <f t="shared" si="43"/>
        <v>0</v>
      </c>
      <c r="CI170" s="27" t="b">
        <f t="shared" si="44"/>
        <v>0</v>
      </c>
      <c r="CJ170" s="27"/>
      <c r="CK170" s="27"/>
      <c r="CQ170" s="43" t="b">
        <f t="shared" si="45"/>
        <v>0</v>
      </c>
      <c r="CR170" s="43" t="b">
        <f t="shared" si="46"/>
        <v>0</v>
      </c>
      <c r="DC170" s="27"/>
      <c r="DD170" s="37"/>
      <c r="DE170" s="37"/>
      <c r="DF170" s="37"/>
      <c r="DG170" s="37"/>
      <c r="DH170" s="37"/>
      <c r="DJ170" s="97"/>
      <c r="DS170" s="37"/>
    </row>
    <row r="171" spans="1:123" ht="15" customHeight="1">
      <c r="F171" s="98" t="s">
        <v>195</v>
      </c>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7"/>
      <c r="BH171" s="106"/>
      <c r="BI171" s="106"/>
      <c r="BJ171" s="106"/>
      <c r="BK171" s="99"/>
      <c r="BL171" s="99"/>
      <c r="BM171" s="99"/>
      <c r="BN171" s="99"/>
      <c r="BO171" s="99"/>
      <c r="BP171" s="99"/>
      <c r="BQ171" s="99"/>
      <c r="BR171" s="99"/>
      <c r="BS171" s="99"/>
      <c r="BT171" s="99"/>
      <c r="BU171" s="99"/>
      <c r="BV171" s="99"/>
      <c r="BW171" s="99"/>
      <c r="BX171" s="99"/>
      <c r="BY171" s="99"/>
      <c r="BZ171" s="99"/>
      <c r="CA171" s="99"/>
      <c r="CB171" s="99"/>
      <c r="CF171" s="20" t="s">
        <v>169</v>
      </c>
      <c r="CG171" s="27" t="s">
        <v>169</v>
      </c>
      <c r="CH171" s="43" t="b">
        <f t="shared" si="43"/>
        <v>0</v>
      </c>
      <c r="CI171" s="27" t="b">
        <f t="shared" si="44"/>
        <v>0</v>
      </c>
      <c r="CJ171" s="27"/>
      <c r="CK171" s="27"/>
      <c r="CQ171" s="43" t="b">
        <f t="shared" si="45"/>
        <v>0</v>
      </c>
      <c r="CR171" s="43" t="b">
        <f t="shared" si="46"/>
        <v>0</v>
      </c>
      <c r="DC171" s="27"/>
      <c r="DD171" s="37"/>
      <c r="DE171" s="37"/>
      <c r="DF171" s="37"/>
      <c r="DG171" s="37"/>
      <c r="DH171" s="37"/>
      <c r="DJ171" s="97"/>
      <c r="DS171" s="37"/>
    </row>
    <row r="172" spans="1:123" ht="15" customHeight="1">
      <c r="F172" s="108"/>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
      <c r="BH172" s="106"/>
      <c r="BI172" s="106"/>
      <c r="BJ172" s="106"/>
      <c r="BK172" s="99"/>
      <c r="BL172" s="99"/>
      <c r="BM172" s="99"/>
      <c r="BN172" s="99"/>
      <c r="BO172" s="99"/>
      <c r="BP172" s="99"/>
      <c r="BQ172" s="99"/>
      <c r="BR172" s="99"/>
      <c r="BS172" s="99"/>
      <c r="BT172" s="99"/>
      <c r="BU172" s="99"/>
      <c r="BV172" s="99"/>
      <c r="BW172" s="99"/>
      <c r="BX172" s="99"/>
      <c r="BY172" s="99"/>
      <c r="BZ172" s="99"/>
      <c r="CA172" s="99"/>
      <c r="CB172" s="99"/>
      <c r="CF172" s="20" t="s">
        <v>175</v>
      </c>
      <c r="CG172" s="27" t="s">
        <v>175</v>
      </c>
      <c r="CH172" s="43" t="b">
        <f t="shared" si="43"/>
        <v>0</v>
      </c>
      <c r="CI172" s="99"/>
      <c r="CJ172" s="27" t="b">
        <f t="shared" ref="CJ172:CJ187" si="47">CH172</f>
        <v>0</v>
      </c>
      <c r="CQ172" s="43" t="b">
        <f t="shared" si="45"/>
        <v>0</v>
      </c>
      <c r="CS172" s="43" t="b">
        <f>$CS$150</f>
        <v>0</v>
      </c>
      <c r="DE172" s="37"/>
      <c r="DF172" s="37"/>
      <c r="DG172" s="37"/>
      <c r="DH172" s="37"/>
      <c r="DJ172" s="97"/>
      <c r="DS172" s="37"/>
    </row>
    <row r="173" spans="1:123" ht="15" customHeight="1">
      <c r="F173" s="35"/>
      <c r="G173" s="7"/>
      <c r="H173" s="28"/>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10"/>
      <c r="BH173" s="106"/>
      <c r="BI173" s="106"/>
      <c r="BJ173" s="106"/>
      <c r="BK173" s="99"/>
      <c r="BL173" s="99"/>
      <c r="BM173" s="99"/>
      <c r="BN173" s="99"/>
      <c r="BO173" s="99"/>
      <c r="BP173" s="99"/>
      <c r="BQ173" s="99"/>
      <c r="BR173" s="99"/>
      <c r="BS173" s="99"/>
      <c r="BT173" s="99"/>
      <c r="BU173" s="99">
        <v>1</v>
      </c>
      <c r="BV173" s="99"/>
      <c r="BW173" s="99">
        <v>2</v>
      </c>
      <c r="BX173" s="99"/>
      <c r="BY173" s="99">
        <v>3</v>
      </c>
      <c r="BZ173" s="99"/>
      <c r="CA173" s="99">
        <v>4</v>
      </c>
      <c r="CB173" s="99"/>
      <c r="CF173" s="110" t="s">
        <v>196</v>
      </c>
      <c r="CG173" s="13" t="s">
        <v>208</v>
      </c>
      <c r="CH173" s="43" t="b">
        <f t="shared" si="43"/>
        <v>0</v>
      </c>
      <c r="CI173" s="99"/>
      <c r="CJ173" s="27" t="b">
        <f t="shared" si="47"/>
        <v>0</v>
      </c>
      <c r="CQ173" s="43" t="b">
        <f t="shared" si="45"/>
        <v>0</v>
      </c>
      <c r="CS173" s="43" t="b">
        <f t="shared" ref="CS173:CS187" si="48">$CS$150</f>
        <v>0</v>
      </c>
      <c r="DE173" s="37"/>
      <c r="DF173" s="37"/>
      <c r="DG173" s="37"/>
      <c r="DH173" s="37"/>
      <c r="DJ173" s="97"/>
      <c r="DS173" s="37"/>
    </row>
    <row r="174" spans="1:123" ht="15" customHeight="1">
      <c r="F174" s="35"/>
      <c r="G174" s="7"/>
      <c r="H174" s="110" t="s">
        <v>175</v>
      </c>
      <c r="I174" s="110"/>
      <c r="J174" s="110"/>
      <c r="K174" s="110"/>
      <c r="L174" s="110"/>
      <c r="M174" s="110"/>
      <c r="N174" s="110"/>
      <c r="O174" s="28"/>
      <c r="P174" s="110"/>
      <c r="Q174" s="110"/>
      <c r="R174" s="110"/>
      <c r="S174" s="110"/>
      <c r="T174" s="110"/>
      <c r="U174" s="110" t="s">
        <v>201</v>
      </c>
      <c r="V174" s="110"/>
      <c r="W174" s="110"/>
      <c r="X174" s="110"/>
      <c r="Y174" s="110"/>
      <c r="Z174" s="110"/>
      <c r="AA174" s="110"/>
      <c r="AB174" s="28"/>
      <c r="AC174" s="110"/>
      <c r="AD174" s="110"/>
      <c r="AE174" s="110"/>
      <c r="AF174" s="110"/>
      <c r="AG174" s="110"/>
      <c r="AH174" s="110" t="s">
        <v>203</v>
      </c>
      <c r="AI174" s="110"/>
      <c r="AJ174" s="110"/>
      <c r="AK174" s="110"/>
      <c r="AL174" s="110"/>
      <c r="AM174" s="110"/>
      <c r="AN174" s="110"/>
      <c r="AO174" s="28"/>
      <c r="AP174" s="110"/>
      <c r="AQ174" s="110"/>
      <c r="AR174" s="110"/>
      <c r="AS174" s="110"/>
      <c r="AT174" s="110"/>
      <c r="AU174" s="110" t="s">
        <v>204</v>
      </c>
      <c r="AV174" s="111"/>
      <c r="AW174" s="111"/>
      <c r="AX174" s="111"/>
      <c r="AY174" s="112"/>
      <c r="AZ174" s="112"/>
      <c r="BA174" s="28"/>
      <c r="BB174" s="28"/>
      <c r="BC174" s="28"/>
      <c r="BD174" s="28"/>
      <c r="BE174" s="28"/>
      <c r="BF174" s="112"/>
      <c r="BG174" s="10"/>
      <c r="BH174" s="106"/>
      <c r="BI174" s="106"/>
      <c r="BJ174" s="106"/>
      <c r="BK174" s="99"/>
      <c r="BL174" s="99"/>
      <c r="BM174" s="99" t="b">
        <v>0</v>
      </c>
      <c r="BN174" s="99"/>
      <c r="BO174" s="99" t="b">
        <v>0</v>
      </c>
      <c r="BP174" s="99"/>
      <c r="BQ174" s="99" t="b">
        <v>0</v>
      </c>
      <c r="BR174" s="99"/>
      <c r="BS174" s="99" t="b">
        <v>0</v>
      </c>
      <c r="BT174" s="99"/>
      <c r="BU174" s="99" t="str">
        <f>IF(BM174=TRUE,H174,"")</f>
        <v/>
      </c>
      <c r="BV174" s="99" t="str">
        <f>IF(BN174=TRUE,H183&amp;"_1mM","")</f>
        <v/>
      </c>
      <c r="BW174" s="99" t="str">
        <f>IF(BO174=TRUE,U174,"")</f>
        <v/>
      </c>
      <c r="BX174" s="99" t="str">
        <f>IF(BP174=TRUE,U183&amp;"_1mM","")</f>
        <v/>
      </c>
      <c r="BY174" s="99" t="str">
        <f>IF(BQ174=TRUE,AH174,"")</f>
        <v/>
      </c>
      <c r="BZ174" s="99" t="str">
        <f>IF(BR174=TRUE,AH183&amp;"_1mM","")</f>
        <v/>
      </c>
      <c r="CA174" s="99" t="str">
        <f>IF(BS174=TRUE,AU174,"")</f>
        <v/>
      </c>
      <c r="CB174" s="99" t="str">
        <f>IF(BT174=TRUE,AU183&amp;"_1mM","")</f>
        <v/>
      </c>
      <c r="CF174" s="110" t="s">
        <v>197</v>
      </c>
      <c r="CG174" s="13" t="s">
        <v>209</v>
      </c>
      <c r="CH174" s="43" t="b">
        <f t="shared" si="43"/>
        <v>0</v>
      </c>
      <c r="CI174" s="99"/>
      <c r="CJ174" s="27" t="b">
        <f t="shared" si="47"/>
        <v>0</v>
      </c>
      <c r="CQ174" s="43" t="b">
        <f t="shared" si="45"/>
        <v>0</v>
      </c>
      <c r="CS174" s="43" t="b">
        <f t="shared" si="48"/>
        <v>0</v>
      </c>
      <c r="DE174" s="37"/>
      <c r="DF174" s="37"/>
      <c r="DG174" s="37"/>
      <c r="DH174" s="37"/>
      <c r="DJ174" s="97"/>
      <c r="DS174" s="37"/>
    </row>
    <row r="175" spans="1:123" ht="16.5" customHeight="1">
      <c r="F175" s="35"/>
      <c r="G175" s="7"/>
      <c r="H175" s="114"/>
      <c r="I175" s="110"/>
      <c r="J175" s="110"/>
      <c r="K175" s="110"/>
      <c r="L175" s="110"/>
      <c r="M175" s="110"/>
      <c r="N175" s="110"/>
      <c r="O175" s="110"/>
      <c r="P175" s="110"/>
      <c r="Q175" s="110"/>
      <c r="R175" s="110"/>
      <c r="S175" s="110"/>
      <c r="T175" s="110"/>
      <c r="U175" s="28" t="s">
        <v>202</v>
      </c>
      <c r="V175" s="110"/>
      <c r="W175" s="110"/>
      <c r="X175" s="110"/>
      <c r="Y175" s="110"/>
      <c r="Z175" s="110"/>
      <c r="AA175" s="110"/>
      <c r="AB175" s="110"/>
      <c r="AC175" s="110"/>
      <c r="AD175" s="110"/>
      <c r="AE175" s="110"/>
      <c r="AF175" s="110"/>
      <c r="AG175" s="110"/>
      <c r="AH175" s="28" t="s">
        <v>202</v>
      </c>
      <c r="AI175" s="110"/>
      <c r="AJ175" s="110"/>
      <c r="AK175" s="110"/>
      <c r="AL175" s="110"/>
      <c r="AM175" s="110"/>
      <c r="AN175" s="110"/>
      <c r="AO175" s="110"/>
      <c r="AP175" s="110"/>
      <c r="AQ175" s="110"/>
      <c r="AR175" s="110"/>
      <c r="AS175" s="110"/>
      <c r="AT175" s="110"/>
      <c r="AU175" s="28" t="s">
        <v>202</v>
      </c>
      <c r="AV175" s="111"/>
      <c r="AW175" s="111"/>
      <c r="AX175" s="111"/>
      <c r="AY175" s="112"/>
      <c r="AZ175" s="112"/>
      <c r="BA175" s="28"/>
      <c r="BB175" s="28"/>
      <c r="BC175" s="28"/>
      <c r="BD175" s="28"/>
      <c r="BE175" s="28"/>
      <c r="BF175" s="112"/>
      <c r="BG175" s="10"/>
      <c r="BH175" s="106"/>
      <c r="BI175" s="106"/>
      <c r="BJ175" s="106"/>
      <c r="BK175" s="99"/>
      <c r="BL175" s="99"/>
      <c r="BM175" s="99"/>
      <c r="BN175" s="99"/>
      <c r="BO175" s="99"/>
      <c r="BP175" s="99"/>
      <c r="BQ175" s="99"/>
      <c r="BR175" s="99"/>
      <c r="BS175" s="99"/>
      <c r="BT175" s="99"/>
      <c r="BU175" s="99">
        <v>1</v>
      </c>
      <c r="BV175" s="99"/>
      <c r="BW175" s="99">
        <v>2</v>
      </c>
      <c r="BX175" s="99"/>
      <c r="BY175" s="99">
        <v>3</v>
      </c>
      <c r="BZ175" s="99"/>
      <c r="CA175" s="99">
        <v>4</v>
      </c>
      <c r="CB175" s="99"/>
      <c r="CF175" s="110" t="s">
        <v>198</v>
      </c>
      <c r="CG175" s="13" t="s">
        <v>210</v>
      </c>
      <c r="CH175" s="43" t="b">
        <f t="shared" si="43"/>
        <v>0</v>
      </c>
      <c r="CI175" s="99"/>
      <c r="CJ175" s="27" t="b">
        <f t="shared" si="47"/>
        <v>0</v>
      </c>
      <c r="CQ175" s="43" t="b">
        <f t="shared" si="45"/>
        <v>0</v>
      </c>
      <c r="CS175" s="43" t="b">
        <f t="shared" si="48"/>
        <v>0</v>
      </c>
      <c r="DE175" s="37"/>
      <c r="DF175" s="37"/>
      <c r="DG175" s="37"/>
      <c r="DH175" s="37"/>
      <c r="DJ175" s="97"/>
      <c r="DS175" s="37"/>
    </row>
    <row r="176" spans="1:123" ht="15" customHeight="1">
      <c r="F176" s="35"/>
      <c r="G176" s="7"/>
      <c r="H176" s="110" t="s">
        <v>205</v>
      </c>
      <c r="I176" s="110"/>
      <c r="J176" s="110"/>
      <c r="K176" s="110"/>
      <c r="L176" s="110"/>
      <c r="M176" s="110"/>
      <c r="N176" s="110"/>
      <c r="O176" s="28"/>
      <c r="P176" s="110"/>
      <c r="Q176" s="110"/>
      <c r="R176" s="110"/>
      <c r="S176" s="110"/>
      <c r="T176" s="110"/>
      <c r="U176" s="110" t="s">
        <v>206</v>
      </c>
      <c r="V176" s="110"/>
      <c r="W176" s="110"/>
      <c r="X176" s="110"/>
      <c r="Y176" s="110"/>
      <c r="Z176" s="110"/>
      <c r="AA176" s="110"/>
      <c r="AB176" s="28"/>
      <c r="AC176" s="110"/>
      <c r="AD176" s="110"/>
      <c r="AE176" s="110"/>
      <c r="AF176" s="110"/>
      <c r="AG176" s="110"/>
      <c r="AH176" s="110" t="s">
        <v>192</v>
      </c>
      <c r="AI176" s="110"/>
      <c r="AJ176" s="110"/>
      <c r="AK176" s="110"/>
      <c r="AL176" s="110"/>
      <c r="AM176" s="110"/>
      <c r="AN176" s="110"/>
      <c r="AO176" s="28"/>
      <c r="AP176" s="110"/>
      <c r="AQ176" s="110"/>
      <c r="AR176" s="110"/>
      <c r="AS176" s="110"/>
      <c r="AT176" s="110"/>
      <c r="AU176" s="110" t="s">
        <v>193</v>
      </c>
      <c r="AV176" s="110"/>
      <c r="AW176" s="110"/>
      <c r="AX176" s="110"/>
      <c r="AY176" s="28"/>
      <c r="AZ176" s="28"/>
      <c r="BA176" s="28"/>
      <c r="BB176" s="28"/>
      <c r="BC176" s="28"/>
      <c r="BD176" s="28"/>
      <c r="BE176" s="28"/>
      <c r="BF176" s="28"/>
      <c r="BG176" s="10"/>
      <c r="BH176" s="106"/>
      <c r="BI176" s="106"/>
      <c r="BJ176" s="106"/>
      <c r="BK176" s="99"/>
      <c r="BL176" s="99"/>
      <c r="BM176" s="99" t="b">
        <v>0</v>
      </c>
      <c r="BN176" s="99"/>
      <c r="BO176" s="99" t="b">
        <v>0</v>
      </c>
      <c r="BP176" s="99"/>
      <c r="BQ176" s="99" t="b">
        <v>0</v>
      </c>
      <c r="BR176" s="99"/>
      <c r="BS176" s="99" t="b">
        <v>0</v>
      </c>
      <c r="BT176" s="99"/>
      <c r="BU176" s="99" t="str">
        <f>IF(BM176=TRUE,H176,"")</f>
        <v/>
      </c>
      <c r="BV176" s="99" t="str">
        <f>IF(BN176=TRUE,H185&amp;"_1mM","")</f>
        <v/>
      </c>
      <c r="BW176" s="99" t="str">
        <f>IF(BO176=TRUE,U176,"")</f>
        <v/>
      </c>
      <c r="BX176" s="99" t="str">
        <f>IF(BP176=TRUE,U185&amp;"_1mM","")</f>
        <v/>
      </c>
      <c r="BY176" s="99" t="str">
        <f>IF(BQ176=TRUE,AH176,"")</f>
        <v/>
      </c>
      <c r="BZ176" s="99" t="str">
        <f>IF(BR176=TRUE,AH185&amp;"_1mM","")</f>
        <v/>
      </c>
      <c r="CA176" s="99" t="str">
        <f>IF(BS176=TRUE,AU176,"")</f>
        <v/>
      </c>
      <c r="CB176" s="99" t="str">
        <f>IF(BT176=TRUE,AU185&amp;"_1mM","")</f>
        <v/>
      </c>
      <c r="CF176" s="110" t="s">
        <v>199</v>
      </c>
      <c r="CG176" s="13" t="s">
        <v>211</v>
      </c>
      <c r="CH176" s="43" t="b">
        <f t="shared" si="43"/>
        <v>0</v>
      </c>
      <c r="CI176" s="99"/>
      <c r="CJ176" s="27" t="b">
        <f t="shared" si="47"/>
        <v>0</v>
      </c>
      <c r="CQ176" s="43" t="b">
        <f t="shared" si="45"/>
        <v>0</v>
      </c>
      <c r="CS176" s="43" t="b">
        <f t="shared" si="48"/>
        <v>0</v>
      </c>
      <c r="DE176" s="37"/>
      <c r="DF176" s="37"/>
      <c r="DG176" s="37"/>
      <c r="DH176" s="37"/>
      <c r="DJ176" s="97"/>
      <c r="DS176" s="37"/>
    </row>
    <row r="177" spans="6:123" ht="16.5" customHeight="1">
      <c r="F177" s="35"/>
      <c r="G177" s="7"/>
      <c r="H177" s="28" t="s">
        <v>202</v>
      </c>
      <c r="I177" s="110"/>
      <c r="J177" s="110"/>
      <c r="K177" s="110"/>
      <c r="L177" s="110"/>
      <c r="M177" s="110"/>
      <c r="N177" s="110"/>
      <c r="O177" s="110"/>
      <c r="P177" s="110"/>
      <c r="Q177" s="110"/>
      <c r="R177" s="110"/>
      <c r="S177" s="110"/>
      <c r="T177" s="110"/>
      <c r="U177" s="28" t="s">
        <v>202</v>
      </c>
      <c r="V177" s="110"/>
      <c r="W177" s="110"/>
      <c r="X177" s="110"/>
      <c r="Y177" s="110"/>
      <c r="Z177" s="110"/>
      <c r="AA177" s="110"/>
      <c r="AB177" s="110"/>
      <c r="AC177" s="110"/>
      <c r="AD177" s="110"/>
      <c r="AE177" s="110"/>
      <c r="AF177" s="110"/>
      <c r="AG177" s="110"/>
      <c r="AH177" s="110"/>
      <c r="AI177" s="110"/>
      <c r="AJ177" s="110"/>
      <c r="AK177" s="110"/>
      <c r="AL177" s="110"/>
      <c r="AM177" s="110"/>
      <c r="AN177" s="110"/>
      <c r="AO177" s="110"/>
      <c r="AP177" s="110"/>
      <c r="AQ177" s="110"/>
      <c r="AR177" s="110"/>
      <c r="AS177" s="110"/>
      <c r="AT177" s="110"/>
      <c r="AU177" s="110"/>
      <c r="AV177" s="110"/>
      <c r="AW177" s="110"/>
      <c r="AX177" s="110"/>
      <c r="AY177" s="28"/>
      <c r="AZ177" s="28"/>
      <c r="BA177" s="28"/>
      <c r="BB177" s="28"/>
      <c r="BC177" s="28"/>
      <c r="BD177" s="28"/>
      <c r="BE177" s="28"/>
      <c r="BF177" s="28"/>
      <c r="BG177" s="10"/>
      <c r="BH177" s="106"/>
      <c r="BI177" s="106"/>
      <c r="BJ177" s="106"/>
      <c r="BK177" s="99"/>
      <c r="BL177" s="99"/>
      <c r="BM177" s="99"/>
      <c r="BN177" s="99"/>
      <c r="BO177" s="99"/>
      <c r="BP177" s="99"/>
      <c r="BQ177" s="99"/>
      <c r="BR177" s="99"/>
      <c r="BS177" s="99"/>
      <c r="BT177" s="99"/>
      <c r="BU177" s="99">
        <v>1</v>
      </c>
      <c r="BV177" s="99"/>
      <c r="BW177" s="99">
        <v>2</v>
      </c>
      <c r="BX177" s="99"/>
      <c r="BY177" s="99">
        <v>3</v>
      </c>
      <c r="BZ177" s="99"/>
      <c r="CA177" s="99">
        <v>4</v>
      </c>
      <c r="CB177" s="99"/>
      <c r="CF177" s="110" t="s">
        <v>200</v>
      </c>
      <c r="CG177" s="13" t="s">
        <v>212</v>
      </c>
      <c r="CH177" s="43" t="b">
        <f t="shared" si="43"/>
        <v>0</v>
      </c>
      <c r="CI177" s="99"/>
      <c r="CJ177" s="27" t="b">
        <f t="shared" si="47"/>
        <v>0</v>
      </c>
      <c r="CQ177" s="43" t="b">
        <f t="shared" si="45"/>
        <v>0</v>
      </c>
      <c r="CS177" s="43" t="b">
        <f t="shared" si="48"/>
        <v>0</v>
      </c>
      <c r="DE177" s="37"/>
      <c r="DF177" s="37"/>
      <c r="DG177" s="37"/>
      <c r="DH177" s="37"/>
      <c r="DJ177" s="97"/>
      <c r="DS177" s="37"/>
    </row>
    <row r="178" spans="6:123" ht="15" customHeight="1">
      <c r="F178" s="35"/>
      <c r="G178" s="7"/>
      <c r="H178" s="110" t="s">
        <v>185</v>
      </c>
      <c r="I178" s="110"/>
      <c r="J178" s="110"/>
      <c r="K178" s="110"/>
      <c r="L178" s="110"/>
      <c r="M178" s="110"/>
      <c r="N178" s="110"/>
      <c r="O178" s="28"/>
      <c r="P178" s="110"/>
      <c r="Q178" s="110"/>
      <c r="R178" s="110"/>
      <c r="S178" s="110"/>
      <c r="T178" s="110"/>
      <c r="U178" s="110" t="s">
        <v>186</v>
      </c>
      <c r="V178" s="110"/>
      <c r="W178" s="110"/>
      <c r="X178" s="110"/>
      <c r="Y178" s="110"/>
      <c r="Z178" s="110"/>
      <c r="AA178" s="110"/>
      <c r="AB178" s="28"/>
      <c r="AC178" s="110"/>
      <c r="AD178" s="110"/>
      <c r="AE178" s="110"/>
      <c r="AF178" s="110"/>
      <c r="AG178" s="110"/>
      <c r="AH178" s="110" t="s">
        <v>187</v>
      </c>
      <c r="AI178" s="110"/>
      <c r="AJ178" s="110"/>
      <c r="AK178" s="110"/>
      <c r="AL178" s="110"/>
      <c r="AM178" s="110"/>
      <c r="AN178" s="110"/>
      <c r="AO178" s="28"/>
      <c r="AP178" s="110"/>
      <c r="AQ178" s="110"/>
      <c r="AR178" s="110"/>
      <c r="AS178" s="110"/>
      <c r="AT178" s="110"/>
      <c r="AU178" s="110" t="s">
        <v>188</v>
      </c>
      <c r="AV178" s="110"/>
      <c r="AW178" s="110"/>
      <c r="AX178" s="110"/>
      <c r="AY178" s="28"/>
      <c r="AZ178" s="28"/>
      <c r="BA178" s="28"/>
      <c r="BB178" s="28"/>
      <c r="BC178" s="28"/>
      <c r="BD178" s="28"/>
      <c r="BE178" s="28"/>
      <c r="BF178" s="28"/>
      <c r="BG178" s="10"/>
      <c r="BH178" s="106"/>
      <c r="BI178" s="106"/>
      <c r="BJ178" s="106"/>
      <c r="BK178" s="99"/>
      <c r="BL178" s="99"/>
      <c r="BM178" s="99" t="b">
        <v>0</v>
      </c>
      <c r="BN178" s="99"/>
      <c r="BO178" s="99" t="b">
        <v>0</v>
      </c>
      <c r="BP178" s="99"/>
      <c r="BQ178" s="99" t="b">
        <v>0</v>
      </c>
      <c r="BR178" s="99"/>
      <c r="BS178" s="99" t="b">
        <v>0</v>
      </c>
      <c r="BT178" s="99"/>
      <c r="BU178" s="99" t="str">
        <f>IF(BM178=TRUE,H178,"")</f>
        <v/>
      </c>
      <c r="BV178" s="99" t="str">
        <f>IF(BN178=TRUE,H187&amp;"_1mM","")</f>
        <v/>
      </c>
      <c r="BW178" s="99" t="str">
        <f>IF(BO178=TRUE,U178,"")</f>
        <v/>
      </c>
      <c r="BX178" s="99" t="str">
        <f>IF(BP178=TRUE,U187&amp;"_1mM","")</f>
        <v/>
      </c>
      <c r="BY178" s="99" t="str">
        <f>IF(BQ178=TRUE,AH178,"")</f>
        <v/>
      </c>
      <c r="BZ178" s="99" t="str">
        <f>IF(BR178=TRUE,AH187&amp;"_1mM","")</f>
        <v/>
      </c>
      <c r="CA178" s="99" t="str">
        <f>IF(BS178=TRUE,AU178,"")</f>
        <v/>
      </c>
      <c r="CB178" s="99" t="str">
        <f>IF(BT178=TRUE,AU187&amp;"_1mM","")</f>
        <v/>
      </c>
      <c r="CF178" s="20" t="s">
        <v>192</v>
      </c>
      <c r="CG178" s="27" t="s">
        <v>192</v>
      </c>
      <c r="CH178" s="43" t="b">
        <f t="shared" si="43"/>
        <v>0</v>
      </c>
      <c r="CI178" s="99"/>
      <c r="CJ178" s="27" t="b">
        <f t="shared" si="47"/>
        <v>0</v>
      </c>
      <c r="CQ178" s="43" t="b">
        <f t="shared" si="45"/>
        <v>0</v>
      </c>
      <c r="CS178" s="43" t="b">
        <f t="shared" si="48"/>
        <v>0</v>
      </c>
      <c r="DE178" s="37"/>
      <c r="DF178" s="37"/>
      <c r="DG178" s="37"/>
      <c r="DH178" s="37"/>
      <c r="DJ178" s="97"/>
      <c r="DS178" s="37"/>
    </row>
    <row r="179" spans="6:123" ht="15" customHeight="1">
      <c r="F179" s="35"/>
      <c r="G179" s="7"/>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10"/>
      <c r="BH179" s="106"/>
      <c r="BI179" s="106"/>
      <c r="BJ179" s="106"/>
      <c r="BK179" s="99"/>
      <c r="BL179" s="99"/>
      <c r="BM179" s="99"/>
      <c r="BN179" s="99"/>
      <c r="BO179" s="99"/>
      <c r="BP179" s="99"/>
      <c r="BQ179" s="99"/>
      <c r="BR179" s="99"/>
      <c r="BS179" s="99"/>
      <c r="BT179" s="99"/>
      <c r="BU179" s="99">
        <v>1</v>
      </c>
      <c r="BV179" s="99"/>
      <c r="BW179" s="99">
        <v>2</v>
      </c>
      <c r="BX179" s="99"/>
      <c r="BY179" s="99">
        <v>3</v>
      </c>
      <c r="BZ179" s="99"/>
      <c r="CA179" s="99">
        <v>4</v>
      </c>
      <c r="CB179" s="99"/>
      <c r="CF179" s="20" t="s">
        <v>193</v>
      </c>
      <c r="CG179" s="27" t="s">
        <v>193</v>
      </c>
      <c r="CH179" s="43" t="b">
        <f t="shared" si="43"/>
        <v>0</v>
      </c>
      <c r="CI179" s="99"/>
      <c r="CJ179" s="27" t="b">
        <f t="shared" si="47"/>
        <v>0</v>
      </c>
      <c r="CQ179" s="43" t="b">
        <f t="shared" si="45"/>
        <v>0</v>
      </c>
      <c r="CS179" s="43" t="b">
        <f>$CS$150</f>
        <v>0</v>
      </c>
      <c r="DE179" s="37"/>
      <c r="DF179" s="37"/>
      <c r="DG179" s="37"/>
      <c r="DH179" s="37"/>
      <c r="DJ179" s="97"/>
      <c r="DS179" s="37"/>
    </row>
    <row r="180" spans="6:123" ht="15" customHeight="1">
      <c r="F180" s="98"/>
      <c r="G180" s="7"/>
      <c r="H180" s="110" t="s">
        <v>189</v>
      </c>
      <c r="I180" s="110"/>
      <c r="J180" s="110"/>
      <c r="K180" s="110"/>
      <c r="L180" s="110"/>
      <c r="M180" s="110"/>
      <c r="N180" s="110"/>
      <c r="O180" s="28"/>
      <c r="P180" s="110"/>
      <c r="Q180" s="110"/>
      <c r="R180" s="110"/>
      <c r="S180" s="110"/>
      <c r="T180" s="110"/>
      <c r="U180" s="110" t="s">
        <v>191</v>
      </c>
      <c r="V180" s="110"/>
      <c r="W180" s="110"/>
      <c r="X180" s="110"/>
      <c r="Y180" s="110"/>
      <c r="Z180" s="110"/>
      <c r="AA180" s="110"/>
      <c r="AB180" s="28"/>
      <c r="AC180" s="110"/>
      <c r="AD180" s="110"/>
      <c r="AE180" s="110"/>
      <c r="AF180" s="110"/>
      <c r="AG180" s="110"/>
      <c r="AH180" s="110" t="s">
        <v>190</v>
      </c>
      <c r="AI180" s="110"/>
      <c r="AJ180" s="110"/>
      <c r="AK180" s="110"/>
      <c r="AL180" s="110"/>
      <c r="AM180" s="110"/>
      <c r="AN180" s="110"/>
      <c r="AO180" s="28"/>
      <c r="AP180" s="28"/>
      <c r="AQ180" s="28"/>
      <c r="AR180" s="28"/>
      <c r="AS180" s="28"/>
      <c r="AT180" s="28"/>
      <c r="AU180" s="28"/>
      <c r="AV180" s="28"/>
      <c r="AW180" s="28"/>
      <c r="AX180" s="28"/>
      <c r="AY180" s="28"/>
      <c r="AZ180" s="28"/>
      <c r="BA180" s="28"/>
      <c r="BB180" s="28"/>
      <c r="BC180" s="28"/>
      <c r="BD180" s="28"/>
      <c r="BE180" s="28"/>
      <c r="BF180" s="28"/>
      <c r="BG180" s="10"/>
      <c r="BH180" s="106"/>
      <c r="BI180" s="106"/>
      <c r="BJ180" s="106"/>
      <c r="BK180" s="99"/>
      <c r="BL180" s="99"/>
      <c r="BM180" s="99" t="b">
        <v>0</v>
      </c>
      <c r="BN180" s="99"/>
      <c r="BO180" s="99" t="b">
        <v>0</v>
      </c>
      <c r="BP180" s="99"/>
      <c r="BQ180" s="99" t="b">
        <v>0</v>
      </c>
      <c r="BR180" s="99"/>
      <c r="BS180" s="99"/>
      <c r="BT180" s="99"/>
      <c r="BU180" s="99" t="str">
        <f>IF(BM180=TRUE,H180,"")</f>
        <v/>
      </c>
      <c r="BV180" s="99" t="str">
        <f>IF(BN180=TRUE,H189&amp;"_1mM","")</f>
        <v/>
      </c>
      <c r="BW180" s="99" t="str">
        <f>IF(BO180=TRUE,U180,"")</f>
        <v/>
      </c>
      <c r="BX180" s="99" t="str">
        <f>IF(BP180=TRUE,U189&amp;"_1mM","")</f>
        <v/>
      </c>
      <c r="BY180" s="99" t="str">
        <f>IF(BQ180=TRUE,AH180,"")</f>
        <v/>
      </c>
      <c r="BZ180" s="99" t="str">
        <f>IF(BR180=TRUE,AH189&amp;"_1mM","")</f>
        <v/>
      </c>
      <c r="CA180" s="99" t="str">
        <f>IF(BS180=TRUE,AU180,"")</f>
        <v/>
      </c>
      <c r="CB180" s="99" t="str">
        <f>IF(BT180=TRUE,AU189&amp;"_1mM","")</f>
        <v/>
      </c>
      <c r="CF180" s="4" t="s">
        <v>177</v>
      </c>
      <c r="CG180" s="99" t="s">
        <v>177</v>
      </c>
      <c r="CH180" s="43" t="b">
        <f t="shared" si="43"/>
        <v>0</v>
      </c>
      <c r="CI180" s="99"/>
      <c r="CJ180" s="27" t="b">
        <f t="shared" si="47"/>
        <v>0</v>
      </c>
      <c r="CQ180" s="43" t="b">
        <f t="shared" si="45"/>
        <v>0</v>
      </c>
      <c r="CS180" s="43" t="b">
        <f t="shared" si="48"/>
        <v>0</v>
      </c>
      <c r="DE180" s="37"/>
      <c r="DF180" s="37"/>
      <c r="DG180" s="37"/>
      <c r="DH180" s="37"/>
      <c r="DJ180" s="97"/>
      <c r="DS180" s="37"/>
    </row>
    <row r="181" spans="6:123" ht="15" customHeight="1">
      <c r="F181" s="31"/>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10"/>
      <c r="BM181" s="99"/>
      <c r="BN181" s="99"/>
      <c r="BO181" s="99"/>
      <c r="BP181" s="99"/>
      <c r="BQ181" s="99"/>
      <c r="BR181" s="99"/>
      <c r="BS181" s="99"/>
      <c r="BT181" s="99"/>
      <c r="BU181" s="99"/>
      <c r="BV181" s="99"/>
      <c r="BW181" s="99"/>
      <c r="BX181" s="99"/>
      <c r="BY181" s="99"/>
      <c r="BZ181" s="99"/>
      <c r="CA181" s="99"/>
      <c r="CB181" s="99"/>
      <c r="CF181" s="4" t="s">
        <v>178</v>
      </c>
      <c r="CG181" s="99" t="s">
        <v>178</v>
      </c>
      <c r="CH181" s="43" t="b">
        <f t="shared" si="43"/>
        <v>0</v>
      </c>
      <c r="CI181" s="99"/>
      <c r="CJ181" s="27" t="b">
        <f t="shared" si="47"/>
        <v>0</v>
      </c>
      <c r="CQ181" s="43" t="b">
        <f t="shared" si="45"/>
        <v>0</v>
      </c>
      <c r="CS181" s="43" t="b">
        <f t="shared" si="48"/>
        <v>0</v>
      </c>
      <c r="DE181" s="37"/>
      <c r="DF181" s="37"/>
      <c r="DG181" s="37"/>
      <c r="DH181" s="37"/>
      <c r="DJ181" s="97"/>
      <c r="DS181" s="37"/>
    </row>
    <row r="182" spans="6:123" ht="15" customHeight="1">
      <c r="F182" s="31"/>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10"/>
      <c r="CF182" s="4" t="s">
        <v>179</v>
      </c>
      <c r="CG182" s="99" t="s">
        <v>180</v>
      </c>
      <c r="CH182" s="43" t="b">
        <f t="shared" si="43"/>
        <v>0</v>
      </c>
      <c r="CI182" s="99"/>
      <c r="CJ182" s="27" t="b">
        <f t="shared" si="47"/>
        <v>0</v>
      </c>
      <c r="CQ182" s="43" t="b">
        <f t="shared" si="45"/>
        <v>0</v>
      </c>
      <c r="CS182" s="43" t="b">
        <f t="shared" si="48"/>
        <v>0</v>
      </c>
      <c r="DE182" s="37"/>
      <c r="DF182" s="37"/>
      <c r="DG182" s="37"/>
      <c r="DH182" s="37"/>
      <c r="DJ182" s="97"/>
      <c r="DS182" s="37"/>
    </row>
    <row r="183" spans="6:123" ht="15" customHeight="1">
      <c r="F183" s="98" t="s">
        <v>234</v>
      </c>
      <c r="G183" s="106"/>
      <c r="H183" s="110"/>
      <c r="I183" s="114"/>
      <c r="J183" s="114"/>
      <c r="K183" s="114"/>
      <c r="L183" s="114"/>
      <c r="M183" s="114"/>
      <c r="N183" s="114"/>
      <c r="O183" s="110"/>
      <c r="P183" s="114"/>
      <c r="Q183" s="114"/>
      <c r="R183" s="114"/>
      <c r="S183" s="114"/>
      <c r="T183" s="114"/>
      <c r="U183" s="110"/>
      <c r="V183" s="114"/>
      <c r="W183" s="114"/>
      <c r="X183" s="114"/>
      <c r="Y183" s="114"/>
      <c r="Z183" s="114"/>
      <c r="AA183" s="114"/>
      <c r="AB183" s="110"/>
      <c r="AC183" s="114"/>
      <c r="AD183" s="114"/>
      <c r="AE183" s="114"/>
      <c r="AF183" s="114"/>
      <c r="AG183" s="114"/>
      <c r="AH183" s="110"/>
      <c r="AI183" s="114"/>
      <c r="AJ183" s="114"/>
      <c r="AK183" s="114"/>
      <c r="AL183" s="114"/>
      <c r="AM183" s="114"/>
      <c r="AN183" s="114"/>
      <c r="AO183" s="110"/>
      <c r="AP183" s="110"/>
      <c r="AQ183" s="114"/>
      <c r="AR183" s="114"/>
      <c r="AS183" s="114"/>
      <c r="AT183" s="114"/>
      <c r="AU183" s="110"/>
      <c r="AV183" s="110"/>
      <c r="AW183" s="114"/>
      <c r="AX183" s="114"/>
      <c r="AY183" s="114"/>
      <c r="AZ183" s="114"/>
      <c r="BA183" s="114"/>
      <c r="BB183" s="28"/>
      <c r="BC183" s="106"/>
      <c r="BD183" s="106"/>
      <c r="BE183" s="106"/>
      <c r="BF183" s="106"/>
      <c r="BG183" s="10"/>
      <c r="BH183" s="106"/>
      <c r="BI183" s="106"/>
      <c r="BJ183" s="106"/>
      <c r="BK183" s="99"/>
      <c r="BL183" s="99"/>
      <c r="BM183" s="99"/>
      <c r="BN183" s="99"/>
      <c r="BO183" s="99"/>
      <c r="BP183" s="99"/>
      <c r="BQ183" s="99"/>
      <c r="BR183" s="99"/>
      <c r="BS183" s="99"/>
      <c r="BT183" s="99"/>
      <c r="BU183" s="99"/>
      <c r="BV183" s="99"/>
      <c r="BW183" s="99"/>
      <c r="BX183" s="99"/>
      <c r="BY183" s="99"/>
      <c r="BZ183" s="99"/>
      <c r="CA183" s="99"/>
      <c r="CB183" s="99"/>
      <c r="CF183" s="4" t="s">
        <v>181</v>
      </c>
      <c r="CG183" s="99" t="s">
        <v>181</v>
      </c>
      <c r="CH183" s="43" t="b">
        <f t="shared" si="43"/>
        <v>0</v>
      </c>
      <c r="CI183" s="99"/>
      <c r="CJ183" s="27" t="b">
        <f t="shared" si="47"/>
        <v>0</v>
      </c>
      <c r="CQ183" s="43" t="b">
        <f t="shared" si="45"/>
        <v>0</v>
      </c>
      <c r="CS183" s="43" t="b">
        <f t="shared" si="48"/>
        <v>0</v>
      </c>
      <c r="DE183" s="37"/>
      <c r="DF183" s="37"/>
      <c r="DG183" s="37"/>
      <c r="DH183" s="37"/>
      <c r="DJ183" s="97"/>
      <c r="DS183" s="37"/>
    </row>
    <row r="184" spans="6:123" ht="15" customHeight="1">
      <c r="F184" s="113"/>
      <c r="G184" s="106"/>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c r="AO184" s="114"/>
      <c r="AP184" s="114"/>
      <c r="AQ184" s="114"/>
      <c r="AR184" s="114"/>
      <c r="AS184" s="114"/>
      <c r="AT184" s="114"/>
      <c r="AU184" s="114"/>
      <c r="AV184" s="114"/>
      <c r="AW184" s="114"/>
      <c r="AX184" s="114"/>
      <c r="AY184" s="114"/>
      <c r="AZ184" s="114"/>
      <c r="BA184" s="114"/>
      <c r="BB184" s="106"/>
      <c r="BC184" s="106"/>
      <c r="BD184" s="106"/>
      <c r="BE184" s="106"/>
      <c r="BF184" s="106"/>
      <c r="BG184" s="10"/>
      <c r="BH184" s="106"/>
      <c r="BI184" s="106"/>
      <c r="BJ184" s="106"/>
      <c r="BK184" s="99"/>
      <c r="BL184" s="99"/>
      <c r="BM184" s="99"/>
      <c r="BN184" s="99"/>
      <c r="BO184" s="99"/>
      <c r="BP184" s="99"/>
      <c r="BQ184" s="99"/>
      <c r="BR184" s="99"/>
      <c r="BS184" s="99"/>
      <c r="BT184" s="99"/>
      <c r="BU184" s="99"/>
      <c r="BV184" s="99"/>
      <c r="BW184" s="99"/>
      <c r="BX184" s="99"/>
      <c r="BY184" s="99"/>
      <c r="BZ184" s="99"/>
      <c r="CA184" s="99"/>
      <c r="CB184" s="99"/>
      <c r="CF184" s="4" t="s">
        <v>182</v>
      </c>
      <c r="CG184" s="99" t="s">
        <v>182</v>
      </c>
      <c r="CH184" s="43" t="b">
        <f t="shared" si="43"/>
        <v>0</v>
      </c>
      <c r="CI184" s="99"/>
      <c r="CJ184" s="27" t="b">
        <f t="shared" si="47"/>
        <v>0</v>
      </c>
      <c r="CQ184" s="43" t="b">
        <f t="shared" si="45"/>
        <v>0</v>
      </c>
      <c r="CS184" s="43" t="b">
        <f t="shared" si="48"/>
        <v>0</v>
      </c>
      <c r="DE184" s="37"/>
      <c r="DF184" s="37"/>
      <c r="DG184" s="37"/>
      <c r="DH184" s="37"/>
      <c r="DJ184" s="97"/>
      <c r="DS184" s="37"/>
    </row>
    <row r="185" spans="6:123" ht="15" customHeight="1">
      <c r="F185" s="113"/>
      <c r="G185" s="106"/>
      <c r="H185" s="110"/>
      <c r="I185" s="114"/>
      <c r="J185" s="114"/>
      <c r="K185" s="114"/>
      <c r="L185" s="114"/>
      <c r="M185" s="114"/>
      <c r="N185" s="114"/>
      <c r="O185" s="110"/>
      <c r="P185" s="114"/>
      <c r="Q185" s="114"/>
      <c r="R185" s="114"/>
      <c r="S185" s="114"/>
      <c r="T185" s="114"/>
      <c r="U185" s="110"/>
      <c r="V185" s="114"/>
      <c r="W185" s="114"/>
      <c r="X185" s="114"/>
      <c r="Y185" s="114"/>
      <c r="Z185" s="114"/>
      <c r="AA185" s="114"/>
      <c r="AB185" s="110"/>
      <c r="AC185" s="114"/>
      <c r="AD185" s="114"/>
      <c r="AE185" s="114"/>
      <c r="AF185" s="114"/>
      <c r="AG185" s="114"/>
      <c r="AH185" s="110"/>
      <c r="AI185" s="114"/>
      <c r="AJ185" s="114"/>
      <c r="AK185" s="110"/>
      <c r="AL185" s="114"/>
      <c r="AM185" s="114"/>
      <c r="AN185" s="114"/>
      <c r="AO185" s="110"/>
      <c r="AP185" s="114"/>
      <c r="AQ185" s="114"/>
      <c r="AR185" s="114"/>
      <c r="AS185" s="114"/>
      <c r="AT185" s="114"/>
      <c r="AU185" s="110"/>
      <c r="AV185" s="114"/>
      <c r="AW185" s="114"/>
      <c r="AX185" s="114"/>
      <c r="AY185" s="114"/>
      <c r="AZ185" s="114"/>
      <c r="BA185" s="114"/>
      <c r="BB185" s="28"/>
      <c r="BC185" s="106"/>
      <c r="BD185" s="106"/>
      <c r="BE185" s="106"/>
      <c r="BF185" s="106"/>
      <c r="BG185" s="10"/>
      <c r="BH185" s="106"/>
      <c r="BI185" s="106"/>
      <c r="BJ185" s="106"/>
      <c r="BK185" s="99"/>
      <c r="BL185" s="99"/>
      <c r="BM185" s="99"/>
      <c r="BN185" s="99"/>
      <c r="BO185" s="99"/>
      <c r="BP185" s="99"/>
      <c r="BQ185" s="99"/>
      <c r="BR185" s="99"/>
      <c r="BS185" s="99"/>
      <c r="BT185" s="99"/>
      <c r="BU185" s="99">
        <v>1</v>
      </c>
      <c r="BV185" s="99"/>
      <c r="BW185" s="99">
        <v>2</v>
      </c>
      <c r="BX185" s="99"/>
      <c r="BY185" s="99">
        <v>3</v>
      </c>
      <c r="BZ185" s="99"/>
      <c r="CA185" s="99">
        <v>4</v>
      </c>
      <c r="CB185" s="99"/>
      <c r="CF185" s="4" t="s">
        <v>183</v>
      </c>
      <c r="CG185" s="99" t="s">
        <v>183</v>
      </c>
      <c r="CH185" s="43" t="b">
        <f t="shared" si="43"/>
        <v>0</v>
      </c>
      <c r="CI185" s="99"/>
      <c r="CJ185" s="27" t="b">
        <f t="shared" si="47"/>
        <v>0</v>
      </c>
      <c r="CQ185" s="43" t="b">
        <f t="shared" si="45"/>
        <v>0</v>
      </c>
      <c r="CS185" s="43" t="b">
        <f t="shared" si="48"/>
        <v>0</v>
      </c>
      <c r="DE185" s="37"/>
      <c r="DF185" s="37"/>
      <c r="DG185" s="37"/>
      <c r="DH185" s="37"/>
      <c r="DJ185" s="97"/>
      <c r="DS185" s="37"/>
    </row>
    <row r="186" spans="6:123" ht="15" customHeight="1">
      <c r="F186" s="113"/>
      <c r="G186" s="106"/>
      <c r="H186" s="110" t="s">
        <v>235</v>
      </c>
      <c r="I186" s="110"/>
      <c r="J186" s="110"/>
      <c r="K186" s="110"/>
      <c r="L186" s="110"/>
      <c r="M186" s="110"/>
      <c r="N186" s="110"/>
      <c r="O186" s="28"/>
      <c r="P186" s="110"/>
      <c r="Q186" s="110"/>
      <c r="R186" s="110"/>
      <c r="S186" s="110"/>
      <c r="T186" s="110"/>
      <c r="U186" s="110" t="s">
        <v>236</v>
      </c>
      <c r="V186" s="110"/>
      <c r="W186" s="110"/>
      <c r="X186" s="110"/>
      <c r="Y186" s="110"/>
      <c r="Z186" s="110"/>
      <c r="AA186" s="110"/>
      <c r="AB186" s="28"/>
      <c r="AC186" s="110"/>
      <c r="AD186" s="106"/>
      <c r="AE186" s="106"/>
      <c r="AF186" s="106"/>
      <c r="AG186" s="106"/>
      <c r="AH186" s="7"/>
      <c r="AI186" s="106"/>
      <c r="AJ186" s="106"/>
      <c r="AK186" s="106"/>
      <c r="AL186" s="106"/>
      <c r="AM186" s="106"/>
      <c r="AN186" s="106"/>
      <c r="AO186" s="106"/>
      <c r="AP186" s="106"/>
      <c r="AQ186" s="106"/>
      <c r="AR186" s="106"/>
      <c r="AS186" s="106"/>
      <c r="AT186" s="106"/>
      <c r="AU186" s="106"/>
      <c r="AV186" s="106"/>
      <c r="AW186" s="106"/>
      <c r="AX186" s="106"/>
      <c r="AY186" s="106"/>
      <c r="AZ186" s="106"/>
      <c r="BA186" s="106"/>
      <c r="BB186" s="106"/>
      <c r="BC186" s="106"/>
      <c r="BD186" s="106"/>
      <c r="BE186" s="106"/>
      <c r="BF186" s="106"/>
      <c r="BG186" s="10"/>
      <c r="BH186" s="106"/>
      <c r="BI186" s="106"/>
      <c r="BJ186" s="106"/>
      <c r="BK186" s="99"/>
      <c r="BL186" s="99"/>
      <c r="BM186" s="99" t="b">
        <v>0</v>
      </c>
      <c r="BN186" s="99"/>
      <c r="BO186" s="99" t="b">
        <v>0</v>
      </c>
      <c r="BP186" s="99"/>
      <c r="BQ186" s="99"/>
      <c r="BR186" s="99"/>
      <c r="BS186" s="99"/>
      <c r="BT186" s="99"/>
      <c r="BU186" s="99" t="str">
        <f>IF(BM186=TRUE,H186,"")</f>
        <v/>
      </c>
      <c r="BV186" s="99" t="str">
        <f>IF(BN186=TRUE,H195&amp;"_1mM","")</f>
        <v/>
      </c>
      <c r="BW186" s="99" t="str">
        <f>IF(BO186=TRUE,U186,"")</f>
        <v/>
      </c>
      <c r="BX186" s="99" t="str">
        <f>IF(BP186=TRUE,U195&amp;"_1mM","")</f>
        <v/>
      </c>
      <c r="BY186" s="99" t="str">
        <f>IF(BQ186=TRUE,AH186,"")</f>
        <v/>
      </c>
      <c r="BZ186" s="99" t="str">
        <f>IF(BR186=TRUE,AH195&amp;"_1mM","")</f>
        <v/>
      </c>
      <c r="CA186" s="99" t="str">
        <f>IF(BS186=TRUE,AU186,"")</f>
        <v/>
      </c>
      <c r="CB186" s="99" t="str">
        <f>IF(BT186=TRUE,AU195&amp;"_1mM","")</f>
        <v/>
      </c>
      <c r="CF186" s="116" t="s">
        <v>184</v>
      </c>
      <c r="CG186" s="99" t="s">
        <v>184</v>
      </c>
      <c r="CH186" s="43" t="b">
        <f t="shared" si="43"/>
        <v>0</v>
      </c>
      <c r="CI186" s="99"/>
      <c r="CJ186" s="27" t="b">
        <f t="shared" si="47"/>
        <v>0</v>
      </c>
      <c r="CQ186" s="43" t="b">
        <f t="shared" si="45"/>
        <v>0</v>
      </c>
      <c r="CS186" s="43" t="b">
        <f t="shared" si="48"/>
        <v>0</v>
      </c>
      <c r="DE186" s="37"/>
      <c r="DF186" s="37"/>
      <c r="DG186" s="37"/>
      <c r="DH186" s="37"/>
      <c r="DJ186" s="97"/>
      <c r="DS186" s="37"/>
    </row>
    <row r="187" spans="6:123" ht="15" customHeight="1">
      <c r="F187" s="31"/>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10"/>
      <c r="CF187" s="4" t="s">
        <v>190</v>
      </c>
      <c r="CG187" s="65" t="s">
        <v>190</v>
      </c>
      <c r="CH187" s="43" t="b">
        <f t="shared" si="43"/>
        <v>0</v>
      </c>
      <c r="CI187" s="99"/>
      <c r="CJ187" s="27" t="b">
        <f t="shared" si="47"/>
        <v>0</v>
      </c>
      <c r="CQ187" s="43" t="b">
        <f t="shared" si="45"/>
        <v>0</v>
      </c>
      <c r="CS187" s="43" t="b">
        <f t="shared" si="48"/>
        <v>0</v>
      </c>
      <c r="DE187" s="37"/>
      <c r="DF187" s="37"/>
      <c r="DG187" s="37"/>
      <c r="DH187" s="37"/>
      <c r="DJ187" s="97"/>
      <c r="DS187" s="37"/>
    </row>
    <row r="188" spans="6:123" ht="15" customHeight="1">
      <c r="F188" s="117"/>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115"/>
      <c r="CF188" s="116" t="s">
        <v>232</v>
      </c>
      <c r="CG188" s="65" t="s">
        <v>232</v>
      </c>
      <c r="CH188" s="43" t="b">
        <f>IF(CQ188+CT188=0,FALSE,TRUE)</f>
        <v>0</v>
      </c>
      <c r="CK188" s="27" t="b">
        <f>CH188</f>
        <v>0</v>
      </c>
      <c r="CQ188" s="43" t="b">
        <f t="shared" si="45"/>
        <v>0</v>
      </c>
      <c r="CT188" s="43" t="b">
        <f>$CT$151</f>
        <v>0</v>
      </c>
      <c r="DE188" s="37"/>
      <c r="DF188" s="37"/>
      <c r="DG188" s="37"/>
      <c r="DH188" s="37"/>
      <c r="DJ188" s="97"/>
      <c r="DS188" s="37"/>
    </row>
    <row r="189" spans="6:123" ht="15" customHeight="1">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7"/>
      <c r="BK189" s="57"/>
      <c r="CF189" s="116" t="s">
        <v>233</v>
      </c>
      <c r="CG189" s="65" t="s">
        <v>233</v>
      </c>
      <c r="CH189" s="43" t="b">
        <f>IF(CQ189+CT189=0,FALSE,TRUE)</f>
        <v>0</v>
      </c>
      <c r="CK189" s="27" t="b">
        <f>CH189</f>
        <v>0</v>
      </c>
      <c r="CQ189" s="43" t="b">
        <f t="shared" si="45"/>
        <v>0</v>
      </c>
      <c r="CT189" s="43" t="b">
        <f>$CT$151</f>
        <v>0</v>
      </c>
      <c r="DE189" s="37"/>
      <c r="DF189" s="37"/>
      <c r="DG189" s="37"/>
      <c r="DH189" s="37"/>
      <c r="DJ189" s="97"/>
      <c r="DS189" s="37"/>
    </row>
    <row r="190" spans="6:123" ht="15" customHeight="1">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7"/>
      <c r="DE190" s="37"/>
      <c r="DF190" s="37"/>
      <c r="DG190" s="37"/>
      <c r="DH190" s="37"/>
      <c r="DJ190" s="97"/>
      <c r="DS190" s="37"/>
    </row>
    <row r="191" spans="6:123" ht="15" customHeight="1">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7"/>
      <c r="DE191" s="37"/>
      <c r="DF191" s="37"/>
      <c r="DG191" s="37"/>
      <c r="DH191" s="37"/>
      <c r="DJ191" s="97"/>
      <c r="DS191" s="37"/>
    </row>
    <row r="192" spans="6:123" ht="15" customHeight="1">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7"/>
      <c r="DE192" s="37"/>
      <c r="DF192" s="37"/>
      <c r="DG192" s="37"/>
      <c r="DH192" s="37"/>
      <c r="DJ192" s="97"/>
      <c r="DS192" s="37"/>
    </row>
    <row r="193" spans="6:123" ht="15" customHeight="1">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7"/>
      <c r="BK193" s="57"/>
      <c r="DE193" s="37"/>
      <c r="DF193" s="37"/>
      <c r="DG193" s="37"/>
      <c r="DH193" s="37"/>
      <c r="DJ193" s="97"/>
      <c r="DS193" s="37"/>
    </row>
    <row r="194" spans="6:123" ht="15" customHeight="1">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7"/>
      <c r="DE194" s="37"/>
      <c r="DF194" s="37"/>
      <c r="DG194" s="37"/>
      <c r="DH194" s="37"/>
      <c r="DJ194" s="97"/>
      <c r="DS194" s="37"/>
    </row>
    <row r="195" spans="6:123" ht="15" customHeight="1">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7"/>
      <c r="DE195" s="37"/>
      <c r="DF195" s="37"/>
      <c r="DG195" s="37"/>
      <c r="DH195" s="37"/>
      <c r="DJ195" s="97"/>
      <c r="DS195" s="37"/>
    </row>
    <row r="196" spans="6:123" ht="15" customHeight="1">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7"/>
      <c r="DE196" s="37"/>
      <c r="DF196" s="37"/>
      <c r="DG196" s="37"/>
      <c r="DH196" s="37"/>
      <c r="DJ196" s="97"/>
      <c r="DS196" s="37"/>
    </row>
    <row r="197" spans="6:123" ht="15" customHeight="1">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7"/>
      <c r="DE197" s="37"/>
      <c r="DF197" s="37"/>
      <c r="DG197" s="37"/>
      <c r="DH197" s="37"/>
      <c r="DJ197" s="97"/>
      <c r="DS197" s="37"/>
    </row>
    <row r="198" spans="6:123" ht="15" customHeight="1">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7"/>
      <c r="DE198" s="37"/>
      <c r="DF198" s="37"/>
      <c r="DG198" s="37"/>
      <c r="DH198" s="37"/>
      <c r="DJ198" s="97"/>
      <c r="DS198" s="37"/>
    </row>
    <row r="199" spans="6:123" ht="15" customHeight="1">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7"/>
      <c r="DE199" s="37"/>
      <c r="DF199" s="37"/>
      <c r="DG199" s="37"/>
      <c r="DH199" s="37"/>
      <c r="DJ199" s="97"/>
      <c r="DS199" s="37"/>
    </row>
    <row r="200" spans="6:123" ht="15" customHeight="1">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7"/>
      <c r="DE200" s="37"/>
      <c r="DF200" s="37"/>
      <c r="DG200" s="37"/>
      <c r="DH200" s="37"/>
      <c r="DJ200" s="97"/>
      <c r="DS200" s="37"/>
    </row>
    <row r="201" spans="6:123" ht="15" customHeight="1">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7"/>
      <c r="DE201" s="37"/>
      <c r="DF201" s="37"/>
      <c r="DG201" s="37"/>
      <c r="DH201" s="37"/>
      <c r="DJ201" s="97"/>
      <c r="DS201" s="37"/>
    </row>
    <row r="202" spans="6:123" ht="15" customHeight="1">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7"/>
      <c r="DE202" s="37"/>
      <c r="DF202" s="37"/>
      <c r="DG202" s="37"/>
      <c r="DH202" s="37"/>
      <c r="DJ202" s="97"/>
      <c r="DS202" s="37"/>
    </row>
    <row r="203" spans="6:123" ht="15" customHeight="1">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7"/>
      <c r="DE203" s="37"/>
      <c r="DF203" s="37"/>
      <c r="DG203" s="37"/>
      <c r="DH203" s="37"/>
      <c r="DJ203" s="97"/>
      <c r="DS203" s="37"/>
    </row>
    <row r="204" spans="6:123" ht="15" customHeight="1">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7"/>
      <c r="DE204" s="37"/>
      <c r="DF204" s="37"/>
      <c r="DG204" s="37"/>
      <c r="DH204" s="37"/>
      <c r="DJ204" s="97"/>
      <c r="DS204" s="37"/>
    </row>
    <row r="205" spans="6:123" ht="15" customHeight="1">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7"/>
      <c r="DE205" s="37"/>
      <c r="DF205" s="37"/>
      <c r="DG205" s="37"/>
      <c r="DH205" s="37"/>
      <c r="DJ205" s="97"/>
      <c r="DS205" s="37"/>
    </row>
    <row r="206" spans="6:123" ht="15" customHeight="1">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7"/>
      <c r="DE206" s="37"/>
      <c r="DF206" s="37"/>
      <c r="DG206" s="37"/>
      <c r="DH206" s="37"/>
      <c r="DJ206" s="97"/>
      <c r="DS206" s="37"/>
    </row>
    <row r="207" spans="6:123" ht="15" customHeight="1">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7"/>
      <c r="DE207" s="37"/>
      <c r="DF207" s="37"/>
      <c r="DG207" s="37"/>
      <c r="DH207" s="37"/>
      <c r="DJ207" s="97"/>
      <c r="DS207" s="37"/>
    </row>
    <row r="208" spans="6:123" ht="15" customHeight="1">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7"/>
      <c r="DE208" s="37"/>
      <c r="DF208" s="37"/>
      <c r="DG208" s="37"/>
      <c r="DH208" s="37"/>
      <c r="DJ208" s="97"/>
      <c r="DS208" s="37"/>
    </row>
    <row r="209" spans="6:123" ht="15" customHeight="1">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7"/>
      <c r="DE209" s="37"/>
      <c r="DF209" s="37"/>
      <c r="DG209" s="37"/>
      <c r="DH209" s="37"/>
      <c r="DJ209" s="97"/>
      <c r="DS209" s="37"/>
    </row>
    <row r="210" spans="6:123" ht="15" customHeight="1">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7"/>
      <c r="DE210" s="37"/>
      <c r="DF210" s="37"/>
      <c r="DG210" s="37"/>
      <c r="DH210" s="37"/>
      <c r="DJ210" s="97"/>
      <c r="DS210" s="37"/>
    </row>
    <row r="211" spans="6:123" ht="15" customHeight="1">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7"/>
      <c r="DE211" s="37"/>
      <c r="DF211" s="37"/>
      <c r="DG211" s="37"/>
      <c r="DH211" s="37"/>
      <c r="DJ211" s="97"/>
      <c r="DS211" s="37"/>
    </row>
    <row r="212" spans="6:123" ht="15" customHeight="1">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7"/>
      <c r="DE212" s="37"/>
      <c r="DF212" s="37"/>
      <c r="DG212" s="37"/>
      <c r="DH212" s="37"/>
      <c r="DJ212" s="97"/>
      <c r="DS212" s="37"/>
    </row>
    <row r="213" spans="6:123" ht="15" customHeight="1">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7"/>
      <c r="DE213" s="37"/>
      <c r="DF213" s="37"/>
      <c r="DG213" s="37"/>
      <c r="DH213" s="37"/>
      <c r="DJ213" s="97"/>
      <c r="DS213" s="37"/>
    </row>
    <row r="214" spans="6:123" ht="15" customHeight="1">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7"/>
      <c r="DE214" s="37"/>
      <c r="DF214" s="37"/>
      <c r="DG214" s="37"/>
      <c r="DH214" s="37"/>
      <c r="DJ214" s="97"/>
      <c r="DS214" s="37"/>
    </row>
    <row r="215" spans="6:123" ht="15" customHeight="1">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7"/>
      <c r="DE215" s="37"/>
      <c r="DF215" s="37"/>
      <c r="DG215" s="37"/>
      <c r="DH215" s="37"/>
      <c r="DJ215" s="97"/>
      <c r="DS215" s="37"/>
    </row>
    <row r="216" spans="6:123" ht="15" customHeight="1">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7"/>
      <c r="DE216" s="37"/>
      <c r="DF216" s="37"/>
      <c r="DG216" s="37"/>
      <c r="DH216" s="37"/>
      <c r="DJ216" s="97"/>
      <c r="DS216" s="37"/>
    </row>
    <row r="217" spans="6:123" ht="15" customHeight="1">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7"/>
      <c r="DE217" s="37"/>
      <c r="DF217" s="37"/>
      <c r="DG217" s="37"/>
      <c r="DH217" s="37"/>
      <c r="DJ217" s="97"/>
      <c r="DS217" s="37"/>
    </row>
    <row r="218" spans="6:123" ht="15" customHeight="1">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7"/>
      <c r="DE218" s="37"/>
      <c r="DF218" s="37"/>
      <c r="DG218" s="37"/>
      <c r="DH218" s="37"/>
      <c r="DJ218" s="97"/>
      <c r="DS218" s="37"/>
    </row>
    <row r="219" spans="6:123" ht="15.75" customHeight="1">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7"/>
      <c r="DE219" s="37"/>
      <c r="DF219" s="37"/>
      <c r="DG219" s="37"/>
      <c r="DH219" s="37"/>
      <c r="DJ219" s="97"/>
      <c r="DS219" s="37"/>
    </row>
    <row r="220" spans="6:123" ht="15" customHeight="1">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7"/>
      <c r="DE220" s="37"/>
      <c r="DF220" s="37"/>
      <c r="DG220" s="37"/>
      <c r="DH220" s="37"/>
      <c r="DJ220" s="97"/>
      <c r="DS220" s="37"/>
    </row>
    <row r="221" spans="6:123" ht="15" customHeight="1">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7"/>
      <c r="DE221" s="37"/>
      <c r="DF221" s="37"/>
      <c r="DG221" s="37"/>
      <c r="DH221" s="37"/>
      <c r="DJ221" s="97"/>
      <c r="DS221" s="37"/>
    </row>
    <row r="222" spans="6:123" ht="15" customHeight="1">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7"/>
      <c r="DE222" s="37"/>
      <c r="DF222" s="37"/>
      <c r="DG222" s="37"/>
      <c r="DH222" s="37"/>
      <c r="DJ222" s="97"/>
      <c r="DS222" s="37"/>
    </row>
    <row r="223" spans="6:123" ht="15" customHeight="1">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7"/>
      <c r="DE223" s="37"/>
      <c r="DF223" s="37"/>
      <c r="DG223" s="37"/>
      <c r="DH223" s="37"/>
      <c r="DJ223" s="97"/>
      <c r="DS223" s="37"/>
    </row>
    <row r="224" spans="6:123" ht="15" customHeight="1">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7"/>
      <c r="DE224" s="37"/>
      <c r="DF224" s="37"/>
      <c r="DG224" s="37"/>
      <c r="DH224" s="37"/>
      <c r="DJ224" s="97"/>
      <c r="DS224" s="37"/>
    </row>
    <row r="225" spans="2:123" ht="15" customHeight="1">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7"/>
      <c r="DE225" s="37"/>
      <c r="DF225" s="37"/>
      <c r="DG225" s="37"/>
      <c r="DH225" s="37"/>
      <c r="DJ225" s="97"/>
      <c r="DS225" s="37"/>
    </row>
    <row r="226" spans="2:123" ht="15" customHeight="1">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7"/>
      <c r="DE226" s="37"/>
      <c r="DF226" s="37"/>
      <c r="DG226" s="37"/>
      <c r="DH226" s="37"/>
      <c r="DJ226" s="97"/>
      <c r="DS226" s="37"/>
    </row>
    <row r="227" spans="2:123" ht="15" customHeight="1">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7"/>
      <c r="DE227" s="37"/>
      <c r="DF227" s="37"/>
      <c r="DG227" s="37"/>
      <c r="DH227" s="37"/>
      <c r="DJ227" s="97"/>
      <c r="DS227" s="37"/>
    </row>
    <row r="228" spans="2:123" ht="15" customHeight="1">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7"/>
      <c r="DE228" s="37"/>
      <c r="DF228" s="37"/>
      <c r="DG228" s="37"/>
      <c r="DH228" s="37"/>
      <c r="DJ228" s="97"/>
      <c r="DS228" s="37"/>
    </row>
    <row r="229" spans="2:123" ht="15" customHeight="1">
      <c r="B229" s="7"/>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7"/>
      <c r="DE229" s="37"/>
      <c r="DF229" s="37"/>
      <c r="DG229" s="37"/>
      <c r="DH229" s="37"/>
      <c r="DJ229" s="97"/>
      <c r="DS229" s="37"/>
    </row>
    <row r="230" spans="2:123" ht="15" customHeight="1">
      <c r="B230" s="7"/>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7"/>
      <c r="DE230" s="37"/>
      <c r="DF230" s="37"/>
      <c r="DG230" s="37"/>
      <c r="DH230" s="37"/>
      <c r="DJ230" s="97"/>
      <c r="DS230" s="37"/>
    </row>
    <row r="231" spans="2:123" ht="15" customHeight="1">
      <c r="B231" s="7"/>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7"/>
      <c r="DE231" s="37"/>
      <c r="DF231" s="37"/>
      <c r="DG231" s="37"/>
      <c r="DH231" s="37"/>
      <c r="DJ231" s="97"/>
      <c r="DS231" s="37"/>
    </row>
    <row r="232" spans="2:123" ht="15" customHeight="1">
      <c r="B232" s="7"/>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7"/>
      <c r="DE232" s="37"/>
      <c r="DF232" s="37"/>
      <c r="DG232" s="37"/>
      <c r="DH232" s="37"/>
      <c r="DJ232" s="97"/>
      <c r="DS232" s="37"/>
    </row>
    <row r="233" spans="2:123" ht="15" customHeight="1">
      <c r="B233" s="7"/>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7"/>
      <c r="DE233" s="37"/>
      <c r="DF233" s="37"/>
      <c r="DG233" s="37"/>
      <c r="DH233" s="37"/>
      <c r="DJ233" s="97"/>
      <c r="DS233" s="37"/>
    </row>
    <row r="234" spans="2:123" ht="15" customHeight="1">
      <c r="B234" s="7"/>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7"/>
      <c r="DE234" s="37"/>
      <c r="DF234" s="37"/>
      <c r="DG234" s="37"/>
      <c r="DH234" s="37"/>
      <c r="DJ234" s="97"/>
      <c r="DS234" s="37"/>
    </row>
    <row r="235" spans="2:123" ht="15" customHeight="1">
      <c r="B235" s="7"/>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7"/>
      <c r="DE235" s="37"/>
      <c r="DF235" s="37"/>
      <c r="DG235" s="37"/>
      <c r="DH235" s="37"/>
      <c r="DJ235" s="97"/>
      <c r="DS235" s="37"/>
    </row>
    <row r="236" spans="2:123" ht="15" customHeight="1">
      <c r="B236" s="7"/>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7"/>
      <c r="DE236" s="37"/>
      <c r="DF236" s="37"/>
      <c r="DG236" s="37"/>
      <c r="DH236" s="37"/>
      <c r="DJ236" s="97"/>
      <c r="DS236" s="37"/>
    </row>
    <row r="237" spans="2:123" ht="15" customHeight="1">
      <c r="B237" s="7"/>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7"/>
      <c r="DE237" s="37"/>
      <c r="DF237" s="37"/>
      <c r="DG237" s="37"/>
      <c r="DH237" s="37"/>
      <c r="DJ237" s="97"/>
      <c r="DS237" s="37"/>
    </row>
    <row r="238" spans="2:123" ht="15" customHeight="1">
      <c r="B238" s="7"/>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7"/>
      <c r="DE238" s="37"/>
      <c r="DF238" s="37"/>
      <c r="DG238" s="37"/>
      <c r="DH238" s="37"/>
      <c r="DJ238" s="97"/>
      <c r="DS238" s="37"/>
    </row>
    <row r="239" spans="2:123" ht="15" customHeight="1">
      <c r="B239" s="7"/>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7"/>
      <c r="DE239" s="37"/>
      <c r="DF239" s="37"/>
      <c r="DG239" s="37"/>
      <c r="DH239" s="37"/>
      <c r="DJ239" s="97"/>
      <c r="DS239" s="37"/>
    </row>
    <row r="240" spans="2:123" ht="15" customHeight="1">
      <c r="B240" s="7"/>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7"/>
      <c r="DE240" s="37"/>
      <c r="DF240" s="37"/>
      <c r="DG240" s="37"/>
      <c r="DH240" s="37"/>
      <c r="DJ240" s="97"/>
      <c r="DS240" s="37"/>
    </row>
    <row r="241" spans="2:123" ht="15" customHeight="1">
      <c r="B241" s="7"/>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7"/>
      <c r="DE241" s="37"/>
      <c r="DF241" s="37"/>
      <c r="DG241" s="37"/>
      <c r="DH241" s="37"/>
      <c r="DJ241" s="97"/>
      <c r="DS241" s="37"/>
    </row>
    <row r="242" spans="2:123" ht="15" customHeight="1">
      <c r="B242" s="7"/>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7"/>
      <c r="DE242" s="37"/>
      <c r="DF242" s="37"/>
      <c r="DG242" s="37"/>
      <c r="DH242" s="37"/>
      <c r="DJ242" s="97"/>
      <c r="DS242" s="37"/>
    </row>
    <row r="243" spans="2:123" ht="15" customHeight="1">
      <c r="B243" s="7"/>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7"/>
      <c r="DE243" s="37"/>
      <c r="DF243" s="37"/>
      <c r="DG243" s="37"/>
      <c r="DH243" s="37"/>
      <c r="DJ243" s="97"/>
      <c r="DS243" s="37"/>
    </row>
    <row r="244" spans="2:123" ht="15" customHeight="1">
      <c r="B244" s="7"/>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7"/>
      <c r="DE244" s="37"/>
      <c r="DF244" s="37"/>
      <c r="DG244" s="37"/>
      <c r="DH244" s="37"/>
      <c r="DJ244" s="97"/>
      <c r="DS244" s="37"/>
    </row>
    <row r="245" spans="2:123" ht="15" customHeight="1">
      <c r="B245" s="7"/>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7"/>
      <c r="DE245" s="37"/>
      <c r="DF245" s="37"/>
      <c r="DG245" s="37"/>
      <c r="DH245" s="37"/>
      <c r="DJ245" s="97"/>
      <c r="DS245" s="37"/>
    </row>
    <row r="246" spans="2:123" ht="15" customHeight="1">
      <c r="B246" s="7"/>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7"/>
      <c r="DE246" s="37"/>
      <c r="DF246" s="37"/>
      <c r="DG246" s="37"/>
      <c r="DH246" s="37"/>
      <c r="DJ246" s="97"/>
      <c r="DS246" s="37"/>
    </row>
    <row r="247" spans="2:123" ht="15" customHeight="1">
      <c r="B247" s="7"/>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7"/>
      <c r="DE247" s="37"/>
      <c r="DF247" s="37"/>
      <c r="DG247" s="37"/>
      <c r="DH247" s="37"/>
      <c r="DJ247" s="97"/>
      <c r="DS247" s="37"/>
    </row>
    <row r="248" spans="2:123" ht="15" customHeight="1">
      <c r="B248" s="7"/>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7"/>
      <c r="DE248" s="37"/>
      <c r="DF248" s="37"/>
      <c r="DG248" s="37"/>
      <c r="DH248" s="37"/>
      <c r="DJ248" s="97"/>
      <c r="DS248" s="37"/>
    </row>
    <row r="249" spans="2:123" ht="15" customHeight="1">
      <c r="B249" s="7"/>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7"/>
      <c r="DE249" s="37"/>
      <c r="DF249" s="37"/>
      <c r="DG249" s="37"/>
      <c r="DH249" s="37"/>
      <c r="DJ249" s="97"/>
      <c r="DS249" s="37"/>
    </row>
    <row r="250" spans="2:123" ht="15" customHeight="1">
      <c r="B250" s="7"/>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7"/>
      <c r="DE250" s="37"/>
      <c r="DF250" s="37"/>
      <c r="DG250" s="37"/>
      <c r="DH250" s="37"/>
      <c r="DJ250" s="97"/>
      <c r="DS250" s="37"/>
    </row>
    <row r="251" spans="2:123" ht="15" customHeight="1">
      <c r="B251" s="7"/>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7"/>
      <c r="DE251" s="37"/>
      <c r="DF251" s="37"/>
      <c r="DG251" s="37"/>
      <c r="DH251" s="37"/>
      <c r="DJ251" s="97"/>
      <c r="DS251" s="37"/>
    </row>
    <row r="252" spans="2:123" ht="15" customHeight="1">
      <c r="B252" s="7"/>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7"/>
      <c r="DE252" s="37"/>
      <c r="DF252" s="37"/>
      <c r="DG252" s="37"/>
      <c r="DH252" s="37"/>
      <c r="DJ252" s="97"/>
      <c r="DS252" s="37"/>
    </row>
    <row r="253" spans="2:123" ht="15" customHeight="1">
      <c r="B253" s="7"/>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7"/>
      <c r="DE253" s="37"/>
      <c r="DF253" s="37"/>
      <c r="DG253" s="37"/>
      <c r="DH253" s="37"/>
      <c r="DJ253" s="97"/>
      <c r="DS253" s="37"/>
    </row>
    <row r="254" spans="2:123" ht="15" customHeight="1">
      <c r="B254" s="7"/>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7"/>
      <c r="DE254" s="37"/>
      <c r="DF254" s="37"/>
      <c r="DG254" s="37"/>
      <c r="DH254" s="37"/>
      <c r="DJ254" s="97"/>
      <c r="DS254" s="37"/>
    </row>
    <row r="255" spans="2:123" ht="15" customHeight="1">
      <c r="B255" s="7"/>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7"/>
      <c r="DE255" s="37"/>
      <c r="DF255" s="37"/>
      <c r="DG255" s="37"/>
      <c r="DH255" s="37"/>
      <c r="DJ255" s="97"/>
      <c r="DS255" s="37"/>
    </row>
    <row r="256" spans="2:123" ht="15" customHeight="1">
      <c r="B256" s="7"/>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7"/>
      <c r="DE256" s="37"/>
      <c r="DF256" s="37"/>
      <c r="DG256" s="37"/>
      <c r="DH256" s="37"/>
      <c r="DJ256" s="97"/>
      <c r="DS256" s="37"/>
    </row>
    <row r="257" spans="2:123" ht="15" customHeight="1">
      <c r="B257" s="7"/>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7"/>
      <c r="DE257" s="37"/>
      <c r="DF257" s="37"/>
      <c r="DG257" s="37"/>
      <c r="DH257" s="37"/>
      <c r="DJ257" s="97"/>
      <c r="DS257" s="37"/>
    </row>
    <row r="258" spans="2:123" ht="15" customHeight="1">
      <c r="B258" s="7"/>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7"/>
      <c r="DE258" s="37"/>
      <c r="DF258" s="37"/>
      <c r="DG258" s="37"/>
      <c r="DH258" s="37"/>
      <c r="DJ258" s="97"/>
      <c r="DS258" s="37"/>
    </row>
    <row r="259" spans="2:123" ht="15" customHeight="1">
      <c r="B259" s="7"/>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7"/>
      <c r="DE259" s="37"/>
      <c r="DF259" s="37"/>
      <c r="DG259" s="37"/>
      <c r="DH259" s="37"/>
      <c r="DJ259" s="97"/>
      <c r="DS259" s="37"/>
    </row>
    <row r="260" spans="2:123" ht="15" customHeight="1">
      <c r="B260" s="7"/>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7"/>
      <c r="DE260" s="37"/>
      <c r="DF260" s="37"/>
      <c r="DG260" s="37"/>
      <c r="DH260" s="37"/>
      <c r="DJ260" s="97"/>
      <c r="DS260" s="37"/>
    </row>
    <row r="261" spans="2:123" ht="15" customHeight="1">
      <c r="B261" s="7"/>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7"/>
      <c r="DE261" s="37"/>
      <c r="DF261" s="37"/>
      <c r="DG261" s="37"/>
      <c r="DH261" s="37"/>
      <c r="DJ261" s="97"/>
      <c r="DS261" s="37"/>
    </row>
    <row r="262" spans="2:123" ht="15" customHeight="1">
      <c r="B262" s="7"/>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7"/>
      <c r="DE262" s="37"/>
      <c r="DF262" s="37"/>
      <c r="DG262" s="37"/>
      <c r="DH262" s="37"/>
      <c r="DJ262" s="97"/>
      <c r="DS262" s="37"/>
    </row>
    <row r="263" spans="2:123" ht="15" customHeight="1">
      <c r="B263" s="7"/>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7"/>
      <c r="DE263" s="37"/>
      <c r="DF263" s="37"/>
      <c r="DG263" s="37"/>
      <c r="DH263" s="37"/>
      <c r="DJ263" s="97"/>
      <c r="DS263" s="37"/>
    </row>
    <row r="264" spans="2:123" ht="15" customHeight="1">
      <c r="B264" s="7"/>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7"/>
      <c r="DE264" s="37"/>
      <c r="DF264" s="37"/>
      <c r="DG264" s="37"/>
      <c r="DH264" s="37"/>
      <c r="DJ264" s="97"/>
      <c r="DS264" s="37"/>
    </row>
    <row r="265" spans="2:123" ht="15" customHeight="1">
      <c r="B265" s="7"/>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7"/>
      <c r="DE265" s="37"/>
      <c r="DF265" s="37"/>
      <c r="DG265" s="37"/>
      <c r="DH265" s="37"/>
      <c r="DJ265" s="97"/>
      <c r="DS265" s="37"/>
    </row>
    <row r="266" spans="2:123" ht="15" customHeight="1">
      <c r="B266" s="7"/>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7"/>
      <c r="DE266" s="37"/>
      <c r="DF266" s="37"/>
      <c r="DG266" s="37"/>
      <c r="DH266" s="37"/>
      <c r="DJ266" s="97"/>
      <c r="DS266" s="37"/>
    </row>
    <row r="267" spans="2:123" ht="15" customHeight="1">
      <c r="B267" s="7"/>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7"/>
      <c r="DE267" s="37"/>
      <c r="DF267" s="37"/>
      <c r="DG267" s="37"/>
      <c r="DH267" s="37"/>
      <c r="DJ267" s="97"/>
      <c r="DS267" s="37"/>
    </row>
    <row r="268" spans="2:123" ht="15" customHeight="1">
      <c r="B268" s="7"/>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7"/>
      <c r="DE268" s="37"/>
      <c r="DF268" s="37"/>
      <c r="DG268" s="37"/>
      <c r="DH268" s="37"/>
      <c r="DJ268" s="97"/>
      <c r="DS268" s="37"/>
    </row>
    <row r="269" spans="2:123" ht="15" customHeight="1">
      <c r="B269" s="7"/>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7"/>
      <c r="DE269" s="37"/>
      <c r="DF269" s="37"/>
      <c r="DG269" s="37"/>
      <c r="DH269" s="37"/>
      <c r="DJ269" s="97"/>
      <c r="DS269" s="37"/>
    </row>
    <row r="270" spans="2:123" ht="15" customHeight="1">
      <c r="B270" s="7"/>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7"/>
      <c r="DE270" s="37"/>
      <c r="DF270" s="37"/>
      <c r="DG270" s="37"/>
      <c r="DH270" s="37"/>
      <c r="DJ270" s="97"/>
      <c r="DS270" s="37"/>
    </row>
    <row r="271" spans="2:123" ht="15" customHeight="1">
      <c r="B271" s="7"/>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7"/>
      <c r="DE271" s="37"/>
      <c r="DF271" s="37"/>
      <c r="DG271" s="37"/>
      <c r="DH271" s="37"/>
      <c r="DJ271" s="97"/>
      <c r="DS271" s="37"/>
    </row>
    <row r="272" spans="2:123" ht="15" customHeight="1">
      <c r="B272" s="7"/>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7"/>
      <c r="DE272" s="37"/>
      <c r="DF272" s="37"/>
      <c r="DG272" s="37"/>
      <c r="DH272" s="37"/>
      <c r="DJ272" s="97"/>
      <c r="DS272" s="37"/>
    </row>
    <row r="273" spans="1:123" ht="15" customHeight="1">
      <c r="B273" s="7"/>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7"/>
      <c r="DE273" s="37"/>
      <c r="DF273" s="37"/>
      <c r="DG273" s="37"/>
      <c r="DH273" s="37"/>
      <c r="DJ273" s="97"/>
      <c r="DS273" s="37"/>
    </row>
    <row r="274" spans="1:123" ht="15" customHeight="1">
      <c r="B274" s="7"/>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7"/>
      <c r="DE274" s="37"/>
      <c r="DF274" s="37"/>
      <c r="DG274" s="37"/>
      <c r="DH274" s="37"/>
      <c r="DJ274" s="97"/>
      <c r="DS274" s="37"/>
    </row>
    <row r="275" spans="1:123" s="4" customFormat="1" ht="15" customHeight="1">
      <c r="A275" s="29"/>
      <c r="B275" s="7"/>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7"/>
      <c r="BH275" s="29"/>
      <c r="BI275" s="29"/>
      <c r="BJ275" s="29"/>
      <c r="BK275" s="43"/>
      <c r="BL275" s="43"/>
      <c r="BM275" s="43"/>
      <c r="BN275" s="43"/>
      <c r="BO275" s="43"/>
      <c r="BP275" s="43"/>
      <c r="BQ275" s="43"/>
      <c r="BR275" s="43"/>
      <c r="BS275" s="43"/>
      <c r="BT275" s="43"/>
      <c r="BU275" s="43"/>
      <c r="BV275" s="43"/>
      <c r="BW275" s="43"/>
      <c r="BX275" s="43"/>
      <c r="BY275" s="43"/>
      <c r="BZ275" s="43"/>
      <c r="CA275" s="43"/>
      <c r="CB275" s="43"/>
      <c r="CC275" s="43"/>
      <c r="CD275" s="43"/>
      <c r="CE275" s="43"/>
      <c r="CF275" s="43"/>
      <c r="CG275" s="43"/>
      <c r="CH275" s="43"/>
      <c r="CI275" s="43"/>
      <c r="CJ275" s="43"/>
      <c r="CK275" s="43"/>
      <c r="CL275" s="43"/>
      <c r="CM275" s="43"/>
      <c r="CN275" s="43"/>
      <c r="CO275" s="43"/>
      <c r="CP275" s="43"/>
      <c r="CQ275" s="43"/>
      <c r="CR275" s="43"/>
      <c r="CS275" s="43"/>
      <c r="CT275" s="43"/>
      <c r="CU275" s="43"/>
      <c r="CV275" s="43"/>
      <c r="CW275" s="43"/>
      <c r="CX275" s="43"/>
      <c r="CY275" s="43"/>
      <c r="CZ275" s="43"/>
      <c r="DA275" s="43"/>
      <c r="DB275" s="43"/>
      <c r="DC275" s="43"/>
      <c r="DD275" s="43"/>
      <c r="DI275" s="7"/>
      <c r="DJ275" s="97"/>
      <c r="DK275" s="7"/>
      <c r="DL275" s="7"/>
      <c r="DM275" s="7"/>
      <c r="DN275" s="7"/>
      <c r="DO275" s="7"/>
      <c r="DP275" s="7"/>
      <c r="DQ275" s="7"/>
      <c r="DR275" s="7"/>
    </row>
    <row r="276" spans="1:123" s="4" customFormat="1" ht="15" customHeight="1">
      <c r="A276" s="29"/>
      <c r="B276" s="7"/>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7"/>
      <c r="BH276" s="29"/>
      <c r="BI276" s="29"/>
      <c r="BJ276" s="29"/>
      <c r="BK276" s="43"/>
      <c r="BL276" s="43"/>
      <c r="BM276" s="43"/>
      <c r="BN276" s="43"/>
      <c r="BO276" s="43"/>
      <c r="BP276" s="43"/>
      <c r="BQ276" s="43"/>
      <c r="BR276" s="43"/>
      <c r="BS276" s="43"/>
      <c r="BT276" s="43"/>
      <c r="BU276" s="43"/>
      <c r="BV276" s="43"/>
      <c r="BW276" s="43"/>
      <c r="BX276" s="43"/>
      <c r="BY276" s="43"/>
      <c r="BZ276" s="43"/>
      <c r="CA276" s="43"/>
      <c r="CB276" s="43"/>
      <c r="CC276" s="43"/>
      <c r="CD276" s="43"/>
      <c r="CE276" s="43"/>
      <c r="CF276" s="43"/>
      <c r="CG276" s="43"/>
      <c r="CH276" s="43"/>
      <c r="CI276" s="43"/>
      <c r="CJ276" s="43"/>
      <c r="CK276" s="43"/>
      <c r="CL276" s="43"/>
      <c r="CM276" s="43"/>
      <c r="CN276" s="43"/>
      <c r="CO276" s="43"/>
      <c r="CP276" s="43"/>
      <c r="CQ276" s="43"/>
      <c r="CR276" s="43"/>
      <c r="CS276" s="43"/>
      <c r="CT276" s="43"/>
      <c r="CU276" s="43"/>
      <c r="CV276" s="43"/>
      <c r="CW276" s="43"/>
      <c r="CX276" s="43"/>
      <c r="CY276" s="43"/>
      <c r="CZ276" s="43"/>
      <c r="DA276" s="43"/>
      <c r="DB276" s="43"/>
      <c r="DC276" s="43"/>
      <c r="DD276" s="43"/>
      <c r="DI276" s="7"/>
      <c r="DJ276" s="97"/>
      <c r="DK276" s="7"/>
      <c r="DL276" s="7"/>
      <c r="DM276" s="7"/>
      <c r="DN276" s="7"/>
      <c r="DO276" s="7"/>
      <c r="DP276" s="7"/>
      <c r="DQ276" s="7"/>
      <c r="DR276" s="7"/>
    </row>
    <row r="277" spans="1:123" ht="15" customHeight="1">
      <c r="B277" s="7"/>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7"/>
      <c r="DE277" s="37"/>
      <c r="DF277" s="37"/>
      <c r="DG277" s="37"/>
      <c r="DH277" s="37"/>
      <c r="DJ277" s="97"/>
      <c r="DS277" s="37"/>
    </row>
    <row r="278" spans="1:123" ht="15" customHeight="1">
      <c r="B278" s="7"/>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7"/>
      <c r="DE278" s="37"/>
      <c r="DF278" s="37"/>
      <c r="DG278" s="37"/>
      <c r="DH278" s="37"/>
      <c r="DJ278" s="97"/>
      <c r="DS278" s="37"/>
    </row>
    <row r="279" spans="1:123" ht="15" customHeight="1">
      <c r="B279" s="7"/>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7"/>
      <c r="DE279" s="37"/>
      <c r="DF279" s="37"/>
      <c r="DG279" s="37"/>
      <c r="DH279" s="37"/>
      <c r="DJ279" s="97"/>
      <c r="DS279" s="37"/>
    </row>
    <row r="280" spans="1:123" ht="15" customHeight="1">
      <c r="B280" s="7"/>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7"/>
      <c r="BE280" s="29"/>
      <c r="BF280" s="29"/>
      <c r="BG280" s="7"/>
      <c r="DE280" s="37"/>
      <c r="DF280" s="37"/>
      <c r="DG280" s="37"/>
      <c r="DH280" s="37"/>
      <c r="DJ280" s="97"/>
      <c r="DS280" s="37"/>
    </row>
    <row r="281" spans="1:123" ht="15" customHeight="1">
      <c r="B281" s="7"/>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7"/>
      <c r="DE281" s="37"/>
      <c r="DF281" s="37"/>
      <c r="DG281" s="37"/>
      <c r="DH281" s="37"/>
      <c r="DJ281" s="97"/>
      <c r="DS281" s="37"/>
    </row>
    <row r="282" spans="1:123" ht="15" customHeight="1">
      <c r="B282" s="7"/>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7"/>
      <c r="DE282" s="37"/>
      <c r="DF282" s="37"/>
      <c r="DG282" s="37"/>
      <c r="DH282" s="37"/>
      <c r="DJ282" s="97"/>
      <c r="DS282" s="37"/>
    </row>
    <row r="283" spans="1:123" ht="15" customHeight="1">
      <c r="A283" s="7"/>
      <c r="B283" s="7"/>
      <c r="C283" s="7"/>
      <c r="D283" s="7"/>
      <c r="E283" s="7"/>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7"/>
      <c r="BH283" s="7"/>
      <c r="BI283" s="7"/>
      <c r="BJ283" s="7"/>
      <c r="DE283" s="37"/>
      <c r="DF283" s="37"/>
      <c r="DG283" s="37"/>
      <c r="DH283" s="37"/>
      <c r="DJ283" s="97"/>
      <c r="DS283" s="37"/>
    </row>
    <row r="284" spans="1:123" ht="15" customHeight="1">
      <c r="A284" s="7"/>
      <c r="B284" s="7"/>
      <c r="C284" s="7"/>
      <c r="D284" s="7"/>
      <c r="E284" s="7"/>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7"/>
      <c r="BH284" s="7"/>
      <c r="BI284" s="7"/>
      <c r="BJ284" s="7"/>
      <c r="DE284" s="37"/>
      <c r="DF284" s="37"/>
      <c r="DG284" s="37"/>
      <c r="DH284" s="37"/>
      <c r="DJ284" s="97"/>
      <c r="DS284" s="37"/>
    </row>
    <row r="285" spans="1:123" ht="15" customHeight="1">
      <c r="B285" s="7"/>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7"/>
      <c r="DE285" s="37"/>
      <c r="DF285" s="37"/>
      <c r="DG285" s="37"/>
      <c r="DH285" s="37"/>
      <c r="DJ285" s="97"/>
      <c r="DS285" s="37"/>
    </row>
    <row r="286" spans="1:123" ht="15" customHeight="1">
      <c r="B286" s="7"/>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7"/>
      <c r="DE286" s="37"/>
      <c r="DF286" s="37"/>
      <c r="DG286" s="37"/>
      <c r="DH286" s="37"/>
      <c r="DJ286" s="97"/>
      <c r="DS286" s="37"/>
    </row>
    <row r="287" spans="1:123" ht="15" customHeight="1">
      <c r="B287" s="7"/>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7"/>
      <c r="DE287" s="37"/>
      <c r="DF287" s="37"/>
      <c r="DG287" s="37"/>
      <c r="DH287" s="37"/>
      <c r="DJ287" s="97"/>
      <c r="DS287" s="37"/>
    </row>
    <row r="288" spans="1:123" ht="15" customHeight="1">
      <c r="B288" s="7"/>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7"/>
      <c r="DE288" s="37"/>
      <c r="DF288" s="37"/>
      <c r="DG288" s="37"/>
      <c r="DH288" s="37"/>
      <c r="DJ288" s="97"/>
      <c r="DS288" s="37"/>
    </row>
    <row r="289" spans="2:123" ht="15" customHeight="1">
      <c r="B289" s="7"/>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7"/>
      <c r="DE289" s="37"/>
      <c r="DF289" s="37"/>
      <c r="DG289" s="37"/>
      <c r="DH289" s="37"/>
      <c r="DJ289" s="97"/>
      <c r="DS289" s="37"/>
    </row>
    <row r="290" spans="2:123" ht="15" customHeight="1">
      <c r="B290" s="7"/>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7"/>
      <c r="DE290" s="37"/>
      <c r="DF290" s="37"/>
      <c r="DG290" s="37"/>
      <c r="DH290" s="37"/>
      <c r="DJ290" s="97"/>
      <c r="DS290" s="37"/>
    </row>
    <row r="291" spans="2:123" ht="15" customHeight="1">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7"/>
      <c r="DE291" s="37"/>
      <c r="DF291" s="37"/>
      <c r="DG291" s="37"/>
      <c r="DH291" s="37"/>
      <c r="DJ291" s="97"/>
      <c r="DS291" s="37"/>
    </row>
    <row r="292" spans="2:123" ht="15" customHeight="1">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7"/>
      <c r="DE292" s="37"/>
      <c r="DF292" s="37"/>
      <c r="DG292" s="37"/>
      <c r="DH292" s="37"/>
      <c r="DJ292" s="97"/>
      <c r="DS292" s="37"/>
    </row>
    <row r="293" spans="2:123" ht="15" customHeight="1">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7"/>
      <c r="DE293" s="37"/>
      <c r="DF293" s="37"/>
      <c r="DG293" s="37"/>
      <c r="DH293" s="37"/>
      <c r="DJ293" s="97"/>
      <c r="DS293" s="37"/>
    </row>
    <row r="294" spans="2:123" ht="15" customHeight="1">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7"/>
      <c r="DE294" s="37"/>
      <c r="DF294" s="37"/>
      <c r="DG294" s="37"/>
      <c r="DH294" s="37"/>
      <c r="DJ294" s="97"/>
      <c r="DS294" s="37"/>
    </row>
    <row r="295" spans="2:123" ht="15" customHeight="1">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7"/>
      <c r="DE295" s="37"/>
      <c r="DF295" s="37"/>
      <c r="DG295" s="37"/>
      <c r="DH295" s="37"/>
      <c r="DJ295" s="97"/>
      <c r="DS295" s="37"/>
    </row>
    <row r="296" spans="2:123" ht="15" customHeight="1">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7"/>
      <c r="DE296" s="37"/>
      <c r="DF296" s="37"/>
      <c r="DG296" s="37"/>
      <c r="DH296" s="37"/>
      <c r="DJ296" s="97"/>
      <c r="DS296" s="37"/>
    </row>
    <row r="297" spans="2:123" ht="15" customHeight="1">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7"/>
      <c r="DE297" s="37"/>
      <c r="DF297" s="37"/>
      <c r="DG297" s="37"/>
      <c r="DH297" s="37"/>
      <c r="DJ297" s="97"/>
      <c r="DS297" s="37"/>
    </row>
    <row r="298" spans="2:123" ht="15" customHeight="1">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7"/>
      <c r="DE298" s="37"/>
      <c r="DF298" s="37"/>
      <c r="DG298" s="37"/>
      <c r="DH298" s="37"/>
      <c r="DJ298" s="97"/>
      <c r="DS298" s="37"/>
    </row>
    <row r="299" spans="2:123" ht="15" customHeight="1">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7"/>
      <c r="DE299" s="37"/>
      <c r="DF299" s="37"/>
      <c r="DG299" s="37"/>
      <c r="DH299" s="37"/>
      <c r="DJ299" s="97"/>
      <c r="DS299" s="37"/>
    </row>
    <row r="300" spans="2:123" ht="15" customHeight="1">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7"/>
      <c r="DE300" s="37"/>
      <c r="DF300" s="37"/>
      <c r="DG300" s="37"/>
      <c r="DH300" s="37"/>
      <c r="DJ300" s="97"/>
      <c r="DS300" s="37"/>
    </row>
    <row r="301" spans="2:123" ht="15" customHeight="1">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7"/>
      <c r="DE301" s="37"/>
      <c r="DF301" s="37"/>
      <c r="DG301" s="37"/>
      <c r="DH301" s="37"/>
      <c r="DJ301" s="97"/>
      <c r="DS301" s="37"/>
    </row>
    <row r="302" spans="2:123" ht="15" customHeight="1">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7"/>
      <c r="DE302" s="37"/>
      <c r="DF302" s="37"/>
      <c r="DG302" s="37"/>
      <c r="DH302" s="37"/>
      <c r="DJ302" s="97"/>
      <c r="DS302" s="37"/>
    </row>
    <row r="303" spans="2:123" ht="15" customHeight="1">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7"/>
      <c r="DE303" s="37"/>
      <c r="DF303" s="37"/>
      <c r="DG303" s="37"/>
      <c r="DH303" s="37"/>
      <c r="DJ303" s="97"/>
      <c r="DS303" s="37"/>
    </row>
    <row r="304" spans="2:123" ht="15" customHeight="1">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7"/>
      <c r="DE304" s="37"/>
      <c r="DF304" s="37"/>
      <c r="DG304" s="37"/>
      <c r="DH304" s="37"/>
      <c r="DJ304" s="97"/>
      <c r="DS304" s="37"/>
    </row>
    <row r="305" spans="6:123" ht="15" customHeight="1">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7"/>
      <c r="DE305" s="37"/>
      <c r="DF305" s="37"/>
      <c r="DG305" s="37"/>
      <c r="DH305" s="37"/>
      <c r="DJ305" s="97"/>
      <c r="DS305" s="37"/>
    </row>
    <row r="306" spans="6:123" ht="15" customHeight="1">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7"/>
      <c r="DE306" s="37"/>
      <c r="DF306" s="37"/>
      <c r="DG306" s="37"/>
      <c r="DH306" s="37"/>
      <c r="DJ306" s="97"/>
      <c r="DS306" s="37"/>
    </row>
    <row r="307" spans="6:123" ht="15" customHeight="1">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7"/>
      <c r="DE307" s="37"/>
      <c r="DF307" s="37"/>
      <c r="DG307" s="37"/>
      <c r="DH307" s="37"/>
      <c r="DJ307" s="97"/>
      <c r="DS307" s="37"/>
    </row>
    <row r="308" spans="6:123" ht="15" customHeight="1">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7"/>
      <c r="DE308" s="37"/>
      <c r="DF308" s="37"/>
      <c r="DG308" s="37"/>
      <c r="DH308" s="37"/>
      <c r="DJ308" s="97"/>
      <c r="DS308" s="37"/>
    </row>
    <row r="309" spans="6:123" ht="15" customHeight="1">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7"/>
      <c r="DE309" s="37"/>
      <c r="DF309" s="37"/>
      <c r="DG309" s="37"/>
      <c r="DH309" s="37"/>
      <c r="DJ309" s="97"/>
      <c r="DS309" s="37"/>
    </row>
    <row r="310" spans="6:123">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7"/>
      <c r="DE310" s="37"/>
      <c r="DF310" s="37"/>
      <c r="DG310" s="37"/>
      <c r="DH310" s="37"/>
      <c r="DJ310" s="97"/>
      <c r="DS310" s="37"/>
    </row>
    <row r="311" spans="6:123" ht="15" customHeight="1">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7"/>
      <c r="DE311" s="37"/>
      <c r="DF311" s="37"/>
      <c r="DG311" s="37"/>
      <c r="DH311" s="37"/>
      <c r="DJ311" s="97"/>
      <c r="DS311" s="37"/>
    </row>
    <row r="312" spans="6:123" ht="15" customHeight="1">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7"/>
      <c r="DE312" s="37"/>
      <c r="DF312" s="37"/>
      <c r="DG312" s="37"/>
      <c r="DH312" s="37"/>
      <c r="DJ312" s="97"/>
      <c r="DS312" s="37"/>
    </row>
    <row r="313" spans="6:123" ht="15" customHeight="1">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7"/>
      <c r="DE313" s="37"/>
      <c r="DF313" s="37"/>
      <c r="DG313" s="37"/>
      <c r="DH313" s="37"/>
      <c r="DJ313" s="97"/>
      <c r="DS313" s="37"/>
    </row>
    <row r="314" spans="6:123" ht="15" customHeight="1">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7"/>
      <c r="DE314" s="37"/>
      <c r="DF314" s="37"/>
      <c r="DG314" s="37"/>
      <c r="DH314" s="37"/>
      <c r="DJ314" s="97"/>
      <c r="DS314" s="37"/>
    </row>
    <row r="315" spans="6:123">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7"/>
      <c r="DE315" s="37"/>
      <c r="DF315" s="37"/>
      <c r="DG315" s="37"/>
      <c r="DH315" s="37"/>
      <c r="DJ315" s="97"/>
      <c r="DS315" s="37"/>
    </row>
    <row r="316" spans="6:123" ht="15" customHeight="1">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7"/>
      <c r="DE316" s="37"/>
      <c r="DF316" s="37"/>
      <c r="DG316" s="37"/>
      <c r="DH316" s="37"/>
      <c r="DJ316" s="97"/>
      <c r="DS316" s="37"/>
    </row>
    <row r="317" spans="6:123" ht="15.75" customHeight="1">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7"/>
      <c r="DE317" s="37"/>
      <c r="DF317" s="37"/>
      <c r="DG317" s="37"/>
      <c r="DH317" s="37"/>
      <c r="DJ317" s="97"/>
      <c r="DS317" s="37"/>
    </row>
    <row r="318" spans="6:123" ht="15" customHeight="1">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7"/>
      <c r="DE318" s="37"/>
      <c r="DF318" s="37"/>
      <c r="DG318" s="37"/>
      <c r="DH318" s="37"/>
      <c r="DJ318" s="97"/>
      <c r="DS318" s="37"/>
    </row>
    <row r="319" spans="6:123" ht="15" customHeight="1">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7"/>
      <c r="DE319" s="37"/>
      <c r="DF319" s="37"/>
      <c r="DG319" s="37"/>
      <c r="DH319" s="37"/>
      <c r="DJ319" s="97"/>
      <c r="DS319" s="37"/>
    </row>
    <row r="320" spans="6:123" ht="15" customHeight="1">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7"/>
      <c r="DE320" s="37"/>
      <c r="DF320" s="37"/>
      <c r="DG320" s="37"/>
      <c r="DH320" s="37"/>
      <c r="DJ320" s="97"/>
      <c r="DS320" s="37"/>
    </row>
    <row r="321" spans="6:123" ht="15" customHeight="1">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7"/>
      <c r="DE321" s="37"/>
      <c r="DF321" s="37"/>
      <c r="DG321" s="37"/>
      <c r="DH321" s="37"/>
      <c r="DJ321" s="97"/>
      <c r="DS321" s="37"/>
    </row>
    <row r="322" spans="6:123" ht="15" customHeight="1">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7"/>
      <c r="DE322" s="37"/>
      <c r="DF322" s="37"/>
      <c r="DG322" s="37"/>
      <c r="DH322" s="37"/>
      <c r="DJ322" s="97"/>
      <c r="DS322" s="37"/>
    </row>
    <row r="323" spans="6:123" ht="15" customHeight="1">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7"/>
      <c r="DE323" s="37"/>
      <c r="DF323" s="37"/>
      <c r="DG323" s="37"/>
      <c r="DH323" s="37"/>
      <c r="DJ323" s="97"/>
      <c r="DS323" s="37"/>
    </row>
    <row r="324" spans="6:123" ht="15" customHeight="1">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7"/>
      <c r="DE324" s="37"/>
      <c r="DF324" s="37"/>
      <c r="DG324" s="37"/>
      <c r="DH324" s="37"/>
      <c r="DJ324" s="97"/>
      <c r="DS324" s="37"/>
    </row>
    <row r="325" spans="6:123" ht="15" customHeight="1">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7"/>
      <c r="DE325" s="37"/>
      <c r="DF325" s="37"/>
      <c r="DG325" s="37"/>
      <c r="DH325" s="37"/>
      <c r="DJ325" s="97"/>
      <c r="DS325" s="37"/>
    </row>
    <row r="326" spans="6:123" ht="15" customHeight="1">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7"/>
      <c r="DE326" s="37"/>
      <c r="DF326" s="37"/>
      <c r="DG326" s="37"/>
      <c r="DH326" s="37"/>
      <c r="DJ326" s="97"/>
      <c r="DS326" s="37"/>
    </row>
    <row r="327" spans="6:123" ht="15.75" customHeight="1">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7"/>
      <c r="DE327" s="37"/>
      <c r="DF327" s="37"/>
      <c r="DG327" s="37"/>
      <c r="DH327" s="37"/>
      <c r="DJ327" s="97"/>
      <c r="DS327" s="37"/>
    </row>
    <row r="328" spans="6:123" ht="15" customHeight="1">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7"/>
      <c r="DE328" s="37"/>
      <c r="DF328" s="37"/>
      <c r="DG328" s="37"/>
      <c r="DH328" s="37"/>
      <c r="DJ328" s="97"/>
      <c r="DS328" s="37"/>
    </row>
    <row r="329" spans="6:123" ht="15" customHeight="1">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7"/>
      <c r="DE329" s="37"/>
      <c r="DF329" s="37"/>
      <c r="DG329" s="37"/>
      <c r="DH329" s="37"/>
      <c r="DJ329" s="97"/>
      <c r="DS329" s="37"/>
    </row>
    <row r="330" spans="6:123" ht="15" customHeight="1">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7"/>
      <c r="DE330" s="37"/>
      <c r="DF330" s="37"/>
      <c r="DG330" s="37"/>
      <c r="DH330" s="37"/>
      <c r="DJ330" s="97"/>
      <c r="DS330" s="37"/>
    </row>
    <row r="331" spans="6:123" ht="15" customHeight="1">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7"/>
      <c r="DE331" s="37"/>
      <c r="DF331" s="37"/>
      <c r="DG331" s="37"/>
      <c r="DH331" s="37"/>
      <c r="DJ331" s="97"/>
      <c r="DS331" s="37"/>
    </row>
    <row r="332" spans="6:123">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7"/>
      <c r="DE332" s="37"/>
      <c r="DF332" s="37"/>
      <c r="DG332" s="37"/>
      <c r="DH332" s="37"/>
      <c r="DJ332" s="97"/>
      <c r="DS332" s="37"/>
    </row>
    <row r="333" spans="6:123" ht="12.75" customHeight="1">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7"/>
      <c r="DE333" s="37"/>
      <c r="DF333" s="37"/>
      <c r="DG333" s="37"/>
      <c r="DH333" s="37"/>
      <c r="DJ333" s="97"/>
      <c r="DS333" s="37"/>
    </row>
    <row r="334" spans="6:123" ht="12.75" customHeight="1">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7"/>
      <c r="DE334" s="37"/>
      <c r="DF334" s="37"/>
      <c r="DG334" s="37"/>
      <c r="DH334" s="37"/>
      <c r="DJ334" s="97"/>
      <c r="DS334" s="37"/>
    </row>
    <row r="335" spans="6:123" ht="12.75" customHeight="1">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7"/>
      <c r="DE335" s="37"/>
      <c r="DF335" s="37"/>
      <c r="DG335" s="37"/>
      <c r="DH335" s="37"/>
      <c r="DJ335" s="97"/>
      <c r="DS335" s="37"/>
    </row>
    <row r="336" spans="6:123" ht="12.75" customHeight="1">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7"/>
      <c r="DE336" s="37"/>
      <c r="DF336" s="37"/>
      <c r="DG336" s="37"/>
      <c r="DH336" s="37"/>
      <c r="DJ336" s="97"/>
      <c r="DS336" s="37"/>
    </row>
    <row r="337" spans="6:123" ht="12.75" customHeight="1">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7"/>
      <c r="DE337" s="37"/>
      <c r="DF337" s="37"/>
      <c r="DG337" s="37"/>
      <c r="DH337" s="37"/>
      <c r="DJ337" s="97"/>
      <c r="DS337" s="37"/>
    </row>
    <row r="338" spans="6:123" ht="12.75" customHeight="1">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7"/>
      <c r="DE338" s="37"/>
      <c r="DF338" s="37"/>
      <c r="DG338" s="37"/>
      <c r="DH338" s="37"/>
      <c r="DJ338" s="97"/>
      <c r="DS338" s="37"/>
    </row>
    <row r="339" spans="6:123" ht="12.75" customHeight="1">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7"/>
      <c r="DE339" s="37"/>
      <c r="DF339" s="37"/>
      <c r="DG339" s="37"/>
      <c r="DH339" s="37"/>
      <c r="DJ339" s="97"/>
      <c r="DS339" s="37"/>
    </row>
    <row r="340" spans="6:123" ht="12.75" customHeight="1">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7"/>
      <c r="DE340" s="37"/>
      <c r="DF340" s="37"/>
      <c r="DG340" s="37"/>
      <c r="DH340" s="37"/>
      <c r="DJ340" s="97"/>
      <c r="DS340" s="37"/>
    </row>
    <row r="341" spans="6:123">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7"/>
      <c r="DE341" s="37"/>
      <c r="DF341" s="37"/>
      <c r="DG341" s="37"/>
      <c r="DH341" s="37"/>
      <c r="DJ341" s="97"/>
      <c r="DS341" s="37"/>
    </row>
    <row r="342" spans="6:123">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7"/>
      <c r="DE342" s="37"/>
      <c r="DF342" s="37"/>
      <c r="DG342" s="37"/>
      <c r="DH342" s="37"/>
      <c r="DJ342" s="97"/>
      <c r="DS342" s="37"/>
    </row>
    <row r="343" spans="6:123">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7"/>
      <c r="DE343" s="37"/>
      <c r="DF343" s="37"/>
      <c r="DG343" s="37"/>
      <c r="DH343" s="37"/>
      <c r="DJ343" s="97"/>
      <c r="DS343" s="37"/>
    </row>
    <row r="344" spans="6:123">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7"/>
      <c r="DE344" s="37"/>
      <c r="DF344" s="37"/>
      <c r="DG344" s="37"/>
      <c r="DH344" s="37"/>
      <c r="DJ344" s="97"/>
      <c r="DS344" s="37"/>
    </row>
    <row r="345" spans="6:123">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7"/>
      <c r="DE345" s="37"/>
      <c r="DF345" s="37"/>
      <c r="DG345" s="37"/>
      <c r="DH345" s="37"/>
      <c r="DJ345" s="97"/>
      <c r="DS345" s="37"/>
    </row>
    <row r="346" spans="6:123">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7"/>
      <c r="DE346" s="37"/>
      <c r="DF346" s="37"/>
      <c r="DG346" s="37"/>
      <c r="DH346" s="37"/>
      <c r="DJ346" s="97"/>
      <c r="DS346" s="37"/>
    </row>
    <row r="347" spans="6:123">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7"/>
      <c r="DE347" s="37"/>
      <c r="DF347" s="37"/>
      <c r="DG347" s="37"/>
      <c r="DH347" s="37"/>
      <c r="DJ347" s="97"/>
      <c r="DS347" s="37"/>
    </row>
    <row r="348" spans="6:123">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7"/>
      <c r="DE348" s="37"/>
      <c r="DF348" s="37"/>
      <c r="DG348" s="37"/>
      <c r="DH348" s="37"/>
      <c r="DJ348" s="97"/>
      <c r="DS348" s="37"/>
    </row>
    <row r="349" spans="6:123">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7"/>
      <c r="DE349" s="37"/>
      <c r="DF349" s="37"/>
      <c r="DG349" s="37"/>
      <c r="DH349" s="37"/>
      <c r="DJ349" s="97"/>
      <c r="DS349" s="37"/>
    </row>
    <row r="350" spans="6:123">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7"/>
      <c r="DE350" s="37"/>
      <c r="DF350" s="37"/>
      <c r="DG350" s="37"/>
      <c r="DH350" s="37"/>
      <c r="DJ350" s="97"/>
      <c r="DS350" s="37"/>
    </row>
    <row r="351" spans="6:123">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7"/>
      <c r="DE351" s="37"/>
      <c r="DF351" s="37"/>
      <c r="DG351" s="37"/>
      <c r="DH351" s="37"/>
      <c r="DJ351" s="97"/>
      <c r="DS351" s="37"/>
    </row>
    <row r="352" spans="6:123">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7"/>
      <c r="DE352" s="37"/>
      <c r="DF352" s="37"/>
      <c r="DG352" s="37"/>
      <c r="DH352" s="37"/>
      <c r="DJ352" s="97"/>
      <c r="DS352" s="37"/>
    </row>
    <row r="353" spans="6:123">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7"/>
      <c r="DE353" s="37"/>
      <c r="DF353" s="37"/>
      <c r="DG353" s="37"/>
      <c r="DH353" s="37"/>
      <c r="DJ353" s="97"/>
      <c r="DS353" s="37"/>
    </row>
    <row r="354" spans="6:123">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7"/>
      <c r="DE354" s="37"/>
      <c r="DF354" s="37"/>
      <c r="DG354" s="37"/>
      <c r="DH354" s="37"/>
      <c r="DJ354" s="97"/>
      <c r="DS354" s="37"/>
    </row>
    <row r="355" spans="6:123">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7"/>
      <c r="DE355" s="37"/>
      <c r="DF355" s="37"/>
      <c r="DG355" s="37"/>
      <c r="DH355" s="37"/>
      <c r="DJ355" s="97"/>
      <c r="DS355" s="37"/>
    </row>
    <row r="356" spans="6:123">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7"/>
      <c r="DE356" s="37"/>
      <c r="DF356" s="37"/>
      <c r="DG356" s="37"/>
      <c r="DH356" s="37"/>
      <c r="DJ356" s="97"/>
      <c r="DS356" s="37"/>
    </row>
    <row r="357" spans="6:123">
      <c r="F357" s="61"/>
      <c r="G357" s="61"/>
      <c r="H357" s="61"/>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62"/>
      <c r="DE357" s="37"/>
      <c r="DF357" s="37"/>
      <c r="DG357" s="37"/>
      <c r="DH357" s="37"/>
      <c r="DJ357" s="97"/>
      <c r="DS357" s="37"/>
    </row>
    <row r="358" spans="6:123">
      <c r="F358" s="61"/>
      <c r="G358" s="61"/>
      <c r="H358" s="61"/>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62"/>
      <c r="DE358" s="37"/>
      <c r="DF358" s="37"/>
      <c r="DG358" s="37"/>
      <c r="DH358" s="37"/>
      <c r="DJ358" s="97"/>
      <c r="DS358" s="37"/>
    </row>
    <row r="359" spans="6:123">
      <c r="F359" s="61"/>
      <c r="G359" s="61"/>
      <c r="H359" s="61"/>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62"/>
      <c r="DE359" s="37"/>
      <c r="DF359" s="37"/>
      <c r="DG359" s="37"/>
      <c r="DH359" s="37"/>
      <c r="DJ359" s="97"/>
      <c r="DS359" s="37"/>
    </row>
    <row r="360" spans="6:123">
      <c r="F360" s="61"/>
      <c r="G360" s="61"/>
      <c r="H360" s="61"/>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62"/>
      <c r="DE360" s="37"/>
      <c r="DF360" s="37"/>
      <c r="DG360" s="37"/>
      <c r="DH360" s="37"/>
      <c r="DJ360" s="97"/>
      <c r="DS360" s="37"/>
    </row>
    <row r="361" spans="6:123">
      <c r="F361" s="61"/>
      <c r="G361" s="61"/>
      <c r="H361" s="61"/>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62"/>
      <c r="DE361" s="37"/>
      <c r="DF361" s="37"/>
      <c r="DG361" s="37"/>
      <c r="DH361" s="37"/>
      <c r="DJ361" s="97"/>
      <c r="DS361" s="37"/>
    </row>
    <row r="362" spans="6:123">
      <c r="F362" s="61"/>
      <c r="G362" s="61"/>
      <c r="H362" s="61"/>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62"/>
      <c r="DE362" s="37"/>
      <c r="DF362" s="37"/>
      <c r="DG362" s="37"/>
      <c r="DH362" s="37"/>
      <c r="DJ362" s="97"/>
      <c r="DS362" s="37"/>
    </row>
    <row r="363" spans="6:123">
      <c r="F363" s="61"/>
      <c r="G363" s="61"/>
      <c r="H363" s="61"/>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62"/>
      <c r="DE363" s="37"/>
      <c r="DF363" s="37"/>
      <c r="DG363" s="37"/>
      <c r="DH363" s="37"/>
      <c r="DJ363" s="97"/>
      <c r="DS363" s="37"/>
    </row>
    <row r="364" spans="6:123">
      <c r="F364" s="61"/>
      <c r="G364" s="61"/>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2"/>
      <c r="DE364" s="37"/>
      <c r="DF364" s="37"/>
      <c r="DG364" s="37"/>
      <c r="DH364" s="37"/>
      <c r="DJ364" s="97"/>
      <c r="DS364" s="37"/>
    </row>
    <row r="365" spans="6:123">
      <c r="F365" s="61"/>
      <c r="G365" s="61"/>
      <c r="H365" s="61"/>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c r="AZ365" s="61"/>
      <c r="BA365" s="61"/>
      <c r="BB365" s="61"/>
      <c r="BC365" s="61"/>
      <c r="BD365" s="61"/>
      <c r="BE365" s="61"/>
      <c r="BF365" s="61"/>
      <c r="BG365" s="62"/>
      <c r="DE365" s="37"/>
      <c r="DF365" s="37"/>
      <c r="DG365" s="37"/>
      <c r="DH365" s="37"/>
      <c r="DJ365" s="97"/>
      <c r="DS365" s="37"/>
    </row>
    <row r="366" spans="6:123">
      <c r="F366" s="61"/>
      <c r="G366" s="6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c r="AZ366" s="61"/>
      <c r="BA366" s="61"/>
      <c r="BB366" s="61"/>
      <c r="BC366" s="61"/>
      <c r="BD366" s="61"/>
      <c r="BE366" s="61"/>
      <c r="BF366" s="61"/>
      <c r="BG366" s="62"/>
      <c r="DE366" s="37"/>
      <c r="DF366" s="37"/>
      <c r="DG366" s="37"/>
      <c r="DH366" s="37"/>
      <c r="DJ366" s="97"/>
      <c r="DS366" s="37"/>
    </row>
    <row r="367" spans="6:123">
      <c r="F367" s="61"/>
      <c r="G367" s="61"/>
      <c r="H367" s="61"/>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62"/>
      <c r="DE367" s="37"/>
      <c r="DF367" s="37"/>
      <c r="DG367" s="37"/>
      <c r="DH367" s="37"/>
      <c r="DJ367" s="97"/>
      <c r="DS367" s="37"/>
    </row>
    <row r="368" spans="6:123">
      <c r="F368" s="61"/>
      <c r="G368" s="61"/>
      <c r="H368" s="61"/>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2"/>
      <c r="DE368" s="37"/>
      <c r="DF368" s="37"/>
      <c r="DG368" s="37"/>
      <c r="DH368" s="37"/>
      <c r="DJ368" s="97"/>
      <c r="DS368" s="37"/>
    </row>
    <row r="369" spans="6:123">
      <c r="F369" s="61"/>
      <c r="G369" s="61"/>
      <c r="H369" s="61"/>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62"/>
      <c r="DE369" s="37"/>
      <c r="DF369" s="37"/>
      <c r="DG369" s="37"/>
      <c r="DH369" s="37"/>
      <c r="DJ369" s="97"/>
      <c r="DS369" s="37"/>
    </row>
    <row r="370" spans="6:123">
      <c r="F370" s="61"/>
      <c r="G370" s="61"/>
      <c r="H370" s="61"/>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2"/>
      <c r="DE370" s="37"/>
      <c r="DF370" s="37"/>
      <c r="DG370" s="37"/>
      <c r="DH370" s="37"/>
      <c r="DJ370" s="97"/>
      <c r="DS370" s="37"/>
    </row>
    <row r="371" spans="6:123">
      <c r="F371" s="61"/>
      <c r="G371" s="61"/>
      <c r="H371" s="61"/>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c r="AZ371" s="61"/>
      <c r="BA371" s="61"/>
      <c r="BB371" s="61"/>
      <c r="BC371" s="61"/>
      <c r="BD371" s="61"/>
      <c r="BE371" s="61"/>
      <c r="BF371" s="61"/>
      <c r="BG371" s="62"/>
      <c r="DE371" s="37"/>
      <c r="DF371" s="37"/>
      <c r="DG371" s="37"/>
      <c r="DH371" s="37"/>
      <c r="DJ371" s="97"/>
      <c r="DS371" s="37"/>
    </row>
    <row r="372" spans="6:123">
      <c r="F372" s="61"/>
      <c r="G372" s="61"/>
      <c r="H372" s="61"/>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c r="AZ372" s="61"/>
      <c r="BA372" s="61"/>
      <c r="BB372" s="61"/>
      <c r="BC372" s="61"/>
      <c r="BD372" s="61"/>
      <c r="BE372" s="61"/>
      <c r="BF372" s="61"/>
      <c r="BG372" s="62"/>
      <c r="DE372" s="37"/>
      <c r="DF372" s="37"/>
      <c r="DG372" s="37"/>
      <c r="DH372" s="37"/>
      <c r="DJ372" s="97"/>
      <c r="DS372" s="37"/>
    </row>
    <row r="373" spans="6:123">
      <c r="F373" s="61"/>
      <c r="G373" s="61"/>
      <c r="H373" s="61"/>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62"/>
      <c r="DE373" s="37"/>
      <c r="DF373" s="37"/>
      <c r="DG373" s="37"/>
      <c r="DH373" s="37"/>
      <c r="DJ373" s="97"/>
      <c r="DS373" s="37"/>
    </row>
    <row r="374" spans="6:123">
      <c r="F374" s="61"/>
      <c r="G374" s="61"/>
      <c r="H374" s="61"/>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62"/>
      <c r="DE374" s="37"/>
      <c r="DF374" s="37"/>
      <c r="DG374" s="37"/>
      <c r="DH374" s="37"/>
      <c r="DJ374" s="97"/>
      <c r="DS374" s="37"/>
    </row>
    <row r="375" spans="6:123">
      <c r="F375" s="61"/>
      <c r="G375" s="61"/>
      <c r="H375" s="61"/>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61"/>
      <c r="AY375" s="61"/>
      <c r="AZ375" s="61"/>
      <c r="BA375" s="61"/>
      <c r="BB375" s="61"/>
      <c r="BC375" s="61"/>
      <c r="BD375" s="61"/>
      <c r="BE375" s="61"/>
      <c r="BF375" s="61"/>
      <c r="BG375" s="62"/>
      <c r="DE375" s="37"/>
      <c r="DF375" s="37"/>
      <c r="DG375" s="37"/>
      <c r="DH375" s="37"/>
      <c r="DJ375" s="97"/>
      <c r="DS375" s="37"/>
    </row>
    <row r="376" spans="6:123">
      <c r="F376" s="61"/>
      <c r="G376" s="61"/>
      <c r="H376" s="61"/>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61"/>
      <c r="AY376" s="61"/>
      <c r="AZ376" s="61"/>
      <c r="BA376" s="61"/>
      <c r="BB376" s="61"/>
      <c r="BC376" s="61"/>
      <c r="BD376" s="61"/>
      <c r="BE376" s="61"/>
      <c r="BF376" s="61"/>
      <c r="BG376" s="62"/>
      <c r="DE376" s="37"/>
      <c r="DF376" s="37"/>
      <c r="DG376" s="37"/>
      <c r="DH376" s="37"/>
      <c r="DJ376" s="97"/>
      <c r="DS376" s="37"/>
    </row>
    <row r="377" spans="6:123">
      <c r="F377" s="61"/>
      <c r="G377" s="61"/>
      <c r="H377" s="61"/>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61"/>
      <c r="AY377" s="61"/>
      <c r="AZ377" s="61"/>
      <c r="BA377" s="61"/>
      <c r="BB377" s="61"/>
      <c r="BC377" s="61"/>
      <c r="BD377" s="61"/>
      <c r="BE377" s="61"/>
      <c r="BF377" s="61"/>
      <c r="BG377" s="62"/>
      <c r="DE377" s="37"/>
      <c r="DF377" s="37"/>
      <c r="DG377" s="37"/>
      <c r="DH377" s="37"/>
      <c r="DJ377" s="97"/>
      <c r="DS377" s="37"/>
    </row>
    <row r="378" spans="6:123">
      <c r="F378" s="61"/>
      <c r="G378" s="61"/>
      <c r="H378" s="61"/>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61"/>
      <c r="AY378" s="61"/>
      <c r="AZ378" s="61"/>
      <c r="BA378" s="61"/>
      <c r="BB378" s="61"/>
      <c r="BC378" s="61"/>
      <c r="BD378" s="61"/>
      <c r="BE378" s="61"/>
      <c r="BF378" s="61"/>
      <c r="BG378" s="62"/>
      <c r="DE378" s="37"/>
      <c r="DF378" s="37"/>
      <c r="DG378" s="37"/>
      <c r="DH378" s="37"/>
      <c r="DJ378" s="97"/>
      <c r="DS378" s="37"/>
    </row>
    <row r="379" spans="6:123">
      <c r="F379" s="61"/>
      <c r="G379" s="61"/>
      <c r="H379" s="61"/>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61"/>
      <c r="AY379" s="61"/>
      <c r="AZ379" s="61"/>
      <c r="BA379" s="61"/>
      <c r="BB379" s="61"/>
      <c r="BC379" s="61"/>
      <c r="BD379" s="61"/>
      <c r="BE379" s="61"/>
      <c r="BF379" s="61"/>
      <c r="BG379" s="62"/>
      <c r="DE379" s="37"/>
      <c r="DF379" s="37"/>
      <c r="DG379" s="37"/>
      <c r="DH379" s="37"/>
      <c r="DJ379" s="97"/>
      <c r="DS379" s="37"/>
    </row>
    <row r="380" spans="6:123">
      <c r="F380" s="61"/>
      <c r="G380" s="61"/>
      <c r="H380" s="61"/>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61"/>
      <c r="AY380" s="61"/>
      <c r="AZ380" s="61"/>
      <c r="BA380" s="61"/>
      <c r="BB380" s="61"/>
      <c r="BC380" s="61"/>
      <c r="BD380" s="61"/>
      <c r="BE380" s="61"/>
      <c r="BF380" s="61"/>
      <c r="BG380" s="62"/>
      <c r="DE380" s="37"/>
      <c r="DF380" s="37"/>
      <c r="DG380" s="37"/>
      <c r="DH380" s="37"/>
      <c r="DJ380" s="97"/>
      <c r="DS380" s="37"/>
    </row>
    <row r="381" spans="6:123">
      <c r="F381" s="61"/>
      <c r="G381" s="61"/>
      <c r="H381" s="61"/>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61"/>
      <c r="AY381" s="61"/>
      <c r="AZ381" s="61"/>
      <c r="BA381" s="61"/>
      <c r="BB381" s="61"/>
      <c r="BC381" s="61"/>
      <c r="BD381" s="61"/>
      <c r="BE381" s="61"/>
      <c r="BF381" s="61"/>
      <c r="BG381" s="62"/>
      <c r="DE381" s="37"/>
      <c r="DF381" s="37"/>
      <c r="DG381" s="37"/>
      <c r="DH381" s="37"/>
      <c r="DJ381" s="97"/>
      <c r="DS381" s="37"/>
    </row>
    <row r="382" spans="6:123">
      <c r="F382" s="61"/>
      <c r="G382" s="61"/>
      <c r="H382" s="61"/>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61"/>
      <c r="AY382" s="61"/>
      <c r="AZ382" s="61"/>
      <c r="BA382" s="61"/>
      <c r="BB382" s="61"/>
      <c r="BC382" s="61"/>
      <c r="BD382" s="61"/>
      <c r="BE382" s="61"/>
      <c r="BF382" s="61"/>
      <c r="BG382" s="62"/>
      <c r="DE382" s="37"/>
      <c r="DF382" s="37"/>
      <c r="DG382" s="37"/>
      <c r="DH382" s="37"/>
      <c r="DJ382" s="97"/>
      <c r="DS382" s="37"/>
    </row>
    <row r="383" spans="6:123">
      <c r="F383" s="61"/>
      <c r="G383" s="61"/>
      <c r="H383" s="61"/>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61"/>
      <c r="AY383" s="61"/>
      <c r="AZ383" s="61"/>
      <c r="BA383" s="61"/>
      <c r="BB383" s="61"/>
      <c r="BC383" s="61"/>
      <c r="BD383" s="61"/>
      <c r="BE383" s="61"/>
      <c r="BF383" s="61"/>
      <c r="BG383" s="62"/>
      <c r="DE383" s="37"/>
      <c r="DF383" s="37"/>
      <c r="DG383" s="37"/>
      <c r="DH383" s="37"/>
      <c r="DJ383" s="97"/>
      <c r="DS383" s="37"/>
    </row>
    <row r="384" spans="6:123">
      <c r="F384" s="61"/>
      <c r="G384" s="61"/>
      <c r="H384" s="61"/>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61"/>
      <c r="AY384" s="61"/>
      <c r="AZ384" s="61"/>
      <c r="BA384" s="61"/>
      <c r="BB384" s="61"/>
      <c r="BC384" s="61"/>
      <c r="BD384" s="61"/>
      <c r="BE384" s="61"/>
      <c r="BF384" s="61"/>
      <c r="BG384" s="62"/>
      <c r="DE384" s="37"/>
      <c r="DF384" s="37"/>
      <c r="DG384" s="37"/>
      <c r="DH384" s="37"/>
      <c r="DJ384" s="97"/>
      <c r="DS384" s="37"/>
    </row>
    <row r="385" spans="6:123">
      <c r="F385" s="61"/>
      <c r="G385" s="61"/>
      <c r="H385" s="61"/>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61"/>
      <c r="AY385" s="61"/>
      <c r="AZ385" s="61"/>
      <c r="BA385" s="61"/>
      <c r="BB385" s="61"/>
      <c r="BC385" s="61"/>
      <c r="BD385" s="61"/>
      <c r="BE385" s="61"/>
      <c r="BF385" s="61"/>
      <c r="BG385" s="62"/>
      <c r="DE385" s="37"/>
      <c r="DF385" s="37"/>
      <c r="DG385" s="37"/>
      <c r="DH385" s="37"/>
      <c r="DJ385" s="97"/>
      <c r="DS385" s="37"/>
    </row>
    <row r="386" spans="6:123">
      <c r="F386" s="61"/>
      <c r="G386" s="61"/>
      <c r="H386" s="61"/>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61"/>
      <c r="AY386" s="61"/>
      <c r="AZ386" s="61"/>
      <c r="BA386" s="61"/>
      <c r="BB386" s="61"/>
      <c r="BC386" s="61"/>
      <c r="BD386" s="61"/>
      <c r="BE386" s="61"/>
      <c r="BF386" s="61"/>
      <c r="BG386" s="62"/>
      <c r="DE386" s="37"/>
      <c r="DF386" s="37"/>
      <c r="DG386" s="37"/>
      <c r="DH386" s="37"/>
      <c r="DJ386" s="97"/>
      <c r="DS386" s="37"/>
    </row>
    <row r="387" spans="6:123">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c r="AZ387" s="61"/>
      <c r="BA387" s="61"/>
      <c r="BB387" s="61"/>
      <c r="BC387" s="61"/>
      <c r="BD387" s="61"/>
      <c r="BE387" s="61"/>
      <c r="BF387" s="61"/>
      <c r="BG387" s="62"/>
      <c r="DE387" s="37"/>
      <c r="DF387" s="37"/>
      <c r="DG387" s="37"/>
      <c r="DH387" s="37"/>
      <c r="DJ387" s="97"/>
      <c r="DS387" s="37"/>
    </row>
    <row r="388" spans="6:123">
      <c r="F388" s="61"/>
      <c r="G388" s="61"/>
      <c r="H388" s="61"/>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61"/>
      <c r="AY388" s="61"/>
      <c r="AZ388" s="61"/>
      <c r="BA388" s="61"/>
      <c r="BB388" s="61"/>
      <c r="BC388" s="61"/>
      <c r="BD388" s="61"/>
      <c r="BE388" s="61"/>
      <c r="BF388" s="61"/>
      <c r="BG388" s="62"/>
      <c r="DE388" s="37"/>
      <c r="DF388" s="37"/>
      <c r="DG388" s="37"/>
      <c r="DH388" s="37"/>
      <c r="DJ388" s="97"/>
      <c r="DS388" s="37"/>
    </row>
    <row r="389" spans="6:123">
      <c r="F389" s="61"/>
      <c r="G389" s="61"/>
      <c r="H389" s="61"/>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61"/>
      <c r="AY389" s="61"/>
      <c r="AZ389" s="61"/>
      <c r="BA389" s="61"/>
      <c r="BB389" s="61"/>
      <c r="BC389" s="61"/>
      <c r="BD389" s="61"/>
      <c r="BE389" s="61"/>
      <c r="BF389" s="61"/>
      <c r="BG389" s="62"/>
      <c r="DE389" s="37"/>
      <c r="DF389" s="37"/>
      <c r="DG389" s="37"/>
      <c r="DH389" s="37"/>
      <c r="DJ389" s="97"/>
      <c r="DS389" s="37"/>
    </row>
    <row r="390" spans="6:123">
      <c r="F390" s="61"/>
      <c r="G390" s="61"/>
      <c r="H390" s="61"/>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61"/>
      <c r="AY390" s="61"/>
      <c r="AZ390" s="61"/>
      <c r="BA390" s="61"/>
      <c r="BB390" s="61"/>
      <c r="BC390" s="61"/>
      <c r="BD390" s="61"/>
      <c r="BE390" s="61"/>
      <c r="BF390" s="61"/>
      <c r="BG390" s="62"/>
      <c r="DE390" s="37"/>
      <c r="DF390" s="37"/>
      <c r="DG390" s="37"/>
      <c r="DH390" s="37"/>
      <c r="DJ390" s="97"/>
      <c r="DS390" s="37"/>
    </row>
    <row r="391" spans="6:123">
      <c r="F391" s="61"/>
      <c r="G391" s="61"/>
      <c r="H391" s="61"/>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61"/>
      <c r="AY391" s="61"/>
      <c r="AZ391" s="61"/>
      <c r="BA391" s="61"/>
      <c r="BB391" s="61"/>
      <c r="BC391" s="61"/>
      <c r="BD391" s="61"/>
      <c r="BE391" s="61"/>
      <c r="BF391" s="61"/>
      <c r="BG391" s="62"/>
      <c r="DE391" s="37"/>
      <c r="DF391" s="37"/>
      <c r="DG391" s="37"/>
      <c r="DH391" s="37"/>
      <c r="DJ391" s="97"/>
      <c r="DS391" s="37"/>
    </row>
    <row r="392" spans="6:123">
      <c r="F392" s="61"/>
      <c r="G392" s="61"/>
      <c r="H392" s="61"/>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61"/>
      <c r="AY392" s="61"/>
      <c r="AZ392" s="61"/>
      <c r="BA392" s="61"/>
      <c r="BB392" s="61"/>
      <c r="BC392" s="61"/>
      <c r="BD392" s="61"/>
      <c r="BE392" s="61"/>
      <c r="BF392" s="61"/>
      <c r="BG392" s="62"/>
      <c r="DE392" s="37"/>
      <c r="DF392" s="37"/>
      <c r="DG392" s="37"/>
      <c r="DH392" s="37"/>
      <c r="DJ392" s="97"/>
      <c r="DS392" s="37"/>
    </row>
    <row r="393" spans="6:123">
      <c r="F393" s="61"/>
      <c r="G393" s="61"/>
      <c r="H393" s="61"/>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61"/>
      <c r="AY393" s="61"/>
      <c r="AZ393" s="61"/>
      <c r="BA393" s="61"/>
      <c r="BB393" s="61"/>
      <c r="BC393" s="61"/>
      <c r="BD393" s="61"/>
      <c r="BE393" s="61"/>
      <c r="BF393" s="61"/>
      <c r="BG393" s="62"/>
      <c r="DE393" s="37"/>
      <c r="DF393" s="37"/>
      <c r="DG393" s="37"/>
      <c r="DH393" s="37"/>
      <c r="DJ393" s="97"/>
      <c r="DS393" s="37"/>
    </row>
    <row r="394" spans="6:123">
      <c r="F394" s="61"/>
      <c r="G394" s="61"/>
      <c r="H394" s="61"/>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61"/>
      <c r="AY394" s="61"/>
      <c r="AZ394" s="61"/>
      <c r="BA394" s="61"/>
      <c r="BB394" s="61"/>
      <c r="BC394" s="61"/>
      <c r="BD394" s="61"/>
      <c r="BE394" s="61"/>
      <c r="BF394" s="61"/>
      <c r="BG394" s="62"/>
      <c r="DE394" s="37"/>
      <c r="DF394" s="37"/>
      <c r="DG394" s="37"/>
      <c r="DH394" s="37"/>
      <c r="DJ394" s="97"/>
      <c r="DS394" s="37"/>
    </row>
    <row r="395" spans="6:123">
      <c r="F395" s="61"/>
      <c r="G395" s="61"/>
      <c r="H395" s="61"/>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61"/>
      <c r="AY395" s="61"/>
      <c r="AZ395" s="61"/>
      <c r="BA395" s="61"/>
      <c r="BB395" s="61"/>
      <c r="BC395" s="61"/>
      <c r="BD395" s="61"/>
      <c r="BE395" s="61"/>
      <c r="BF395" s="61"/>
      <c r="BG395" s="62"/>
      <c r="DE395" s="37"/>
      <c r="DF395" s="37"/>
      <c r="DG395" s="37"/>
      <c r="DH395" s="37"/>
      <c r="DJ395" s="97"/>
      <c r="DS395" s="37"/>
    </row>
    <row r="396" spans="6:123">
      <c r="F396" s="61"/>
      <c r="G396" s="61"/>
      <c r="H396" s="61"/>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61"/>
      <c r="AY396" s="61"/>
      <c r="AZ396" s="61"/>
      <c r="BA396" s="61"/>
      <c r="BB396" s="61"/>
      <c r="BC396" s="61"/>
      <c r="BD396" s="61"/>
      <c r="BE396" s="61"/>
      <c r="BF396" s="61"/>
      <c r="BG396" s="62"/>
      <c r="DE396" s="37"/>
      <c r="DF396" s="37"/>
      <c r="DG396" s="37"/>
      <c r="DH396" s="37"/>
      <c r="DJ396" s="97"/>
      <c r="DS396" s="37"/>
    </row>
    <row r="397" spans="6:123">
      <c r="F397" s="61"/>
      <c r="G397" s="61"/>
      <c r="H397" s="61"/>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61"/>
      <c r="AY397" s="61"/>
      <c r="AZ397" s="61"/>
      <c r="BA397" s="61"/>
      <c r="BB397" s="61"/>
      <c r="BC397" s="61"/>
      <c r="BD397" s="61"/>
      <c r="BE397" s="61"/>
      <c r="BF397" s="61"/>
      <c r="BG397" s="62"/>
      <c r="DE397" s="37"/>
      <c r="DF397" s="37"/>
      <c r="DG397" s="37"/>
      <c r="DH397" s="37"/>
      <c r="DJ397" s="97"/>
      <c r="DS397" s="37"/>
    </row>
    <row r="398" spans="6:123">
      <c r="F398" s="61"/>
      <c r="G398" s="61"/>
      <c r="H398" s="61"/>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61"/>
      <c r="AY398" s="61"/>
      <c r="AZ398" s="61"/>
      <c r="BA398" s="61"/>
      <c r="BB398" s="61"/>
      <c r="BC398" s="61"/>
      <c r="BD398" s="61"/>
      <c r="BE398" s="61"/>
      <c r="BF398" s="61"/>
      <c r="BG398" s="62"/>
      <c r="DE398" s="37"/>
      <c r="DF398" s="37"/>
      <c r="DG398" s="37"/>
      <c r="DH398" s="37"/>
      <c r="DJ398" s="97"/>
      <c r="DS398" s="37"/>
    </row>
    <row r="399" spans="6:123">
      <c r="F399" s="61"/>
      <c r="G399" s="61"/>
      <c r="H399" s="61"/>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61"/>
      <c r="AY399" s="61"/>
      <c r="AZ399" s="61"/>
      <c r="BA399" s="61"/>
      <c r="BB399" s="61"/>
      <c r="BC399" s="61"/>
      <c r="BD399" s="61"/>
      <c r="BE399" s="61"/>
      <c r="BF399" s="61"/>
      <c r="BG399" s="62"/>
      <c r="DE399" s="37"/>
      <c r="DF399" s="37"/>
      <c r="DG399" s="37"/>
      <c r="DH399" s="37"/>
      <c r="DJ399" s="97"/>
      <c r="DS399" s="37"/>
    </row>
    <row r="400" spans="6:123">
      <c r="F400" s="61"/>
      <c r="G400" s="61"/>
      <c r="H400" s="61"/>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61"/>
      <c r="AY400" s="61"/>
      <c r="AZ400" s="61"/>
      <c r="BA400" s="61"/>
      <c r="BB400" s="61"/>
      <c r="BC400" s="61"/>
      <c r="BD400" s="61"/>
      <c r="BE400" s="61"/>
      <c r="BF400" s="61"/>
      <c r="BG400" s="62"/>
      <c r="DE400" s="37"/>
      <c r="DF400" s="37"/>
      <c r="DG400" s="37"/>
      <c r="DH400" s="37"/>
      <c r="DJ400" s="97"/>
      <c r="DS400" s="37"/>
    </row>
    <row r="401" spans="6:123">
      <c r="F401" s="61"/>
      <c r="G401" s="61"/>
      <c r="H401" s="61"/>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61"/>
      <c r="AY401" s="61"/>
      <c r="AZ401" s="61"/>
      <c r="BA401" s="61"/>
      <c r="BB401" s="61"/>
      <c r="BC401" s="61"/>
      <c r="BD401" s="61"/>
      <c r="BE401" s="61"/>
      <c r="BF401" s="61"/>
      <c r="BG401" s="62"/>
      <c r="DE401" s="37"/>
      <c r="DF401" s="37"/>
      <c r="DG401" s="37"/>
      <c r="DH401" s="37"/>
      <c r="DJ401" s="97"/>
      <c r="DS401" s="37"/>
    </row>
    <row r="402" spans="6:123">
      <c r="F402" s="61"/>
      <c r="G402" s="61"/>
      <c r="H402" s="61"/>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61"/>
      <c r="AY402" s="61"/>
      <c r="AZ402" s="61"/>
      <c r="BA402" s="61"/>
      <c r="BB402" s="61"/>
      <c r="BC402" s="61"/>
      <c r="BD402" s="61"/>
      <c r="BE402" s="61"/>
      <c r="BF402" s="61"/>
      <c r="BG402" s="62"/>
      <c r="DE402" s="37"/>
      <c r="DF402" s="37"/>
      <c r="DG402" s="37"/>
      <c r="DH402" s="37"/>
      <c r="DJ402" s="97"/>
      <c r="DS402" s="37"/>
    </row>
    <row r="403" spans="6:123">
      <c r="F403" s="61"/>
      <c r="G403" s="61"/>
      <c r="H403" s="61"/>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61"/>
      <c r="AY403" s="61"/>
      <c r="AZ403" s="61"/>
      <c r="BA403" s="61"/>
      <c r="BB403" s="61"/>
      <c r="BC403" s="61"/>
      <c r="BD403" s="61"/>
      <c r="BE403" s="61"/>
      <c r="BF403" s="61"/>
      <c r="BG403" s="62"/>
      <c r="DE403" s="37"/>
      <c r="DF403" s="37"/>
      <c r="DG403" s="37"/>
      <c r="DH403" s="37"/>
      <c r="DJ403" s="97"/>
      <c r="DS403" s="37"/>
    </row>
    <row r="404" spans="6:123">
      <c r="F404" s="61"/>
      <c r="G404" s="61"/>
      <c r="H404" s="61"/>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61"/>
      <c r="AY404" s="61"/>
      <c r="AZ404" s="61"/>
      <c r="BA404" s="61"/>
      <c r="BB404" s="61"/>
      <c r="BC404" s="61"/>
      <c r="BD404" s="61"/>
      <c r="BE404" s="61"/>
      <c r="BF404" s="61"/>
      <c r="BG404" s="62"/>
      <c r="DE404" s="37"/>
      <c r="DF404" s="37"/>
      <c r="DG404" s="37"/>
      <c r="DH404" s="37"/>
      <c r="DJ404" s="97"/>
      <c r="DS404" s="37"/>
    </row>
    <row r="405" spans="6:123">
      <c r="F405" s="61"/>
      <c r="G405" s="61"/>
      <c r="H405" s="61"/>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61"/>
      <c r="AY405" s="61"/>
      <c r="AZ405" s="61"/>
      <c r="BA405" s="61"/>
      <c r="BB405" s="61"/>
      <c r="BC405" s="61"/>
      <c r="BD405" s="61"/>
      <c r="BE405" s="61"/>
      <c r="BF405" s="61"/>
      <c r="BG405" s="62"/>
      <c r="DE405" s="37"/>
      <c r="DF405" s="37"/>
      <c r="DG405" s="37"/>
      <c r="DH405" s="37"/>
      <c r="DJ405" s="97"/>
      <c r="DS405" s="37"/>
    </row>
    <row r="406" spans="6:123">
      <c r="F406" s="61"/>
      <c r="G406" s="61"/>
      <c r="H406" s="61"/>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61"/>
      <c r="AY406" s="61"/>
      <c r="AZ406" s="61"/>
      <c r="BA406" s="61"/>
      <c r="BB406" s="61"/>
      <c r="BC406" s="61"/>
      <c r="BD406" s="61"/>
      <c r="BE406" s="61"/>
      <c r="BF406" s="61"/>
      <c r="BG406" s="62"/>
      <c r="DE406" s="37"/>
      <c r="DF406" s="37"/>
      <c r="DG406" s="37"/>
      <c r="DH406" s="37"/>
      <c r="DJ406" s="97"/>
      <c r="DS406" s="37"/>
    </row>
    <row r="407" spans="6:123">
      <c r="F407" s="61"/>
      <c r="G407" s="61"/>
      <c r="H407" s="61"/>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61"/>
      <c r="AY407" s="61"/>
      <c r="AZ407" s="61"/>
      <c r="BA407" s="61"/>
      <c r="BB407" s="61"/>
      <c r="BC407" s="61"/>
      <c r="BD407" s="61"/>
      <c r="BE407" s="61"/>
      <c r="BF407" s="61"/>
      <c r="BG407" s="62"/>
      <c r="DE407" s="37"/>
      <c r="DF407" s="37"/>
      <c r="DG407" s="37"/>
      <c r="DH407" s="37"/>
      <c r="DJ407" s="97"/>
      <c r="DS407" s="37"/>
    </row>
    <row r="408" spans="6:123">
      <c r="F408" s="61"/>
      <c r="G408" s="61"/>
      <c r="H408" s="61"/>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61"/>
      <c r="AY408" s="61"/>
      <c r="AZ408" s="61"/>
      <c r="BA408" s="61"/>
      <c r="BB408" s="61"/>
      <c r="BC408" s="61"/>
      <c r="BD408" s="61"/>
      <c r="BE408" s="61"/>
      <c r="BF408" s="61"/>
      <c r="BG408" s="62"/>
      <c r="DE408" s="37"/>
      <c r="DF408" s="37"/>
      <c r="DG408" s="37"/>
      <c r="DH408" s="37"/>
      <c r="DJ408" s="97"/>
      <c r="DS408" s="37"/>
    </row>
    <row r="409" spans="6:123">
      <c r="F409" s="61"/>
      <c r="G409" s="61"/>
      <c r="H409" s="61"/>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61"/>
      <c r="AY409" s="61"/>
      <c r="AZ409" s="61"/>
      <c r="BA409" s="61"/>
      <c r="BB409" s="61"/>
      <c r="BC409" s="61"/>
      <c r="BD409" s="61"/>
      <c r="BE409" s="61"/>
      <c r="BF409" s="61"/>
      <c r="BG409" s="62"/>
      <c r="DE409" s="37"/>
      <c r="DF409" s="37"/>
      <c r="DG409" s="37"/>
      <c r="DH409" s="37"/>
      <c r="DJ409" s="97"/>
      <c r="DS409" s="37"/>
    </row>
    <row r="410" spans="6:123">
      <c r="F410" s="61"/>
      <c r="G410" s="61"/>
      <c r="H410" s="61"/>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61"/>
      <c r="AY410" s="61"/>
      <c r="AZ410" s="61"/>
      <c r="BA410" s="61"/>
      <c r="BB410" s="61"/>
      <c r="BC410" s="61"/>
      <c r="BD410" s="61"/>
      <c r="BE410" s="61"/>
      <c r="BF410" s="61"/>
      <c r="BG410" s="62"/>
      <c r="DE410" s="37"/>
      <c r="DF410" s="37"/>
      <c r="DG410" s="37"/>
      <c r="DH410" s="37"/>
      <c r="DJ410" s="97"/>
      <c r="DS410" s="37"/>
    </row>
    <row r="411" spans="6:123">
      <c r="F411" s="61"/>
      <c r="G411" s="61"/>
      <c r="H411" s="61"/>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61"/>
      <c r="AY411" s="61"/>
      <c r="AZ411" s="61"/>
      <c r="BA411" s="61"/>
      <c r="BB411" s="61"/>
      <c r="BC411" s="61"/>
      <c r="BD411" s="61"/>
      <c r="BE411" s="61"/>
      <c r="BF411" s="61"/>
      <c r="BG411" s="62"/>
      <c r="DE411" s="37"/>
      <c r="DF411" s="37"/>
      <c r="DG411" s="37"/>
      <c r="DH411" s="37"/>
      <c r="DJ411" s="97"/>
      <c r="DS411" s="37"/>
    </row>
    <row r="412" spans="6:123">
      <c r="F412" s="61"/>
      <c r="G412" s="61"/>
      <c r="H412" s="61"/>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61"/>
      <c r="AY412" s="61"/>
      <c r="AZ412" s="61"/>
      <c r="BA412" s="61"/>
      <c r="BB412" s="61"/>
      <c r="BC412" s="61"/>
      <c r="BD412" s="61"/>
      <c r="BE412" s="61"/>
      <c r="BF412" s="61"/>
      <c r="BG412" s="62"/>
      <c r="DE412" s="37"/>
      <c r="DF412" s="37"/>
      <c r="DG412" s="37"/>
      <c r="DH412" s="37"/>
      <c r="DJ412" s="97"/>
      <c r="DS412" s="37"/>
    </row>
    <row r="413" spans="6:123">
      <c r="F413" s="61"/>
      <c r="G413" s="61"/>
      <c r="H413" s="61"/>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61"/>
      <c r="AY413" s="61"/>
      <c r="AZ413" s="61"/>
      <c r="BA413" s="61"/>
      <c r="BB413" s="61"/>
      <c r="BC413" s="61"/>
      <c r="BD413" s="61"/>
      <c r="BE413" s="61"/>
      <c r="BF413" s="61"/>
      <c r="BG413" s="62"/>
      <c r="DE413" s="37"/>
      <c r="DF413" s="37"/>
      <c r="DG413" s="37"/>
      <c r="DH413" s="37"/>
      <c r="DJ413" s="97"/>
      <c r="DS413" s="37"/>
    </row>
    <row r="414" spans="6:123">
      <c r="F414" s="61"/>
      <c r="G414" s="61"/>
      <c r="H414" s="61"/>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61"/>
      <c r="AY414" s="61"/>
      <c r="AZ414" s="61"/>
      <c r="BA414" s="61"/>
      <c r="BB414" s="61"/>
      <c r="BC414" s="61"/>
      <c r="BD414" s="61"/>
      <c r="BE414" s="61"/>
      <c r="BF414" s="61"/>
      <c r="BG414" s="62"/>
      <c r="DE414" s="37"/>
      <c r="DF414" s="37"/>
      <c r="DG414" s="37"/>
      <c r="DH414" s="37"/>
      <c r="DJ414" s="97"/>
      <c r="DS414" s="37"/>
    </row>
    <row r="415" spans="6:123">
      <c r="F415" s="61"/>
      <c r="G415" s="61"/>
      <c r="H415" s="61"/>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61"/>
      <c r="AY415" s="61"/>
      <c r="AZ415" s="61"/>
      <c r="BA415" s="61"/>
      <c r="BB415" s="61"/>
      <c r="BC415" s="61"/>
      <c r="BD415" s="61"/>
      <c r="BE415" s="61"/>
      <c r="BF415" s="61"/>
      <c r="BG415" s="62"/>
      <c r="DE415" s="37"/>
      <c r="DF415" s="37"/>
      <c r="DG415" s="37"/>
      <c r="DH415" s="37"/>
      <c r="DJ415" s="97"/>
      <c r="DS415" s="37"/>
    </row>
    <row r="416" spans="6:123">
      <c r="F416" s="61"/>
      <c r="G416" s="61"/>
      <c r="H416" s="61"/>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61"/>
      <c r="AY416" s="61"/>
      <c r="AZ416" s="61"/>
      <c r="BA416" s="61"/>
      <c r="BB416" s="61"/>
      <c r="BC416" s="61"/>
      <c r="BD416" s="61"/>
      <c r="BE416" s="61"/>
      <c r="BF416" s="61"/>
      <c r="BG416" s="62"/>
      <c r="DE416" s="37"/>
      <c r="DF416" s="37"/>
      <c r="DG416" s="37"/>
      <c r="DH416" s="37"/>
      <c r="DJ416" s="97"/>
      <c r="DS416" s="37"/>
    </row>
    <row r="417" spans="6:123">
      <c r="F417" s="61"/>
      <c r="G417" s="61"/>
      <c r="H417" s="61"/>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61"/>
      <c r="AY417" s="61"/>
      <c r="AZ417" s="61"/>
      <c r="BA417" s="61"/>
      <c r="BB417" s="61"/>
      <c r="BC417" s="61"/>
      <c r="BD417" s="61"/>
      <c r="BE417" s="61"/>
      <c r="BF417" s="61"/>
      <c r="BG417" s="62"/>
      <c r="DE417" s="37"/>
      <c r="DF417" s="37"/>
      <c r="DG417" s="37"/>
      <c r="DH417" s="37"/>
      <c r="DJ417" s="97"/>
      <c r="DS417" s="37"/>
    </row>
    <row r="418" spans="6:123">
      <c r="F418" s="61"/>
      <c r="G418" s="61"/>
      <c r="H418" s="61"/>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61"/>
      <c r="AY418" s="61"/>
      <c r="AZ418" s="61"/>
      <c r="BA418" s="61"/>
      <c r="BB418" s="61"/>
      <c r="BC418" s="61"/>
      <c r="BD418" s="61"/>
      <c r="BE418" s="61"/>
      <c r="BF418" s="61"/>
      <c r="BG418" s="62"/>
      <c r="DE418" s="37"/>
      <c r="DF418" s="37"/>
      <c r="DG418" s="37"/>
      <c r="DH418" s="37"/>
      <c r="DJ418" s="97"/>
      <c r="DS418" s="37"/>
    </row>
    <row r="419" spans="6:123">
      <c r="F419" s="61"/>
      <c r="G419" s="61"/>
      <c r="H419" s="61"/>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61"/>
      <c r="AY419" s="61"/>
      <c r="AZ419" s="61"/>
      <c r="BA419" s="61"/>
      <c r="BB419" s="61"/>
      <c r="BC419" s="61"/>
      <c r="BD419" s="61"/>
      <c r="BE419" s="61"/>
      <c r="BF419" s="61"/>
      <c r="BG419" s="62"/>
      <c r="DE419" s="37"/>
      <c r="DF419" s="37"/>
      <c r="DG419" s="37"/>
      <c r="DH419" s="37"/>
      <c r="DJ419" s="97"/>
      <c r="DS419" s="37"/>
    </row>
    <row r="420" spans="6:123">
      <c r="F420" s="61"/>
      <c r="G420" s="61"/>
      <c r="H420" s="61"/>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61"/>
      <c r="AY420" s="61"/>
      <c r="AZ420" s="61"/>
      <c r="BA420" s="61"/>
      <c r="BB420" s="61"/>
      <c r="BC420" s="61"/>
      <c r="BD420" s="61"/>
      <c r="BE420" s="61"/>
      <c r="BF420" s="61"/>
      <c r="BG420" s="62"/>
      <c r="DE420" s="37"/>
      <c r="DF420" s="37"/>
      <c r="DG420" s="37"/>
      <c r="DH420" s="37"/>
      <c r="DJ420" s="97"/>
      <c r="DS420" s="37"/>
    </row>
    <row r="421" spans="6:123">
      <c r="F421" s="61"/>
      <c r="G421" s="61"/>
      <c r="H421" s="61"/>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61"/>
      <c r="AY421" s="61"/>
      <c r="AZ421" s="61"/>
      <c r="BA421" s="61"/>
      <c r="BB421" s="61"/>
      <c r="BC421" s="61"/>
      <c r="BD421" s="61"/>
      <c r="BE421" s="61"/>
      <c r="BF421" s="61"/>
      <c r="BG421" s="62"/>
      <c r="DE421" s="37"/>
      <c r="DF421" s="37"/>
      <c r="DG421" s="37"/>
      <c r="DH421" s="37"/>
      <c r="DJ421" s="97"/>
      <c r="DS421" s="37"/>
    </row>
    <row r="422" spans="6:123">
      <c r="F422" s="61"/>
      <c r="G422" s="61"/>
      <c r="H422" s="61"/>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61"/>
      <c r="AY422" s="61"/>
      <c r="AZ422" s="61"/>
      <c r="BA422" s="61"/>
      <c r="BB422" s="61"/>
      <c r="BC422" s="61"/>
      <c r="BD422" s="61"/>
      <c r="BE422" s="61"/>
      <c r="BF422" s="61"/>
      <c r="BG422" s="62"/>
      <c r="DE422" s="37"/>
      <c r="DF422" s="37"/>
      <c r="DG422" s="37"/>
      <c r="DH422" s="37"/>
      <c r="DJ422" s="97"/>
      <c r="DS422" s="37"/>
    </row>
    <row r="423" spans="6:123">
      <c r="F423" s="61"/>
      <c r="G423" s="61"/>
      <c r="H423" s="61"/>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61"/>
      <c r="AY423" s="61"/>
      <c r="AZ423" s="61"/>
      <c r="BA423" s="61"/>
      <c r="BB423" s="61"/>
      <c r="BC423" s="61"/>
      <c r="BD423" s="61"/>
      <c r="BE423" s="61"/>
      <c r="BF423" s="61"/>
      <c r="BG423" s="62"/>
      <c r="DE423" s="37"/>
      <c r="DF423" s="37"/>
      <c r="DG423" s="37"/>
      <c r="DH423" s="37"/>
      <c r="DJ423" s="97"/>
      <c r="DS423" s="37"/>
    </row>
    <row r="424" spans="6:123">
      <c r="F424" s="61"/>
      <c r="G424" s="61"/>
      <c r="H424" s="61"/>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61"/>
      <c r="AY424" s="61"/>
      <c r="AZ424" s="61"/>
      <c r="BA424" s="61"/>
      <c r="BB424" s="61"/>
      <c r="BC424" s="61"/>
      <c r="BD424" s="61"/>
      <c r="BE424" s="61"/>
      <c r="BF424" s="61"/>
      <c r="BG424" s="62"/>
      <c r="DE424" s="37"/>
      <c r="DF424" s="37"/>
      <c r="DG424" s="37"/>
      <c r="DH424" s="37"/>
      <c r="DJ424" s="97"/>
      <c r="DS424" s="37"/>
    </row>
    <row r="425" spans="6:123">
      <c r="F425" s="61"/>
      <c r="G425" s="61"/>
      <c r="H425" s="61"/>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61"/>
      <c r="AY425" s="61"/>
      <c r="AZ425" s="61"/>
      <c r="BA425" s="61"/>
      <c r="BB425" s="61"/>
      <c r="BC425" s="61"/>
      <c r="BD425" s="61"/>
      <c r="BE425" s="61"/>
      <c r="BF425" s="61"/>
      <c r="BG425" s="62"/>
      <c r="DE425" s="37"/>
      <c r="DF425" s="37"/>
      <c r="DG425" s="37"/>
      <c r="DH425" s="37"/>
      <c r="DJ425" s="97"/>
      <c r="DS425" s="37"/>
    </row>
    <row r="426" spans="6:123">
      <c r="F426" s="61"/>
      <c r="G426" s="61"/>
      <c r="H426" s="61"/>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61"/>
      <c r="AY426" s="61"/>
      <c r="AZ426" s="61"/>
      <c r="BA426" s="61"/>
      <c r="BB426" s="61"/>
      <c r="BC426" s="61"/>
      <c r="BD426" s="61"/>
      <c r="BE426" s="61"/>
      <c r="BF426" s="61"/>
      <c r="BG426" s="62"/>
      <c r="DE426" s="37"/>
      <c r="DF426" s="37"/>
      <c r="DG426" s="37"/>
      <c r="DH426" s="37"/>
      <c r="DJ426" s="97"/>
      <c r="DS426" s="37"/>
    </row>
    <row r="427" spans="6:123">
      <c r="F427" s="61"/>
      <c r="G427" s="61"/>
      <c r="H427" s="61"/>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61"/>
      <c r="AY427" s="61"/>
      <c r="AZ427" s="61"/>
      <c r="BA427" s="61"/>
      <c r="BB427" s="61"/>
      <c r="BC427" s="61"/>
      <c r="BD427" s="61"/>
      <c r="BE427" s="61"/>
      <c r="BF427" s="61"/>
      <c r="BG427" s="62"/>
      <c r="DE427" s="37"/>
      <c r="DF427" s="37"/>
      <c r="DG427" s="37"/>
      <c r="DH427" s="37"/>
      <c r="DJ427" s="97"/>
      <c r="DS427" s="37"/>
    </row>
    <row r="428" spans="6:123">
      <c r="F428" s="61"/>
      <c r="G428" s="61"/>
      <c r="H428" s="61"/>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61"/>
      <c r="AY428" s="61"/>
      <c r="AZ428" s="61"/>
      <c r="BA428" s="61"/>
      <c r="BB428" s="61"/>
      <c r="BC428" s="61"/>
      <c r="BD428" s="61"/>
      <c r="BE428" s="61"/>
      <c r="BF428" s="61"/>
      <c r="BG428" s="62"/>
      <c r="DE428" s="37"/>
      <c r="DF428" s="37"/>
      <c r="DG428" s="37"/>
      <c r="DH428" s="37"/>
      <c r="DJ428" s="97"/>
      <c r="DS428" s="37"/>
    </row>
    <row r="429" spans="6:123">
      <c r="F429" s="61"/>
      <c r="G429" s="61"/>
      <c r="H429" s="61"/>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61"/>
      <c r="AY429" s="61"/>
      <c r="AZ429" s="61"/>
      <c r="BA429" s="61"/>
      <c r="BB429" s="61"/>
      <c r="BC429" s="61"/>
      <c r="BD429" s="61"/>
      <c r="BE429" s="61"/>
      <c r="BF429" s="61"/>
      <c r="BG429" s="62"/>
      <c r="DE429" s="37"/>
      <c r="DF429" s="37"/>
      <c r="DG429" s="37"/>
      <c r="DH429" s="37"/>
      <c r="DJ429" s="97"/>
      <c r="DS429" s="37"/>
    </row>
    <row r="430" spans="6:123">
      <c r="F430" s="61"/>
      <c r="G430" s="61"/>
      <c r="H430" s="61"/>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61"/>
      <c r="AY430" s="61"/>
      <c r="AZ430" s="61"/>
      <c r="BA430" s="61"/>
      <c r="BB430" s="61"/>
      <c r="BC430" s="61"/>
      <c r="BD430" s="61"/>
      <c r="BE430" s="61"/>
      <c r="BF430" s="61"/>
      <c r="BG430" s="62"/>
      <c r="DE430" s="37"/>
      <c r="DF430" s="37"/>
      <c r="DG430" s="37"/>
      <c r="DH430" s="37"/>
      <c r="DJ430" s="97"/>
      <c r="DS430" s="37"/>
    </row>
    <row r="431" spans="6:123">
      <c r="F431" s="61"/>
      <c r="G431" s="61"/>
      <c r="H431" s="61"/>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61"/>
      <c r="AY431" s="61"/>
      <c r="AZ431" s="61"/>
      <c r="BA431" s="61"/>
      <c r="BB431" s="61"/>
      <c r="BC431" s="61"/>
      <c r="BD431" s="61"/>
      <c r="BE431" s="61"/>
      <c r="BF431" s="61"/>
      <c r="BG431" s="62"/>
      <c r="DE431" s="37"/>
      <c r="DF431" s="37"/>
      <c r="DG431" s="37"/>
      <c r="DH431" s="37"/>
      <c r="DJ431" s="97"/>
      <c r="DS431" s="37"/>
    </row>
    <row r="432" spans="6:123">
      <c r="F432" s="61"/>
      <c r="G432" s="61"/>
      <c r="H432" s="61"/>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61"/>
      <c r="AY432" s="61"/>
      <c r="AZ432" s="61"/>
      <c r="BA432" s="61"/>
      <c r="BB432" s="61"/>
      <c r="BC432" s="61"/>
      <c r="BD432" s="61"/>
      <c r="BE432" s="61"/>
      <c r="BF432" s="61"/>
      <c r="BG432" s="62"/>
      <c r="DE432" s="37"/>
      <c r="DF432" s="37"/>
      <c r="DG432" s="37"/>
      <c r="DH432" s="37"/>
      <c r="DJ432" s="97"/>
      <c r="DS432" s="37"/>
    </row>
    <row r="433" spans="6:123">
      <c r="F433" s="61"/>
      <c r="G433" s="61"/>
      <c r="H433" s="61"/>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61"/>
      <c r="AY433" s="61"/>
      <c r="AZ433" s="61"/>
      <c r="BA433" s="61"/>
      <c r="BB433" s="61"/>
      <c r="BC433" s="61"/>
      <c r="BD433" s="61"/>
      <c r="BE433" s="61"/>
      <c r="BF433" s="61"/>
      <c r="BG433" s="62"/>
      <c r="DE433" s="37"/>
      <c r="DF433" s="37"/>
      <c r="DG433" s="37"/>
      <c r="DH433" s="37"/>
      <c r="DJ433" s="97"/>
      <c r="DS433" s="37"/>
    </row>
    <row r="434" spans="6:123">
      <c r="F434" s="61"/>
      <c r="G434" s="61"/>
      <c r="H434" s="61"/>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61"/>
      <c r="AY434" s="61"/>
      <c r="AZ434" s="61"/>
      <c r="BA434" s="61"/>
      <c r="BB434" s="61"/>
      <c r="BC434" s="61"/>
      <c r="BD434" s="61"/>
      <c r="BE434" s="61"/>
      <c r="BF434" s="61"/>
      <c r="BG434" s="62"/>
      <c r="DE434" s="37"/>
      <c r="DF434" s="37"/>
      <c r="DG434" s="37"/>
      <c r="DH434" s="37"/>
      <c r="DJ434" s="97"/>
      <c r="DS434" s="37"/>
    </row>
    <row r="435" spans="6:123">
      <c r="F435" s="61"/>
      <c r="G435" s="61"/>
      <c r="H435" s="61"/>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61"/>
      <c r="AY435" s="61"/>
      <c r="AZ435" s="61"/>
      <c r="BA435" s="61"/>
      <c r="BB435" s="61"/>
      <c r="BC435" s="61"/>
      <c r="BD435" s="61"/>
      <c r="BE435" s="61"/>
      <c r="BF435" s="61"/>
      <c r="BG435" s="62"/>
      <c r="DE435" s="37"/>
      <c r="DF435" s="37"/>
      <c r="DG435" s="37"/>
      <c r="DH435" s="37"/>
      <c r="DJ435" s="97"/>
      <c r="DS435" s="37"/>
    </row>
    <row r="436" spans="6:123">
      <c r="F436" s="61"/>
      <c r="G436" s="61"/>
      <c r="H436" s="61"/>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61"/>
      <c r="AY436" s="61"/>
      <c r="AZ436" s="61"/>
      <c r="BA436" s="61"/>
      <c r="BB436" s="61"/>
      <c r="BC436" s="61"/>
      <c r="BD436" s="61"/>
      <c r="BE436" s="61"/>
      <c r="BF436" s="61"/>
      <c r="BG436" s="62"/>
      <c r="DE436" s="37"/>
      <c r="DF436" s="37"/>
      <c r="DG436" s="37"/>
      <c r="DH436" s="37"/>
      <c r="DJ436" s="97"/>
      <c r="DS436" s="37"/>
    </row>
    <row r="437" spans="6:123">
      <c r="F437" s="61"/>
      <c r="G437" s="61"/>
      <c r="H437" s="61"/>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61"/>
      <c r="AY437" s="61"/>
      <c r="AZ437" s="61"/>
      <c r="BA437" s="61"/>
      <c r="BB437" s="61"/>
      <c r="BC437" s="61"/>
      <c r="BD437" s="61"/>
      <c r="BE437" s="61"/>
      <c r="BF437" s="61"/>
      <c r="BG437" s="62"/>
      <c r="DE437" s="37"/>
      <c r="DF437" s="37"/>
      <c r="DG437" s="37"/>
      <c r="DH437" s="37"/>
      <c r="DJ437" s="97"/>
      <c r="DS437" s="37"/>
    </row>
    <row r="438" spans="6:123">
      <c r="F438" s="61"/>
      <c r="G438" s="61"/>
      <c r="H438" s="61"/>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61"/>
      <c r="AY438" s="61"/>
      <c r="AZ438" s="61"/>
      <c r="BA438" s="61"/>
      <c r="BB438" s="61"/>
      <c r="BC438" s="61"/>
      <c r="BD438" s="61"/>
      <c r="BE438" s="61"/>
      <c r="BF438" s="61"/>
      <c r="BG438" s="62"/>
      <c r="DE438" s="37"/>
      <c r="DF438" s="37"/>
      <c r="DG438" s="37"/>
      <c r="DH438" s="37"/>
      <c r="DJ438" s="97"/>
      <c r="DS438" s="37"/>
    </row>
    <row r="439" spans="6:123">
      <c r="F439" s="61"/>
      <c r="G439" s="61"/>
      <c r="H439" s="61"/>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61"/>
      <c r="AY439" s="61"/>
      <c r="AZ439" s="61"/>
      <c r="BA439" s="61"/>
      <c r="BB439" s="61"/>
      <c r="BC439" s="61"/>
      <c r="BD439" s="61"/>
      <c r="BE439" s="61"/>
      <c r="BF439" s="61"/>
      <c r="BG439" s="62"/>
      <c r="DE439" s="37"/>
      <c r="DF439" s="37"/>
      <c r="DG439" s="37"/>
      <c r="DH439" s="37"/>
      <c r="DJ439" s="97"/>
      <c r="DS439" s="37"/>
    </row>
    <row r="440" spans="6:123">
      <c r="F440" s="61"/>
      <c r="G440" s="61"/>
      <c r="H440" s="61"/>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61"/>
      <c r="AY440" s="61"/>
      <c r="AZ440" s="61"/>
      <c r="BA440" s="61"/>
      <c r="BB440" s="61"/>
      <c r="BC440" s="61"/>
      <c r="BD440" s="61"/>
      <c r="BE440" s="61"/>
      <c r="BF440" s="61"/>
      <c r="BG440" s="62"/>
      <c r="DE440" s="37"/>
      <c r="DF440" s="37"/>
      <c r="DG440" s="37"/>
      <c r="DH440" s="37"/>
      <c r="DJ440" s="97"/>
      <c r="DS440" s="37"/>
    </row>
    <row r="441" spans="6:123">
      <c r="F441" s="61"/>
      <c r="G441" s="61"/>
      <c r="H441" s="61"/>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61"/>
      <c r="AY441" s="61"/>
      <c r="AZ441" s="61"/>
      <c r="BA441" s="61"/>
      <c r="BB441" s="61"/>
      <c r="BC441" s="61"/>
      <c r="BD441" s="61"/>
      <c r="BE441" s="61"/>
      <c r="BF441" s="61"/>
      <c r="BG441" s="62"/>
      <c r="DE441" s="37"/>
      <c r="DF441" s="37"/>
      <c r="DG441" s="37"/>
      <c r="DH441" s="37"/>
      <c r="DJ441" s="97"/>
      <c r="DS441" s="37"/>
    </row>
    <row r="442" spans="6:123">
      <c r="F442" s="61"/>
      <c r="G442" s="61"/>
      <c r="H442" s="61"/>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3"/>
      <c r="AL442" s="63"/>
      <c r="AM442" s="63"/>
      <c r="AN442" s="61"/>
      <c r="AO442" s="63"/>
      <c r="AP442" s="63"/>
      <c r="AQ442" s="63"/>
      <c r="AR442" s="61"/>
      <c r="AS442" s="63"/>
      <c r="AT442" s="63"/>
      <c r="AU442" s="63"/>
      <c r="AV442" s="61"/>
      <c r="AW442" s="63"/>
      <c r="AX442" s="63"/>
      <c r="AY442" s="61"/>
      <c r="AZ442" s="61"/>
      <c r="BA442" s="61"/>
      <c r="BB442" s="61"/>
      <c r="BC442" s="61"/>
      <c r="BD442" s="61"/>
      <c r="BE442" s="61"/>
      <c r="BF442" s="61"/>
      <c r="BG442" s="62"/>
      <c r="DE442" s="37"/>
      <c r="DF442" s="37"/>
      <c r="DG442" s="37"/>
      <c r="DH442" s="37"/>
      <c r="DJ442" s="97"/>
      <c r="DS442" s="37"/>
    </row>
    <row r="443" spans="6:123">
      <c r="F443" s="61"/>
      <c r="G443" s="61"/>
      <c r="H443" s="61"/>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3"/>
      <c r="AL443" s="63"/>
      <c r="AM443" s="63"/>
      <c r="AN443" s="61"/>
      <c r="AO443" s="63"/>
      <c r="AP443" s="63"/>
      <c r="AQ443" s="63"/>
      <c r="AR443" s="61"/>
      <c r="AS443" s="63"/>
      <c r="AT443" s="63"/>
      <c r="AU443" s="63"/>
      <c r="AV443" s="61"/>
      <c r="AW443" s="63"/>
      <c r="AX443" s="63"/>
      <c r="AY443" s="61"/>
      <c r="AZ443" s="61"/>
      <c r="BA443" s="61"/>
      <c r="BB443" s="61"/>
      <c r="BC443" s="61"/>
      <c r="BD443" s="61"/>
      <c r="BE443" s="61"/>
      <c r="BF443" s="61"/>
      <c r="BG443" s="62"/>
      <c r="DE443" s="37"/>
      <c r="DF443" s="37"/>
      <c r="DG443" s="37"/>
      <c r="DH443" s="37"/>
      <c r="DJ443" s="97"/>
      <c r="DS443" s="37"/>
    </row>
    <row r="444" spans="6:123">
      <c r="F444" s="61"/>
      <c r="G444" s="61"/>
      <c r="H444" s="61"/>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3"/>
      <c r="AL444" s="64"/>
      <c r="AM444" s="63"/>
      <c r="AN444" s="61"/>
      <c r="AO444" s="63"/>
      <c r="AP444" s="63"/>
      <c r="AQ444" s="63"/>
      <c r="AR444" s="61"/>
      <c r="AS444" s="63"/>
      <c r="AT444" s="63"/>
      <c r="AU444" s="63"/>
      <c r="AV444" s="61"/>
      <c r="AW444" s="63"/>
      <c r="AX444" s="63"/>
      <c r="AY444" s="61"/>
      <c r="AZ444" s="61"/>
      <c r="BA444" s="61"/>
      <c r="BB444" s="61"/>
      <c r="BC444" s="61"/>
      <c r="BD444" s="61"/>
      <c r="BE444" s="61"/>
      <c r="BF444" s="61"/>
      <c r="BG444" s="62"/>
      <c r="DE444" s="37"/>
      <c r="DF444" s="37"/>
      <c r="DG444" s="37"/>
      <c r="DH444" s="37"/>
      <c r="DJ444" s="97"/>
      <c r="DS444" s="37"/>
    </row>
    <row r="445" spans="6:123">
      <c r="F445" s="61"/>
      <c r="G445" s="61"/>
      <c r="H445" s="61"/>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3"/>
      <c r="AL445" s="63"/>
      <c r="AM445" s="63"/>
      <c r="AN445" s="61"/>
      <c r="AO445" s="64"/>
      <c r="AP445" s="63"/>
      <c r="AQ445" s="63"/>
      <c r="AR445" s="61"/>
      <c r="AS445" s="63"/>
      <c r="AT445" s="63"/>
      <c r="AU445" s="64"/>
      <c r="AV445" s="61"/>
      <c r="AW445" s="63"/>
      <c r="AX445" s="63"/>
      <c r="AY445" s="61"/>
      <c r="AZ445" s="61"/>
      <c r="BA445" s="61"/>
      <c r="BB445" s="61"/>
      <c r="BC445" s="61"/>
      <c r="BD445" s="61"/>
      <c r="BE445" s="61"/>
      <c r="BF445" s="61"/>
      <c r="BG445" s="62"/>
      <c r="DE445" s="37"/>
      <c r="DF445" s="37"/>
      <c r="DG445" s="37"/>
      <c r="DH445" s="37"/>
      <c r="DJ445" s="97"/>
      <c r="DS445" s="37"/>
    </row>
    <row r="446" spans="6:123">
      <c r="F446" s="61"/>
      <c r="G446" s="61"/>
      <c r="H446" s="61"/>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3"/>
      <c r="AK446" s="63"/>
      <c r="AL446" s="63"/>
      <c r="AM446" s="63"/>
      <c r="AN446" s="63"/>
      <c r="AO446" s="63"/>
      <c r="AP446" s="63"/>
      <c r="AQ446" s="63"/>
      <c r="AR446" s="63"/>
      <c r="AS446" s="63"/>
      <c r="AT446" s="63"/>
      <c r="AU446" s="63"/>
      <c r="AV446" s="63"/>
      <c r="AW446" s="63"/>
      <c r="AX446" s="63"/>
      <c r="AY446" s="61"/>
      <c r="AZ446" s="61"/>
      <c r="BA446" s="61"/>
      <c r="BB446" s="61"/>
      <c r="BC446" s="61"/>
      <c r="BD446" s="61"/>
      <c r="BE446" s="61"/>
      <c r="BF446" s="61"/>
      <c r="BG446" s="62"/>
      <c r="DE446" s="37"/>
      <c r="DF446" s="37"/>
      <c r="DG446" s="37"/>
      <c r="DH446" s="37"/>
      <c r="DJ446" s="97"/>
      <c r="DS446" s="37"/>
    </row>
    <row r="447" spans="6:123">
      <c r="F447" s="61"/>
      <c r="G447" s="61"/>
      <c r="H447" s="61"/>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61"/>
      <c r="AY447" s="61"/>
      <c r="AZ447" s="61"/>
      <c r="BA447" s="61"/>
      <c r="BB447" s="61"/>
      <c r="BC447" s="61"/>
      <c r="BD447" s="61"/>
      <c r="BE447" s="61"/>
      <c r="BF447" s="61"/>
      <c r="BG447" s="62"/>
      <c r="DE447" s="37"/>
      <c r="DF447" s="37"/>
      <c r="DG447" s="37"/>
      <c r="DH447" s="37"/>
      <c r="DJ447" s="97"/>
      <c r="DS447" s="37"/>
    </row>
    <row r="448" spans="6:123">
      <c r="F448" s="61"/>
      <c r="G448" s="61"/>
      <c r="H448" s="61"/>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61"/>
      <c r="AY448" s="61"/>
      <c r="AZ448" s="61"/>
      <c r="BA448" s="61"/>
      <c r="BB448" s="61"/>
      <c r="BC448" s="61"/>
      <c r="BD448" s="61"/>
      <c r="BE448" s="61"/>
      <c r="BF448" s="61"/>
      <c r="BG448" s="62"/>
      <c r="DE448" s="37"/>
      <c r="DF448" s="37"/>
      <c r="DG448" s="37"/>
      <c r="DH448" s="37"/>
      <c r="DJ448" s="97"/>
      <c r="DS448" s="37"/>
    </row>
    <row r="449" spans="6:123">
      <c r="F449" s="61"/>
      <c r="G449" s="61"/>
      <c r="H449" s="61"/>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61"/>
      <c r="AY449" s="61"/>
      <c r="AZ449" s="61"/>
      <c r="BA449" s="61"/>
      <c r="BB449" s="61"/>
      <c r="BC449" s="61"/>
      <c r="BD449" s="61"/>
      <c r="BE449" s="61"/>
      <c r="BF449" s="61"/>
      <c r="BG449" s="62"/>
      <c r="DE449" s="37"/>
      <c r="DF449" s="37"/>
      <c r="DG449" s="37"/>
      <c r="DH449" s="37"/>
      <c r="DJ449" s="97"/>
      <c r="DS449" s="37"/>
    </row>
    <row r="450" spans="6:123">
      <c r="F450" s="61"/>
      <c r="G450" s="61"/>
      <c r="H450" s="61"/>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61"/>
      <c r="AY450" s="61"/>
      <c r="AZ450" s="61"/>
      <c r="BA450" s="61"/>
      <c r="BB450" s="61"/>
      <c r="BC450" s="61"/>
      <c r="BD450" s="61"/>
      <c r="BE450" s="61"/>
      <c r="BF450" s="61"/>
      <c r="BG450" s="62"/>
      <c r="DE450" s="37"/>
      <c r="DF450" s="37"/>
      <c r="DG450" s="37"/>
      <c r="DH450" s="37"/>
      <c r="DJ450" s="97"/>
      <c r="DS450" s="37"/>
    </row>
    <row r="451" spans="6:123">
      <c r="F451" s="61"/>
      <c r="G451" s="61"/>
      <c r="H451" s="61"/>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61"/>
      <c r="AY451" s="61"/>
      <c r="AZ451" s="61"/>
      <c r="BA451" s="61"/>
      <c r="BB451" s="61"/>
      <c r="BC451" s="61"/>
      <c r="BD451" s="61"/>
      <c r="BE451" s="61"/>
      <c r="BF451" s="61"/>
      <c r="BG451" s="62"/>
      <c r="DE451" s="37"/>
      <c r="DF451" s="37"/>
      <c r="DG451" s="37"/>
      <c r="DH451" s="37"/>
      <c r="DJ451" s="97"/>
      <c r="DS451" s="37"/>
    </row>
    <row r="452" spans="6:123">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61"/>
      <c r="AY452" s="61"/>
      <c r="AZ452" s="61"/>
      <c r="BA452" s="61"/>
      <c r="BB452" s="61"/>
      <c r="BC452" s="61"/>
      <c r="BD452" s="61"/>
      <c r="BE452" s="61"/>
      <c r="BF452" s="61"/>
      <c r="BG452" s="62"/>
      <c r="DE452" s="37"/>
      <c r="DF452" s="37"/>
      <c r="DG452" s="37"/>
      <c r="DH452" s="37"/>
      <c r="DJ452" s="97"/>
      <c r="DS452" s="37"/>
    </row>
    <row r="453" spans="6:123">
      <c r="F453" s="61"/>
      <c r="G453" s="61"/>
      <c r="H453" s="61"/>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61"/>
      <c r="AY453" s="61"/>
      <c r="AZ453" s="61"/>
      <c r="BA453" s="61"/>
      <c r="BB453" s="61"/>
      <c r="BC453" s="61"/>
      <c r="BD453" s="61"/>
      <c r="BE453" s="61"/>
      <c r="BF453" s="61"/>
      <c r="BG453" s="62"/>
      <c r="DE453" s="37"/>
      <c r="DF453" s="37"/>
      <c r="DG453" s="37"/>
      <c r="DH453" s="37"/>
      <c r="DJ453" s="97"/>
      <c r="DS453" s="37"/>
    </row>
    <row r="454" spans="6:123">
      <c r="F454" s="61"/>
      <c r="G454" s="61"/>
      <c r="H454" s="61"/>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61"/>
      <c r="AY454" s="61"/>
      <c r="AZ454" s="61"/>
      <c r="BA454" s="61"/>
      <c r="BB454" s="61"/>
      <c r="BC454" s="61"/>
      <c r="BD454" s="61"/>
      <c r="BE454" s="61"/>
      <c r="BF454" s="61"/>
      <c r="BG454" s="62"/>
      <c r="DE454" s="37"/>
      <c r="DF454" s="37"/>
      <c r="DG454" s="37"/>
      <c r="DH454" s="37"/>
      <c r="DJ454" s="97"/>
      <c r="DS454" s="37"/>
    </row>
    <row r="455" spans="6:123">
      <c r="F455" s="61"/>
      <c r="G455" s="61"/>
      <c r="H455" s="61"/>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61"/>
      <c r="AY455" s="61"/>
      <c r="AZ455" s="61"/>
      <c r="BA455" s="61"/>
      <c r="BB455" s="61"/>
      <c r="BC455" s="61"/>
      <c r="BD455" s="61"/>
      <c r="BE455" s="61"/>
      <c r="BF455" s="61"/>
      <c r="BG455" s="62"/>
      <c r="DE455" s="37"/>
      <c r="DF455" s="37"/>
      <c r="DG455" s="37"/>
      <c r="DH455" s="37"/>
      <c r="DJ455" s="97"/>
      <c r="DS455" s="37"/>
    </row>
    <row r="456" spans="6:123">
      <c r="F456" s="61"/>
      <c r="G456" s="61"/>
      <c r="H456" s="61"/>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61"/>
      <c r="AY456" s="61"/>
      <c r="AZ456" s="61"/>
      <c r="BA456" s="61"/>
      <c r="BB456" s="61"/>
      <c r="BC456" s="61"/>
      <c r="BD456" s="61"/>
      <c r="BE456" s="61"/>
      <c r="BF456" s="61"/>
      <c r="BG456" s="62"/>
      <c r="DE456" s="37"/>
      <c r="DF456" s="37"/>
      <c r="DG456" s="37"/>
      <c r="DH456" s="37"/>
      <c r="DJ456" s="97"/>
      <c r="DS456" s="37"/>
    </row>
    <row r="457" spans="6:123">
      <c r="F457" s="61"/>
      <c r="G457" s="61"/>
      <c r="H457" s="61"/>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61"/>
      <c r="AY457" s="61"/>
      <c r="AZ457" s="61"/>
      <c r="BA457" s="61"/>
      <c r="BB457" s="61"/>
      <c r="BC457" s="61"/>
      <c r="BD457" s="61"/>
      <c r="BE457" s="61"/>
      <c r="BF457" s="61"/>
      <c r="BG457" s="62"/>
      <c r="DE457" s="37"/>
      <c r="DF457" s="37"/>
      <c r="DG457" s="37"/>
      <c r="DH457" s="37"/>
      <c r="DJ457" s="97"/>
      <c r="DS457" s="37"/>
    </row>
    <row r="458" spans="6:123">
      <c r="F458" s="61"/>
      <c r="G458" s="61"/>
      <c r="H458" s="61"/>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61"/>
      <c r="AY458" s="61"/>
      <c r="AZ458" s="61"/>
      <c r="BA458" s="61"/>
      <c r="BB458" s="61"/>
      <c r="BC458" s="61"/>
      <c r="BD458" s="61"/>
      <c r="BE458" s="61"/>
      <c r="BF458" s="61"/>
      <c r="BG458" s="62"/>
      <c r="DE458" s="37"/>
      <c r="DF458" s="37"/>
      <c r="DG458" s="37"/>
      <c r="DH458" s="37"/>
      <c r="DJ458" s="97"/>
      <c r="DS458" s="37"/>
    </row>
    <row r="459" spans="6:123">
      <c r="F459" s="61"/>
      <c r="G459" s="61"/>
      <c r="H459" s="61"/>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61"/>
      <c r="AY459" s="61"/>
      <c r="AZ459" s="61"/>
      <c r="BA459" s="61"/>
      <c r="BB459" s="61"/>
      <c r="BC459" s="61"/>
      <c r="BD459" s="61"/>
      <c r="BE459" s="61"/>
      <c r="BF459" s="61"/>
      <c r="BG459" s="62"/>
      <c r="DE459" s="37"/>
      <c r="DF459" s="37"/>
      <c r="DG459" s="37"/>
      <c r="DH459" s="37"/>
      <c r="DJ459" s="97"/>
      <c r="DS459" s="37"/>
    </row>
    <row r="460" spans="6:123">
      <c r="F460" s="61"/>
      <c r="G460" s="61"/>
      <c r="H460" s="61"/>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61"/>
      <c r="AY460" s="61"/>
      <c r="AZ460" s="61"/>
      <c r="BA460" s="61"/>
      <c r="BB460" s="61"/>
      <c r="BC460" s="61"/>
      <c r="BD460" s="61"/>
      <c r="BE460" s="61"/>
      <c r="BF460" s="61"/>
      <c r="BG460" s="62"/>
      <c r="DE460" s="37"/>
      <c r="DF460" s="37"/>
      <c r="DG460" s="37"/>
      <c r="DH460" s="37"/>
      <c r="DJ460" s="97"/>
      <c r="DS460" s="37"/>
    </row>
    <row r="461" spans="6:123">
      <c r="F461" s="61"/>
      <c r="G461" s="61"/>
      <c r="H461" s="61"/>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61"/>
      <c r="AY461" s="61"/>
      <c r="AZ461" s="61"/>
      <c r="BA461" s="61"/>
      <c r="BB461" s="61"/>
      <c r="BC461" s="61"/>
      <c r="BD461" s="61"/>
      <c r="BE461" s="61"/>
      <c r="BF461" s="61"/>
      <c r="BG461" s="62"/>
      <c r="DE461" s="37"/>
      <c r="DF461" s="37"/>
      <c r="DG461" s="37"/>
      <c r="DH461" s="37"/>
      <c r="DJ461" s="97"/>
      <c r="DS461" s="37"/>
    </row>
    <row r="462" spans="6:123">
      <c r="F462" s="61"/>
      <c r="G462" s="61"/>
      <c r="H462" s="61"/>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61"/>
      <c r="AY462" s="61"/>
      <c r="AZ462" s="61"/>
      <c r="BA462" s="61"/>
      <c r="BB462" s="61"/>
      <c r="BC462" s="61"/>
      <c r="BD462" s="61"/>
      <c r="BE462" s="61"/>
      <c r="BF462" s="61"/>
      <c r="BG462" s="62"/>
      <c r="DE462" s="37"/>
      <c r="DF462" s="37"/>
      <c r="DG462" s="37"/>
      <c r="DH462" s="37"/>
      <c r="DJ462" s="97"/>
      <c r="DS462" s="37"/>
    </row>
    <row r="463" spans="6:123">
      <c r="F463" s="61"/>
      <c r="G463" s="61"/>
      <c r="H463" s="61"/>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61"/>
      <c r="AY463" s="61"/>
      <c r="AZ463" s="61"/>
      <c r="BA463" s="61"/>
      <c r="BB463" s="61"/>
      <c r="BC463" s="61"/>
      <c r="BD463" s="61"/>
      <c r="BE463" s="61"/>
      <c r="BF463" s="61"/>
      <c r="BG463" s="62"/>
      <c r="DE463" s="37"/>
      <c r="DF463" s="37"/>
      <c r="DG463" s="37"/>
      <c r="DH463" s="37"/>
      <c r="DJ463" s="97"/>
      <c r="DS463" s="37"/>
    </row>
    <row r="464" spans="6:123">
      <c r="F464" s="61"/>
      <c r="G464" s="61"/>
      <c r="H464" s="61"/>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61"/>
      <c r="AY464" s="61"/>
      <c r="AZ464" s="61"/>
      <c r="BA464" s="61"/>
      <c r="BB464" s="61"/>
      <c r="BC464" s="61"/>
      <c r="BD464" s="61"/>
      <c r="BE464" s="61"/>
      <c r="BF464" s="61"/>
      <c r="BG464" s="62"/>
      <c r="DE464" s="37"/>
      <c r="DF464" s="37"/>
      <c r="DG464" s="37"/>
      <c r="DH464" s="37"/>
      <c r="DJ464" s="97"/>
      <c r="DS464" s="37"/>
    </row>
    <row r="465" spans="6:123">
      <c r="F465" s="61"/>
      <c r="G465" s="61"/>
      <c r="H465" s="61"/>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61"/>
      <c r="AY465" s="61"/>
      <c r="AZ465" s="61"/>
      <c r="BA465" s="61"/>
      <c r="BB465" s="61"/>
      <c r="BC465" s="61"/>
      <c r="BD465" s="61"/>
      <c r="BE465" s="61"/>
      <c r="BF465" s="61"/>
      <c r="BG465" s="62"/>
      <c r="DE465" s="37"/>
      <c r="DF465" s="37"/>
      <c r="DG465" s="37"/>
      <c r="DH465" s="37"/>
      <c r="DJ465" s="97"/>
      <c r="DS465" s="37"/>
    </row>
    <row r="466" spans="6:123">
      <c r="F466" s="61"/>
      <c r="G466" s="61"/>
      <c r="H466" s="61"/>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61"/>
      <c r="AY466" s="61"/>
      <c r="AZ466" s="61"/>
      <c r="BA466" s="61"/>
      <c r="BB466" s="61"/>
      <c r="BC466" s="61"/>
      <c r="BD466" s="61"/>
      <c r="BE466" s="61"/>
      <c r="BF466" s="61"/>
      <c r="BG466" s="62"/>
      <c r="DE466" s="37"/>
      <c r="DF466" s="37"/>
      <c r="DG466" s="37"/>
      <c r="DH466" s="37"/>
      <c r="DJ466" s="97"/>
      <c r="DS466" s="37"/>
    </row>
    <row r="467" spans="6:123">
      <c r="F467" s="61"/>
      <c r="G467" s="61"/>
      <c r="H467" s="61"/>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61"/>
      <c r="AY467" s="61"/>
      <c r="AZ467" s="61"/>
      <c r="BA467" s="61"/>
      <c r="BB467" s="61"/>
      <c r="BC467" s="61"/>
      <c r="BD467" s="61"/>
      <c r="BE467" s="61"/>
      <c r="BF467" s="61"/>
      <c r="BG467" s="62"/>
      <c r="DE467" s="37"/>
      <c r="DF467" s="37"/>
      <c r="DG467" s="37"/>
      <c r="DH467" s="37"/>
      <c r="DJ467" s="97"/>
      <c r="DS467" s="37"/>
    </row>
    <row r="468" spans="6:123">
      <c r="F468" s="61"/>
      <c r="G468" s="61"/>
      <c r="H468" s="61"/>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61"/>
      <c r="AY468" s="61"/>
      <c r="AZ468" s="61"/>
      <c r="BA468" s="61"/>
      <c r="BB468" s="61"/>
      <c r="BC468" s="61"/>
      <c r="BD468" s="61"/>
      <c r="BE468" s="61"/>
      <c r="BF468" s="61"/>
      <c r="BG468" s="62"/>
      <c r="DE468" s="37"/>
      <c r="DF468" s="37"/>
      <c r="DG468" s="37"/>
      <c r="DH468" s="37"/>
      <c r="DJ468" s="97"/>
      <c r="DS468" s="37"/>
    </row>
    <row r="469" spans="6:123">
      <c r="F469" s="61"/>
      <c r="G469" s="61"/>
      <c r="H469" s="61"/>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61"/>
      <c r="AY469" s="61"/>
      <c r="AZ469" s="61"/>
      <c r="BA469" s="61"/>
      <c r="BB469" s="61"/>
      <c r="BC469" s="61"/>
      <c r="BD469" s="61"/>
      <c r="BE469" s="61"/>
      <c r="BF469" s="61"/>
      <c r="BG469" s="62"/>
      <c r="DE469" s="37"/>
      <c r="DF469" s="37"/>
      <c r="DG469" s="37"/>
      <c r="DH469" s="37"/>
      <c r="DJ469" s="97"/>
      <c r="DS469" s="37"/>
    </row>
    <row r="470" spans="6:123">
      <c r="F470" s="61"/>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61"/>
      <c r="AY470" s="61"/>
      <c r="AZ470" s="61"/>
      <c r="BA470" s="61"/>
      <c r="BB470" s="61"/>
      <c r="BC470" s="61"/>
      <c r="BD470" s="61"/>
      <c r="BE470" s="61"/>
      <c r="BF470" s="61"/>
      <c r="BG470" s="62"/>
      <c r="DE470" s="37"/>
      <c r="DF470" s="37"/>
      <c r="DG470" s="37"/>
      <c r="DH470" s="37"/>
      <c r="DJ470" s="97"/>
      <c r="DS470" s="37"/>
    </row>
    <row r="471" spans="6:123">
      <c r="F471" s="61"/>
      <c r="G471" s="61"/>
      <c r="H471" s="61"/>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61"/>
      <c r="AY471" s="61"/>
      <c r="AZ471" s="61"/>
      <c r="BA471" s="61"/>
      <c r="BB471" s="61"/>
      <c r="BC471" s="61"/>
      <c r="BD471" s="61"/>
      <c r="BE471" s="61"/>
      <c r="BF471" s="61"/>
      <c r="BG471" s="62"/>
      <c r="DE471" s="37"/>
      <c r="DF471" s="37"/>
      <c r="DG471" s="37"/>
      <c r="DH471" s="37"/>
      <c r="DJ471" s="97"/>
      <c r="DS471" s="37"/>
    </row>
    <row r="472" spans="6:123">
      <c r="F472" s="61"/>
      <c r="G472" s="61"/>
      <c r="H472" s="61"/>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61"/>
      <c r="AY472" s="61"/>
      <c r="AZ472" s="61"/>
      <c r="BA472" s="61"/>
      <c r="BB472" s="61"/>
      <c r="BC472" s="61"/>
      <c r="BD472" s="61"/>
      <c r="BE472" s="61"/>
      <c r="BF472" s="61"/>
      <c r="BG472" s="62"/>
      <c r="DE472" s="37"/>
      <c r="DF472" s="37"/>
      <c r="DG472" s="37"/>
      <c r="DH472" s="37"/>
      <c r="DJ472" s="97"/>
      <c r="DS472" s="37"/>
    </row>
    <row r="473" spans="6:123">
      <c r="F473" s="61"/>
      <c r="G473" s="61"/>
      <c r="H473" s="61"/>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61"/>
      <c r="AY473" s="61"/>
      <c r="AZ473" s="61"/>
      <c r="BA473" s="61"/>
      <c r="BB473" s="61"/>
      <c r="BC473" s="61"/>
      <c r="BD473" s="61"/>
      <c r="BE473" s="61"/>
      <c r="BF473" s="61"/>
      <c r="BG473" s="62"/>
      <c r="DE473" s="37"/>
      <c r="DF473" s="37"/>
      <c r="DG473" s="37"/>
      <c r="DH473" s="37"/>
      <c r="DJ473" s="97"/>
      <c r="DS473" s="37"/>
    </row>
    <row r="474" spans="6:123">
      <c r="F474" s="61"/>
      <c r="G474" s="61"/>
      <c r="H474" s="61"/>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61"/>
      <c r="AY474" s="61"/>
      <c r="AZ474" s="61"/>
      <c r="BA474" s="61"/>
      <c r="BB474" s="61"/>
      <c r="BC474" s="61"/>
      <c r="BD474" s="61"/>
      <c r="BE474" s="61"/>
      <c r="BF474" s="61"/>
      <c r="BG474" s="62"/>
      <c r="DE474" s="37"/>
      <c r="DF474" s="37"/>
      <c r="DG474" s="37"/>
      <c r="DH474" s="37"/>
      <c r="DJ474" s="97"/>
      <c r="DS474" s="37"/>
    </row>
    <row r="475" spans="6:123">
      <c r="F475" s="61"/>
      <c r="G475" s="61"/>
      <c r="H475" s="61"/>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61"/>
      <c r="AY475" s="61"/>
      <c r="AZ475" s="61"/>
      <c r="BA475" s="61"/>
      <c r="BB475" s="61"/>
      <c r="BC475" s="61"/>
      <c r="BD475" s="61"/>
      <c r="BE475" s="61"/>
      <c r="BF475" s="61"/>
      <c r="BG475" s="62"/>
      <c r="DE475" s="37"/>
      <c r="DF475" s="37"/>
      <c r="DG475" s="37"/>
      <c r="DH475" s="37"/>
      <c r="DJ475" s="97"/>
      <c r="DS475" s="37"/>
    </row>
    <row r="476" spans="6:123">
      <c r="F476" s="61"/>
      <c r="G476" s="61"/>
      <c r="H476" s="61"/>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61"/>
      <c r="AY476" s="61"/>
      <c r="AZ476" s="61"/>
      <c r="BA476" s="61"/>
      <c r="BB476" s="61"/>
      <c r="BC476" s="61"/>
      <c r="BD476" s="61"/>
      <c r="BE476" s="61"/>
      <c r="BF476" s="61"/>
      <c r="BG476" s="62"/>
      <c r="DE476" s="37"/>
      <c r="DF476" s="37"/>
      <c r="DG476" s="37"/>
      <c r="DH476" s="37"/>
      <c r="DJ476" s="97"/>
      <c r="DS476" s="37"/>
    </row>
    <row r="477" spans="6:123">
      <c r="F477" s="61"/>
      <c r="G477" s="61"/>
      <c r="H477" s="61"/>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61"/>
      <c r="AY477" s="61"/>
      <c r="AZ477" s="61"/>
      <c r="BA477" s="61"/>
      <c r="BB477" s="61"/>
      <c r="BC477" s="61"/>
      <c r="BD477" s="61"/>
      <c r="BE477" s="61"/>
      <c r="BF477" s="61"/>
      <c r="BG477" s="62"/>
      <c r="DE477" s="37"/>
      <c r="DF477" s="37"/>
      <c r="DG477" s="37"/>
      <c r="DH477" s="37"/>
      <c r="DJ477" s="97"/>
      <c r="DS477" s="37"/>
    </row>
    <row r="478" spans="6:123">
      <c r="F478" s="61"/>
      <c r="G478" s="61"/>
      <c r="H478" s="61"/>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61"/>
      <c r="AY478" s="61"/>
      <c r="AZ478" s="61"/>
      <c r="BA478" s="61"/>
      <c r="BB478" s="61"/>
      <c r="BC478" s="61"/>
      <c r="BD478" s="61"/>
      <c r="BE478" s="61"/>
      <c r="BF478" s="61"/>
      <c r="BG478" s="62"/>
      <c r="DE478" s="37"/>
      <c r="DF478" s="37"/>
      <c r="DG478" s="37"/>
      <c r="DH478" s="37"/>
      <c r="DJ478" s="97"/>
      <c r="DS478" s="37"/>
    </row>
    <row r="479" spans="6:123">
      <c r="F479" s="61"/>
      <c r="G479" s="61"/>
      <c r="H479" s="61"/>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61"/>
      <c r="AY479" s="61"/>
      <c r="AZ479" s="61"/>
      <c r="BA479" s="61"/>
      <c r="BB479" s="61"/>
      <c r="BC479" s="61"/>
      <c r="BD479" s="61"/>
      <c r="BE479" s="61"/>
      <c r="BF479" s="61"/>
      <c r="BG479" s="62"/>
      <c r="DE479" s="37"/>
      <c r="DF479" s="37"/>
      <c r="DG479" s="37"/>
      <c r="DH479" s="37"/>
      <c r="DJ479" s="97"/>
      <c r="DS479" s="37"/>
    </row>
    <row r="480" spans="6:123">
      <c r="F480" s="61"/>
      <c r="G480" s="61"/>
      <c r="H480" s="61"/>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61"/>
      <c r="AY480" s="61"/>
      <c r="AZ480" s="61"/>
      <c r="BA480" s="61"/>
      <c r="BB480" s="61"/>
      <c r="BC480" s="61"/>
      <c r="BD480" s="61"/>
      <c r="BE480" s="61"/>
      <c r="BF480" s="61"/>
      <c r="BG480" s="62"/>
      <c r="DE480" s="37"/>
      <c r="DF480" s="37"/>
      <c r="DG480" s="37"/>
      <c r="DH480" s="37"/>
      <c r="DJ480" s="97"/>
      <c r="DS480" s="37"/>
    </row>
    <row r="481" spans="6:123">
      <c r="F481" s="61"/>
      <c r="G481" s="61"/>
      <c r="H481" s="61"/>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61"/>
      <c r="AY481" s="61"/>
      <c r="AZ481" s="61"/>
      <c r="BA481" s="61"/>
      <c r="BB481" s="61"/>
      <c r="BC481" s="61"/>
      <c r="BD481" s="61"/>
      <c r="BE481" s="61"/>
      <c r="BF481" s="61"/>
      <c r="BG481" s="62"/>
      <c r="DE481" s="37"/>
      <c r="DF481" s="37"/>
      <c r="DG481" s="37"/>
      <c r="DH481" s="37"/>
      <c r="DJ481" s="97"/>
      <c r="DS481" s="37"/>
    </row>
    <row r="482" spans="6:123">
      <c r="F482" s="61"/>
      <c r="G482" s="61"/>
      <c r="H482" s="61"/>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61"/>
      <c r="AY482" s="61"/>
      <c r="AZ482" s="61"/>
      <c r="BA482" s="61"/>
      <c r="BB482" s="61"/>
      <c r="BC482" s="61"/>
      <c r="BD482" s="61"/>
      <c r="BE482" s="61"/>
      <c r="BF482" s="61"/>
      <c r="BG482" s="62"/>
      <c r="DE482" s="37"/>
      <c r="DF482" s="37"/>
      <c r="DG482" s="37"/>
      <c r="DH482" s="37"/>
      <c r="DJ482" s="97"/>
      <c r="DS482" s="37"/>
    </row>
    <row r="483" spans="6:123">
      <c r="F483" s="61"/>
      <c r="G483" s="61"/>
      <c r="H483" s="61"/>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61"/>
      <c r="AY483" s="61"/>
      <c r="AZ483" s="61"/>
      <c r="BA483" s="61"/>
      <c r="BB483" s="61"/>
      <c r="BC483" s="61"/>
      <c r="BD483" s="61"/>
      <c r="BE483" s="61"/>
      <c r="BF483" s="61"/>
      <c r="BG483" s="62"/>
      <c r="DE483" s="37"/>
      <c r="DF483" s="37"/>
      <c r="DG483" s="37"/>
      <c r="DH483" s="37"/>
      <c r="DJ483" s="97"/>
      <c r="DS483" s="37"/>
    </row>
    <row r="484" spans="6:123">
      <c r="F484" s="61"/>
      <c r="G484" s="61"/>
      <c r="H484" s="61"/>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61"/>
      <c r="AY484" s="61"/>
      <c r="AZ484" s="61"/>
      <c r="BA484" s="61"/>
      <c r="BB484" s="61"/>
      <c r="BC484" s="61"/>
      <c r="BD484" s="61"/>
      <c r="BE484" s="61"/>
      <c r="BF484" s="61"/>
      <c r="BG484" s="62"/>
      <c r="DE484" s="37"/>
      <c r="DF484" s="37"/>
      <c r="DG484" s="37"/>
      <c r="DH484" s="37"/>
      <c r="DJ484" s="97"/>
      <c r="DS484" s="37"/>
    </row>
    <row r="485" spans="6:123">
      <c r="F485" s="61"/>
      <c r="G485" s="61"/>
      <c r="H485" s="61"/>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61"/>
      <c r="AY485" s="61"/>
      <c r="AZ485" s="61"/>
      <c r="BA485" s="61"/>
      <c r="BB485" s="61"/>
      <c r="BC485" s="61"/>
      <c r="BD485" s="61"/>
      <c r="BE485" s="61"/>
      <c r="BF485" s="61"/>
      <c r="BG485" s="62"/>
      <c r="DE485" s="37"/>
      <c r="DF485" s="37"/>
      <c r="DG485" s="37"/>
      <c r="DH485" s="37"/>
      <c r="DJ485" s="97"/>
      <c r="DS485" s="37"/>
    </row>
    <row r="486" spans="6:123">
      <c r="F486" s="61"/>
      <c r="G486" s="61"/>
      <c r="H486" s="61"/>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61"/>
      <c r="AY486" s="61"/>
      <c r="AZ486" s="61"/>
      <c r="BA486" s="61"/>
      <c r="BB486" s="61"/>
      <c r="BC486" s="61"/>
      <c r="BD486" s="61"/>
      <c r="BE486" s="61"/>
      <c r="BF486" s="61"/>
      <c r="BG486" s="62"/>
      <c r="DE486" s="37"/>
      <c r="DF486" s="37"/>
      <c r="DG486" s="37"/>
      <c r="DH486" s="37"/>
      <c r="DJ486" s="97"/>
      <c r="DS486" s="37"/>
    </row>
    <row r="487" spans="6:123">
      <c r="F487" s="61"/>
      <c r="G487" s="61"/>
      <c r="H487" s="61"/>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61"/>
      <c r="AY487" s="61"/>
      <c r="AZ487" s="61"/>
      <c r="BA487" s="61"/>
      <c r="BB487" s="61"/>
      <c r="BC487" s="61"/>
      <c r="BD487" s="61"/>
      <c r="BE487" s="61"/>
      <c r="BF487" s="61"/>
      <c r="BG487" s="61"/>
      <c r="DE487" s="37"/>
      <c r="DF487" s="37"/>
      <c r="DG487" s="37"/>
      <c r="DH487" s="37"/>
      <c r="DJ487" s="97"/>
      <c r="DS487" s="37"/>
    </row>
    <row r="488" spans="6:123">
      <c r="F488" s="61"/>
      <c r="G488" s="61"/>
      <c r="H488" s="61"/>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61"/>
      <c r="AY488" s="61"/>
      <c r="AZ488" s="61"/>
      <c r="BA488" s="61"/>
      <c r="BB488" s="61"/>
      <c r="BC488" s="61"/>
      <c r="BD488" s="61"/>
      <c r="BE488" s="61"/>
      <c r="BF488" s="61"/>
      <c r="BG488" s="61"/>
      <c r="DE488" s="37"/>
      <c r="DF488" s="37"/>
      <c r="DG488" s="37"/>
      <c r="DH488" s="37"/>
      <c r="DJ488" s="97"/>
      <c r="DS488" s="37"/>
    </row>
    <row r="489" spans="6:123">
      <c r="F489" s="61"/>
      <c r="G489" s="61"/>
      <c r="H489" s="61"/>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61"/>
      <c r="AY489" s="61"/>
      <c r="AZ489" s="61"/>
      <c r="BA489" s="61"/>
      <c r="BB489" s="61"/>
      <c r="BC489" s="61"/>
      <c r="BD489" s="61"/>
      <c r="BE489" s="61"/>
      <c r="BF489" s="61"/>
      <c r="BG489" s="61"/>
      <c r="DE489" s="37"/>
      <c r="DF489" s="37"/>
      <c r="DG489" s="37"/>
      <c r="DH489" s="37"/>
      <c r="DJ489" s="97"/>
      <c r="DS489" s="37"/>
    </row>
    <row r="490" spans="6:123">
      <c r="F490" s="61"/>
      <c r="G490" s="61"/>
      <c r="H490" s="61"/>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61"/>
      <c r="AY490" s="61"/>
      <c r="AZ490" s="61"/>
      <c r="BA490" s="61"/>
      <c r="BB490" s="61"/>
      <c r="BC490" s="61"/>
      <c r="BD490" s="61"/>
      <c r="BE490" s="61"/>
      <c r="BF490" s="61"/>
      <c r="BG490" s="61"/>
      <c r="DE490" s="37"/>
      <c r="DF490" s="37"/>
      <c r="DG490" s="37"/>
      <c r="DH490" s="37"/>
      <c r="DJ490" s="97"/>
      <c r="DS490" s="37"/>
    </row>
    <row r="491" spans="6:123">
      <c r="F491" s="61"/>
      <c r="G491" s="61"/>
      <c r="H491" s="61"/>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61"/>
      <c r="AY491" s="61"/>
      <c r="AZ491" s="61"/>
      <c r="BA491" s="61"/>
      <c r="BB491" s="61"/>
      <c r="BC491" s="61"/>
      <c r="BD491" s="61"/>
      <c r="BE491" s="61"/>
      <c r="BF491" s="61"/>
      <c r="BG491" s="61"/>
      <c r="DE491" s="37"/>
      <c r="DF491" s="37"/>
      <c r="DG491" s="37"/>
      <c r="DH491" s="37"/>
      <c r="DJ491" s="97"/>
      <c r="DS491" s="37"/>
    </row>
    <row r="492" spans="6:123">
      <c r="F492" s="61"/>
      <c r="G492" s="61"/>
      <c r="H492" s="61"/>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61"/>
      <c r="AY492" s="61"/>
      <c r="AZ492" s="61"/>
      <c r="BA492" s="61"/>
      <c r="BB492" s="61"/>
      <c r="BC492" s="61"/>
      <c r="BD492" s="61"/>
      <c r="BE492" s="61"/>
      <c r="BF492" s="61"/>
      <c r="BG492" s="61"/>
      <c r="DE492" s="37"/>
      <c r="DF492" s="37"/>
      <c r="DG492" s="37"/>
      <c r="DH492" s="37"/>
      <c r="DJ492" s="97"/>
      <c r="DS492" s="37"/>
    </row>
    <row r="493" spans="6:123">
      <c r="F493" s="61"/>
      <c r="G493" s="61"/>
      <c r="H493" s="61"/>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61"/>
      <c r="AY493" s="61"/>
      <c r="AZ493" s="61"/>
      <c r="BA493" s="61"/>
      <c r="BB493" s="61"/>
      <c r="BC493" s="61"/>
      <c r="BD493" s="61"/>
      <c r="BE493" s="61"/>
      <c r="BF493" s="61"/>
      <c r="BG493" s="61"/>
      <c r="DE493" s="37"/>
      <c r="DF493" s="37"/>
      <c r="DG493" s="37"/>
      <c r="DH493" s="37"/>
      <c r="DJ493" s="97"/>
      <c r="DS493" s="37"/>
    </row>
    <row r="494" spans="6:123">
      <c r="F494" s="61"/>
      <c r="G494" s="61"/>
      <c r="H494" s="61"/>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61"/>
      <c r="AY494" s="61"/>
      <c r="AZ494" s="61"/>
      <c r="BA494" s="61"/>
      <c r="BB494" s="61"/>
      <c r="BC494" s="61"/>
      <c r="BD494" s="61"/>
      <c r="BE494" s="61"/>
      <c r="BF494" s="61"/>
      <c r="BG494" s="61"/>
      <c r="DE494" s="37"/>
      <c r="DF494" s="37"/>
      <c r="DG494" s="37"/>
      <c r="DH494" s="37"/>
      <c r="DJ494" s="97"/>
      <c r="DS494" s="37"/>
    </row>
    <row r="495" spans="6:123">
      <c r="F495" s="61"/>
      <c r="G495" s="61"/>
      <c r="H495" s="61"/>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61"/>
      <c r="AY495" s="61"/>
      <c r="AZ495" s="61"/>
      <c r="BA495" s="61"/>
      <c r="BB495" s="61"/>
      <c r="BC495" s="61"/>
      <c r="BD495" s="61"/>
      <c r="BE495" s="61"/>
      <c r="BF495" s="61"/>
      <c r="BG495" s="61"/>
      <c r="DE495" s="37"/>
      <c r="DF495" s="37"/>
      <c r="DG495" s="37"/>
      <c r="DH495" s="37"/>
      <c r="DJ495" s="97"/>
      <c r="DS495" s="37"/>
    </row>
    <row r="496" spans="6:123">
      <c r="F496" s="61"/>
      <c r="G496" s="61"/>
      <c r="H496" s="61"/>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61"/>
      <c r="AY496" s="61"/>
      <c r="AZ496" s="61"/>
      <c r="BA496" s="61"/>
      <c r="BB496" s="61"/>
      <c r="BC496" s="61"/>
      <c r="BD496" s="61"/>
      <c r="BE496" s="61"/>
      <c r="BF496" s="61"/>
      <c r="BG496" s="61"/>
      <c r="DE496" s="37"/>
      <c r="DF496" s="37"/>
      <c r="DG496" s="37"/>
      <c r="DH496" s="37"/>
      <c r="DJ496" s="97"/>
      <c r="DS496" s="37"/>
    </row>
    <row r="497" spans="6:123">
      <c r="F497" s="61"/>
      <c r="G497" s="61"/>
      <c r="H497" s="61"/>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61"/>
      <c r="AY497" s="61"/>
      <c r="AZ497" s="61"/>
      <c r="BA497" s="61"/>
      <c r="BB497" s="61"/>
      <c r="BC497" s="61"/>
      <c r="BD497" s="61"/>
      <c r="BE497" s="61"/>
      <c r="BF497" s="61"/>
      <c r="BG497" s="61"/>
      <c r="DE497" s="37"/>
      <c r="DF497" s="37"/>
      <c r="DG497" s="37"/>
      <c r="DH497" s="37"/>
      <c r="DJ497" s="97"/>
      <c r="DS497" s="37"/>
    </row>
    <row r="498" spans="6:123">
      <c r="F498" s="61"/>
      <c r="G498" s="61"/>
      <c r="H498" s="61"/>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61"/>
      <c r="AY498" s="61"/>
      <c r="AZ498" s="61"/>
      <c r="BA498" s="61"/>
      <c r="BB498" s="61"/>
      <c r="BC498" s="61"/>
      <c r="BD498" s="61"/>
      <c r="BE498" s="61"/>
      <c r="BF498" s="61"/>
      <c r="BG498" s="61"/>
      <c r="DE498" s="37"/>
      <c r="DF498" s="37"/>
      <c r="DG498" s="37"/>
      <c r="DH498" s="37"/>
      <c r="DJ498" s="97"/>
      <c r="DS498" s="37"/>
    </row>
    <row r="499" spans="6:123">
      <c r="F499" s="61"/>
      <c r="G499" s="61"/>
      <c r="H499" s="61"/>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61"/>
      <c r="AY499" s="61"/>
      <c r="AZ499" s="61"/>
      <c r="BA499" s="61"/>
      <c r="BB499" s="61"/>
      <c r="BC499" s="61"/>
      <c r="BD499" s="61"/>
      <c r="BE499" s="61"/>
      <c r="BF499" s="61"/>
      <c r="BG499" s="61"/>
      <c r="DE499" s="37"/>
      <c r="DF499" s="37"/>
      <c r="DG499" s="37"/>
      <c r="DH499" s="37"/>
      <c r="DJ499" s="97"/>
      <c r="DS499" s="37"/>
    </row>
    <row r="500" spans="6:123">
      <c r="F500" s="61"/>
      <c r="G500" s="61"/>
      <c r="H500" s="61"/>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61"/>
      <c r="AY500" s="61"/>
      <c r="AZ500" s="61"/>
      <c r="BA500" s="61"/>
      <c r="BB500" s="61"/>
      <c r="BC500" s="61"/>
      <c r="BD500" s="61"/>
      <c r="BE500" s="61"/>
      <c r="BF500" s="61"/>
      <c r="BG500" s="61"/>
      <c r="DE500" s="37"/>
      <c r="DF500" s="37"/>
      <c r="DG500" s="37"/>
      <c r="DH500" s="37"/>
      <c r="DJ500" s="97"/>
      <c r="DS500" s="37"/>
    </row>
    <row r="501" spans="6:123">
      <c r="F501" s="61"/>
      <c r="G501" s="61"/>
      <c r="H501" s="61"/>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61"/>
      <c r="AY501" s="61"/>
      <c r="AZ501" s="61"/>
      <c r="BA501" s="61"/>
      <c r="BB501" s="61"/>
      <c r="BC501" s="61"/>
      <c r="BD501" s="61"/>
      <c r="BE501" s="61"/>
      <c r="BF501" s="61"/>
      <c r="BG501" s="61"/>
      <c r="DE501" s="37"/>
      <c r="DF501" s="37"/>
      <c r="DG501" s="37"/>
      <c r="DH501" s="37"/>
      <c r="DJ501" s="97"/>
      <c r="DS501" s="37"/>
    </row>
    <row r="502" spans="6:123">
      <c r="F502" s="61"/>
      <c r="G502" s="61"/>
      <c r="H502" s="61"/>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61"/>
      <c r="AY502" s="61"/>
      <c r="AZ502" s="61"/>
      <c r="BA502" s="61"/>
      <c r="BB502" s="61"/>
      <c r="BC502" s="61"/>
      <c r="BD502" s="61"/>
      <c r="BE502" s="61"/>
      <c r="BF502" s="61"/>
      <c r="BG502" s="61"/>
      <c r="DE502" s="37"/>
      <c r="DF502" s="37"/>
      <c r="DG502" s="37"/>
      <c r="DH502" s="37"/>
      <c r="DJ502" s="97"/>
      <c r="DS502" s="37"/>
    </row>
    <row r="503" spans="6:123">
      <c r="F503" s="61"/>
      <c r="G503" s="61"/>
      <c r="H503" s="61"/>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61"/>
      <c r="AY503" s="61"/>
      <c r="AZ503" s="61"/>
      <c r="BA503" s="61"/>
      <c r="BB503" s="61"/>
      <c r="BC503" s="61"/>
      <c r="BD503" s="61"/>
      <c r="BE503" s="61"/>
      <c r="BF503" s="61"/>
      <c r="BG503" s="61"/>
      <c r="DE503" s="37"/>
      <c r="DF503" s="37"/>
      <c r="DG503" s="37"/>
      <c r="DH503" s="37"/>
      <c r="DJ503" s="97"/>
      <c r="DS503" s="37"/>
    </row>
    <row r="504" spans="6:123">
      <c r="F504" s="61"/>
      <c r="G504" s="61"/>
      <c r="H504" s="61"/>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61"/>
      <c r="AY504" s="61"/>
      <c r="AZ504" s="61"/>
      <c r="BA504" s="61"/>
      <c r="BB504" s="61"/>
      <c r="BC504" s="61"/>
      <c r="BD504" s="61"/>
      <c r="BE504" s="61"/>
      <c r="BF504" s="61"/>
      <c r="BG504" s="61"/>
      <c r="DE504" s="37"/>
      <c r="DF504" s="37"/>
      <c r="DG504" s="37"/>
      <c r="DH504" s="37"/>
      <c r="DJ504" s="97"/>
      <c r="DS504" s="37"/>
    </row>
    <row r="505" spans="6:123">
      <c r="F505" s="61"/>
      <c r="G505" s="61"/>
      <c r="H505" s="61"/>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61"/>
      <c r="AY505" s="61"/>
      <c r="AZ505" s="61"/>
      <c r="BA505" s="61"/>
      <c r="BB505" s="61"/>
      <c r="BC505" s="61"/>
      <c r="BD505" s="61"/>
      <c r="BE505" s="61"/>
      <c r="BF505" s="61"/>
      <c r="BG505" s="61"/>
      <c r="DE505" s="37"/>
      <c r="DF505" s="37"/>
      <c r="DG505" s="37"/>
      <c r="DH505" s="37"/>
      <c r="DJ505" s="97"/>
      <c r="DS505" s="37"/>
    </row>
    <row r="506" spans="6:123">
      <c r="F506" s="61"/>
      <c r="G506" s="61"/>
      <c r="H506" s="61"/>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61"/>
      <c r="AY506" s="61"/>
      <c r="AZ506" s="61"/>
      <c r="BA506" s="61"/>
      <c r="BB506" s="61"/>
      <c r="BC506" s="61"/>
      <c r="BD506" s="61"/>
      <c r="BE506" s="61"/>
      <c r="BF506" s="61"/>
      <c r="BG506" s="61"/>
      <c r="DE506" s="37"/>
      <c r="DF506" s="37"/>
      <c r="DG506" s="37"/>
      <c r="DH506" s="37"/>
      <c r="DJ506" s="97"/>
      <c r="DS506" s="37"/>
    </row>
    <row r="507" spans="6:123">
      <c r="F507" s="61"/>
      <c r="G507" s="61"/>
      <c r="H507" s="61"/>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61"/>
      <c r="AY507" s="61"/>
      <c r="AZ507" s="61"/>
      <c r="BA507" s="61"/>
      <c r="BB507" s="61"/>
      <c r="BC507" s="61"/>
      <c r="BD507" s="61"/>
      <c r="BE507" s="61"/>
      <c r="BF507" s="61"/>
      <c r="BG507" s="61"/>
      <c r="DE507" s="37"/>
      <c r="DF507" s="37"/>
      <c r="DG507" s="37"/>
      <c r="DH507" s="37"/>
      <c r="DJ507" s="97"/>
      <c r="DS507" s="37"/>
    </row>
    <row r="508" spans="6:123">
      <c r="F508" s="61"/>
      <c r="G508" s="61"/>
      <c r="H508" s="61"/>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61"/>
      <c r="AY508" s="61"/>
      <c r="AZ508" s="61"/>
      <c r="BA508" s="61"/>
      <c r="BB508" s="61"/>
      <c r="BC508" s="61"/>
      <c r="BD508" s="61"/>
      <c r="BE508" s="61"/>
      <c r="BF508" s="61"/>
      <c r="BG508" s="61"/>
      <c r="DE508" s="37"/>
      <c r="DF508" s="37"/>
      <c r="DG508" s="37"/>
      <c r="DH508" s="37"/>
      <c r="DJ508" s="97"/>
      <c r="DS508" s="37"/>
    </row>
    <row r="509" spans="6:123">
      <c r="F509" s="61"/>
      <c r="G509" s="61"/>
      <c r="H509" s="61"/>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61"/>
      <c r="AY509" s="61"/>
      <c r="AZ509" s="61"/>
      <c r="BA509" s="61"/>
      <c r="BB509" s="61"/>
      <c r="BC509" s="61"/>
      <c r="BD509" s="61"/>
      <c r="BE509" s="61"/>
      <c r="BF509" s="61"/>
      <c r="BG509" s="61"/>
      <c r="DE509" s="37"/>
      <c r="DF509" s="37"/>
      <c r="DG509" s="37"/>
      <c r="DH509" s="37"/>
      <c r="DJ509" s="97"/>
      <c r="DS509" s="37"/>
    </row>
    <row r="510" spans="6:123">
      <c r="F510" s="61"/>
      <c r="G510" s="61"/>
      <c r="H510" s="61"/>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61"/>
      <c r="AY510" s="61"/>
      <c r="AZ510" s="61"/>
      <c r="BA510" s="61"/>
      <c r="BB510" s="61"/>
      <c r="BC510" s="61"/>
      <c r="BD510" s="61"/>
      <c r="BE510" s="61"/>
      <c r="BF510" s="61"/>
      <c r="BG510" s="61"/>
      <c r="DE510" s="37"/>
      <c r="DF510" s="37"/>
      <c r="DG510" s="37"/>
      <c r="DH510" s="37"/>
      <c r="DJ510" s="97"/>
      <c r="DS510" s="37"/>
    </row>
    <row r="511" spans="6:123">
      <c r="F511" s="61"/>
      <c r="G511" s="61"/>
      <c r="H511" s="61"/>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61"/>
      <c r="AY511" s="61"/>
      <c r="AZ511" s="61"/>
      <c r="BA511" s="61"/>
      <c r="BB511" s="61"/>
      <c r="BC511" s="61"/>
      <c r="BD511" s="61"/>
      <c r="BE511" s="61"/>
      <c r="BF511" s="61"/>
      <c r="BG511" s="61"/>
      <c r="DE511" s="37"/>
      <c r="DF511" s="37"/>
      <c r="DG511" s="37"/>
      <c r="DH511" s="37"/>
      <c r="DJ511" s="97"/>
      <c r="DS511" s="37"/>
    </row>
    <row r="512" spans="6:123">
      <c r="F512" s="61"/>
      <c r="G512" s="61"/>
      <c r="H512" s="61"/>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61"/>
      <c r="AY512" s="61"/>
      <c r="AZ512" s="61"/>
      <c r="BA512" s="61"/>
      <c r="BB512" s="61"/>
      <c r="BC512" s="61"/>
      <c r="BD512" s="61"/>
      <c r="BE512" s="61"/>
      <c r="BF512" s="61"/>
      <c r="BG512" s="61"/>
      <c r="DE512" s="37"/>
      <c r="DF512" s="37"/>
      <c r="DG512" s="37"/>
      <c r="DH512" s="37"/>
      <c r="DJ512" s="97"/>
      <c r="DS512" s="37"/>
    </row>
    <row r="513" spans="6:123">
      <c r="F513" s="61"/>
      <c r="G513" s="61"/>
      <c r="H513" s="61"/>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61"/>
      <c r="AY513" s="61"/>
      <c r="AZ513" s="61"/>
      <c r="BA513" s="61"/>
      <c r="BB513" s="61"/>
      <c r="BC513" s="61"/>
      <c r="BD513" s="61"/>
      <c r="BE513" s="61"/>
      <c r="BF513" s="61"/>
      <c r="BG513" s="61"/>
      <c r="DE513" s="37"/>
      <c r="DF513" s="37"/>
      <c r="DG513" s="37"/>
      <c r="DH513" s="37"/>
      <c r="DJ513" s="97"/>
      <c r="DS513" s="37"/>
    </row>
    <row r="514" spans="6:123">
      <c r="F514" s="61"/>
      <c r="G514" s="61"/>
      <c r="H514" s="61"/>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61"/>
      <c r="AY514" s="61"/>
      <c r="AZ514" s="61"/>
      <c r="BA514" s="61"/>
      <c r="BB514" s="61"/>
      <c r="BC514" s="61"/>
      <c r="BD514" s="61"/>
      <c r="BE514" s="61"/>
      <c r="BF514" s="61"/>
      <c r="BG514" s="61"/>
      <c r="DE514" s="37"/>
      <c r="DF514" s="37"/>
      <c r="DG514" s="37"/>
      <c r="DH514" s="37"/>
      <c r="DJ514" s="97"/>
      <c r="DS514" s="37"/>
    </row>
    <row r="515" spans="6:123">
      <c r="F515" s="61"/>
      <c r="G515" s="61"/>
      <c r="H515" s="61"/>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61"/>
      <c r="AY515" s="61"/>
      <c r="AZ515" s="61"/>
      <c r="BA515" s="61"/>
      <c r="BB515" s="61"/>
      <c r="BC515" s="61"/>
      <c r="BD515" s="61"/>
      <c r="BE515" s="61"/>
      <c r="BF515" s="61"/>
      <c r="BG515" s="61"/>
      <c r="DE515" s="37"/>
      <c r="DF515" s="37"/>
      <c r="DG515" s="37"/>
      <c r="DH515" s="37"/>
      <c r="DJ515" s="97"/>
      <c r="DS515" s="37"/>
    </row>
    <row r="516" spans="6:123">
      <c r="F516" s="61"/>
      <c r="G516" s="61"/>
      <c r="H516" s="61"/>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61"/>
      <c r="AY516" s="61"/>
      <c r="AZ516" s="61"/>
      <c r="BA516" s="61"/>
      <c r="BB516" s="61"/>
      <c r="BC516" s="61"/>
      <c r="BD516" s="61"/>
      <c r="BE516" s="61"/>
      <c r="BF516" s="61"/>
      <c r="BG516" s="61"/>
      <c r="DE516" s="37"/>
      <c r="DF516" s="37"/>
      <c r="DG516" s="37"/>
      <c r="DH516" s="37"/>
      <c r="DJ516" s="97"/>
      <c r="DS516" s="37"/>
    </row>
    <row r="517" spans="6:123">
      <c r="F517" s="61"/>
      <c r="G517" s="61"/>
      <c r="H517" s="61"/>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61"/>
      <c r="AY517" s="61"/>
      <c r="AZ517" s="61"/>
      <c r="BA517" s="61"/>
      <c r="BB517" s="61"/>
      <c r="BC517" s="61"/>
      <c r="BD517" s="61"/>
      <c r="BE517" s="61"/>
      <c r="BF517" s="61"/>
      <c r="BG517" s="61"/>
      <c r="DE517" s="37"/>
      <c r="DF517" s="37"/>
      <c r="DG517" s="37"/>
      <c r="DH517" s="37"/>
      <c r="DJ517" s="97"/>
      <c r="DS517" s="37"/>
    </row>
    <row r="518" spans="6:123">
      <c r="F518" s="61"/>
      <c r="G518" s="61"/>
      <c r="H518" s="61"/>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61"/>
      <c r="AY518" s="61"/>
      <c r="AZ518" s="61"/>
      <c r="BA518" s="61"/>
      <c r="BB518" s="61"/>
      <c r="BC518" s="61"/>
      <c r="BD518" s="61"/>
      <c r="BE518" s="61"/>
      <c r="BF518" s="61"/>
      <c r="BG518" s="61"/>
      <c r="DE518" s="37"/>
      <c r="DF518" s="37"/>
      <c r="DG518" s="37"/>
      <c r="DH518" s="37"/>
      <c r="DJ518" s="97"/>
      <c r="DS518" s="37"/>
    </row>
    <row r="519" spans="6:123">
      <c r="F519" s="61"/>
      <c r="G519" s="61"/>
      <c r="H519" s="61"/>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61"/>
      <c r="AY519" s="61"/>
      <c r="AZ519" s="61"/>
      <c r="BA519" s="61"/>
      <c r="BB519" s="61"/>
      <c r="BC519" s="61"/>
      <c r="BD519" s="61"/>
      <c r="BE519" s="61"/>
      <c r="BF519" s="61"/>
      <c r="BG519" s="61"/>
      <c r="DE519" s="37"/>
      <c r="DF519" s="37"/>
      <c r="DG519" s="37"/>
      <c r="DH519" s="37"/>
      <c r="DJ519" s="97"/>
      <c r="DS519" s="37"/>
    </row>
    <row r="520" spans="6:123">
      <c r="F520" s="61"/>
      <c r="G520" s="61"/>
      <c r="H520" s="61"/>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61"/>
      <c r="AY520" s="61"/>
      <c r="AZ520" s="61"/>
      <c r="BA520" s="61"/>
      <c r="BB520" s="61"/>
      <c r="BC520" s="61"/>
      <c r="BD520" s="61"/>
      <c r="BE520" s="61"/>
      <c r="BF520" s="61"/>
      <c r="BG520" s="61"/>
      <c r="DE520" s="37"/>
      <c r="DF520" s="37"/>
      <c r="DG520" s="37"/>
      <c r="DH520" s="37"/>
      <c r="DJ520" s="97"/>
      <c r="DS520" s="37"/>
    </row>
    <row r="521" spans="6:123">
      <c r="F521" s="61"/>
      <c r="G521" s="61"/>
      <c r="H521" s="61"/>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61"/>
      <c r="AY521" s="61"/>
      <c r="AZ521" s="61"/>
      <c r="BA521" s="61"/>
      <c r="BB521" s="61"/>
      <c r="BC521" s="61"/>
      <c r="BD521" s="61"/>
      <c r="BE521" s="61"/>
      <c r="BF521" s="61"/>
      <c r="BG521" s="61"/>
      <c r="DE521" s="37"/>
      <c r="DF521" s="37"/>
      <c r="DG521" s="37"/>
      <c r="DH521" s="37"/>
      <c r="DJ521" s="97"/>
      <c r="DS521" s="37"/>
    </row>
    <row r="522" spans="6:123">
      <c r="F522" s="61"/>
      <c r="G522" s="61"/>
      <c r="H522" s="61"/>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61"/>
      <c r="AY522" s="61"/>
      <c r="AZ522" s="61"/>
      <c r="BA522" s="61"/>
      <c r="BB522" s="61"/>
      <c r="BC522" s="61"/>
      <c r="BD522" s="61"/>
      <c r="BE522" s="61"/>
      <c r="BF522" s="61"/>
      <c r="BG522" s="61"/>
      <c r="DE522" s="37"/>
      <c r="DF522" s="37"/>
      <c r="DG522" s="37"/>
      <c r="DH522" s="37"/>
      <c r="DJ522" s="97"/>
      <c r="DS522" s="37"/>
    </row>
    <row r="523" spans="6:123">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61"/>
      <c r="AY523" s="61"/>
      <c r="AZ523" s="61"/>
      <c r="BA523" s="61"/>
      <c r="BB523" s="61"/>
      <c r="BC523" s="61"/>
      <c r="BD523" s="61"/>
      <c r="BE523" s="61"/>
      <c r="BF523" s="61"/>
      <c r="BG523" s="61"/>
      <c r="DE523" s="37"/>
      <c r="DF523" s="37"/>
      <c r="DG523" s="37"/>
      <c r="DH523" s="37"/>
      <c r="DJ523" s="97"/>
      <c r="DS523" s="37"/>
    </row>
    <row r="524" spans="6:123">
      <c r="F524" s="61"/>
      <c r="G524" s="61"/>
      <c r="H524" s="61"/>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61"/>
      <c r="AY524" s="61"/>
      <c r="AZ524" s="61"/>
      <c r="BA524" s="61"/>
      <c r="BB524" s="61"/>
      <c r="BC524" s="61"/>
      <c r="BD524" s="61"/>
      <c r="BE524" s="61"/>
      <c r="BF524" s="61"/>
      <c r="BG524" s="61"/>
      <c r="DE524" s="37"/>
      <c r="DF524" s="37"/>
      <c r="DG524" s="37"/>
      <c r="DH524" s="37"/>
      <c r="DJ524" s="97"/>
      <c r="DS524" s="37"/>
    </row>
    <row r="525" spans="6:123">
      <c r="F525" s="61"/>
      <c r="G525" s="61"/>
      <c r="H525" s="61"/>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61"/>
      <c r="AY525" s="61"/>
      <c r="AZ525" s="61"/>
      <c r="BA525" s="61"/>
      <c r="BB525" s="61"/>
      <c r="BC525" s="61"/>
      <c r="BD525" s="61"/>
      <c r="BE525" s="61"/>
      <c r="BF525" s="61"/>
      <c r="BG525" s="61"/>
      <c r="DE525" s="37"/>
      <c r="DF525" s="37"/>
      <c r="DG525" s="37"/>
      <c r="DH525" s="37"/>
      <c r="DJ525" s="97"/>
      <c r="DS525" s="37"/>
    </row>
    <row r="526" spans="6:123">
      <c r="F526" s="61"/>
      <c r="G526" s="61"/>
      <c r="H526" s="61"/>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61"/>
      <c r="AY526" s="61"/>
      <c r="AZ526" s="61"/>
      <c r="BA526" s="61"/>
      <c r="BB526" s="61"/>
      <c r="BC526" s="61"/>
      <c r="BD526" s="61"/>
      <c r="BE526" s="61"/>
      <c r="BF526" s="61"/>
      <c r="BG526" s="61"/>
      <c r="DE526" s="37"/>
      <c r="DF526" s="37"/>
      <c r="DG526" s="37"/>
      <c r="DH526" s="37"/>
      <c r="DJ526" s="97"/>
      <c r="DS526" s="37"/>
    </row>
    <row r="527" spans="6:123">
      <c r="F527" s="61"/>
      <c r="G527" s="61"/>
      <c r="H527" s="61"/>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61"/>
      <c r="AY527" s="61"/>
      <c r="AZ527" s="61"/>
      <c r="BA527" s="61"/>
      <c r="BB527" s="61"/>
      <c r="BC527" s="61"/>
      <c r="BD527" s="61"/>
      <c r="BE527" s="61"/>
      <c r="BF527" s="61"/>
      <c r="BG527" s="61"/>
      <c r="DE527" s="37"/>
      <c r="DF527" s="37"/>
      <c r="DG527" s="37"/>
      <c r="DH527" s="37"/>
      <c r="DJ527" s="97"/>
      <c r="DS527" s="37"/>
    </row>
    <row r="528" spans="6:123">
      <c r="F528" s="61"/>
      <c r="G528" s="61"/>
      <c r="H528" s="61"/>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61"/>
      <c r="AY528" s="61"/>
      <c r="AZ528" s="61"/>
      <c r="BA528" s="61"/>
      <c r="BB528" s="61"/>
      <c r="BC528" s="61"/>
      <c r="BD528" s="61"/>
      <c r="BE528" s="61"/>
      <c r="BF528" s="61"/>
      <c r="BG528" s="61"/>
      <c r="DE528" s="37"/>
      <c r="DF528" s="37"/>
      <c r="DG528" s="37"/>
      <c r="DH528" s="37"/>
      <c r="DJ528" s="97"/>
      <c r="DS528" s="37"/>
    </row>
    <row r="529" spans="6:123">
      <c r="F529" s="61"/>
      <c r="G529" s="61"/>
      <c r="H529" s="61"/>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61"/>
      <c r="AY529" s="61"/>
      <c r="AZ529" s="61"/>
      <c r="BA529" s="61"/>
      <c r="BB529" s="61"/>
      <c r="BC529" s="61"/>
      <c r="BD529" s="61"/>
      <c r="BE529" s="61"/>
      <c r="BF529" s="61"/>
      <c r="BG529" s="61"/>
      <c r="DE529" s="37"/>
      <c r="DF529" s="37"/>
      <c r="DG529" s="37"/>
      <c r="DH529" s="37"/>
      <c r="DJ529" s="97"/>
      <c r="DS529" s="37"/>
    </row>
    <row r="530" spans="6:123">
      <c r="F530" s="61"/>
      <c r="G530" s="61"/>
      <c r="H530" s="61"/>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61"/>
      <c r="AY530" s="61"/>
      <c r="AZ530" s="61"/>
      <c r="BA530" s="61"/>
      <c r="BB530" s="61"/>
      <c r="BC530" s="61"/>
      <c r="BD530" s="61"/>
      <c r="BE530" s="61"/>
      <c r="BF530" s="61"/>
      <c r="BG530" s="61"/>
      <c r="DE530" s="37"/>
      <c r="DF530" s="37"/>
      <c r="DG530" s="37"/>
      <c r="DH530" s="37"/>
      <c r="DJ530" s="97"/>
      <c r="DS530" s="37"/>
    </row>
    <row r="531" spans="6:123">
      <c r="F531" s="61"/>
      <c r="G531" s="61"/>
      <c r="H531" s="61"/>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61"/>
      <c r="AY531" s="61"/>
      <c r="AZ531" s="61"/>
      <c r="BA531" s="61"/>
      <c r="BB531" s="61"/>
      <c r="BC531" s="61"/>
      <c r="BD531" s="61"/>
      <c r="BE531" s="61"/>
      <c r="BF531" s="61"/>
      <c r="BG531" s="61"/>
      <c r="DE531" s="37"/>
      <c r="DF531" s="37"/>
      <c r="DG531" s="37"/>
      <c r="DH531" s="37"/>
      <c r="DJ531" s="97"/>
      <c r="DS531" s="37"/>
    </row>
    <row r="532" spans="6:123">
      <c r="F532" s="61"/>
      <c r="G532" s="61"/>
      <c r="H532" s="61"/>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61"/>
      <c r="AY532" s="61"/>
      <c r="AZ532" s="61"/>
      <c r="BA532" s="61"/>
      <c r="BB532" s="61"/>
      <c r="BC532" s="61"/>
      <c r="BD532" s="61"/>
      <c r="BE532" s="61"/>
      <c r="BF532" s="61"/>
      <c r="BG532" s="61"/>
      <c r="DE532" s="37"/>
      <c r="DF532" s="37"/>
      <c r="DG532" s="37"/>
      <c r="DH532" s="37"/>
      <c r="DJ532" s="97"/>
      <c r="DS532" s="37"/>
    </row>
    <row r="533" spans="6:123">
      <c r="F533" s="61"/>
      <c r="G533" s="61"/>
      <c r="H533" s="61"/>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61"/>
      <c r="AY533" s="61"/>
      <c r="AZ533" s="61"/>
      <c r="BA533" s="61"/>
      <c r="BB533" s="61"/>
      <c r="BC533" s="61"/>
      <c r="BD533" s="61"/>
      <c r="BE533" s="61"/>
      <c r="BF533" s="61"/>
      <c r="BG533" s="61"/>
      <c r="DE533" s="37"/>
      <c r="DF533" s="37"/>
      <c r="DG533" s="37"/>
      <c r="DH533" s="37"/>
      <c r="DJ533" s="97"/>
      <c r="DS533" s="37"/>
    </row>
    <row r="534" spans="6:123">
      <c r="F534" s="61"/>
      <c r="G534" s="61"/>
      <c r="H534" s="61"/>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61"/>
      <c r="AY534" s="61"/>
      <c r="AZ534" s="61"/>
      <c r="BA534" s="61"/>
      <c r="BB534" s="61"/>
      <c r="BC534" s="61"/>
      <c r="BD534" s="61"/>
      <c r="BE534" s="61"/>
      <c r="BF534" s="61"/>
      <c r="BG534" s="61"/>
      <c r="DE534" s="37"/>
      <c r="DF534" s="37"/>
      <c r="DG534" s="37"/>
      <c r="DH534" s="37"/>
      <c r="DJ534" s="97"/>
      <c r="DS534" s="37"/>
    </row>
    <row r="535" spans="6:123">
      <c r="F535" s="61"/>
      <c r="G535" s="61"/>
      <c r="H535" s="61"/>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61"/>
      <c r="AY535" s="61"/>
      <c r="AZ535" s="61"/>
      <c r="BA535" s="61"/>
      <c r="BB535" s="61"/>
      <c r="BC535" s="61"/>
      <c r="BD535" s="61"/>
      <c r="BE535" s="61"/>
      <c r="BF535" s="61"/>
      <c r="BG535" s="61"/>
      <c r="DE535" s="37"/>
      <c r="DF535" s="37"/>
      <c r="DG535" s="37"/>
      <c r="DH535" s="37"/>
      <c r="DJ535" s="97"/>
      <c r="DS535" s="37"/>
    </row>
    <row r="536" spans="6:123">
      <c r="F536" s="61"/>
      <c r="G536" s="61"/>
      <c r="H536" s="61"/>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61"/>
      <c r="AY536" s="61"/>
      <c r="AZ536" s="61"/>
      <c r="BA536" s="61"/>
      <c r="BB536" s="61"/>
      <c r="BC536" s="61"/>
      <c r="BD536" s="61"/>
      <c r="BE536" s="61"/>
      <c r="BF536" s="61"/>
      <c r="BG536" s="61"/>
      <c r="DE536" s="37"/>
      <c r="DF536" s="37"/>
      <c r="DG536" s="37"/>
      <c r="DH536" s="37"/>
      <c r="DJ536" s="97"/>
      <c r="DS536" s="37"/>
    </row>
    <row r="537" spans="6:123" ht="13.5" customHeight="1">
      <c r="DE537" s="37"/>
      <c r="DF537" s="37"/>
      <c r="DG537" s="37"/>
      <c r="DH537" s="37"/>
      <c r="DJ537" s="97"/>
      <c r="DS537" s="37"/>
    </row>
    <row r="538" spans="6:123">
      <c r="DE538" s="37"/>
      <c r="DF538" s="37"/>
      <c r="DG538" s="37"/>
      <c r="DH538" s="37"/>
      <c r="DJ538" s="97"/>
      <c r="DS538" s="37"/>
    </row>
    <row r="539" spans="6:123">
      <c r="DE539" s="37"/>
      <c r="DF539" s="37"/>
      <c r="DG539" s="37"/>
      <c r="DH539" s="37"/>
      <c r="DJ539" s="97"/>
      <c r="DS539" s="37"/>
    </row>
    <row r="540" spans="6:123">
      <c r="DE540" s="37"/>
      <c r="DF540" s="37"/>
      <c r="DG540" s="37"/>
      <c r="DH540" s="37"/>
      <c r="DJ540" s="97"/>
      <c r="DS540" s="37"/>
    </row>
    <row r="541" spans="6:123">
      <c r="DE541" s="37"/>
      <c r="DF541" s="37"/>
      <c r="DG541" s="37"/>
      <c r="DH541" s="37"/>
      <c r="DJ541" s="97"/>
      <c r="DS541" s="37"/>
    </row>
    <row r="542" spans="6:123">
      <c r="DE542" s="37"/>
      <c r="DF542" s="37"/>
      <c r="DG542" s="37"/>
      <c r="DH542" s="37"/>
      <c r="DJ542" s="97"/>
      <c r="DS542" s="37"/>
    </row>
    <row r="543" spans="6:123">
      <c r="DE543" s="37"/>
      <c r="DF543" s="37"/>
      <c r="DG543" s="37"/>
      <c r="DH543" s="37"/>
      <c r="DJ543" s="97"/>
      <c r="DS543" s="37"/>
    </row>
    <row r="544" spans="6:123">
      <c r="DE544" s="37"/>
      <c r="DF544" s="37"/>
      <c r="DG544" s="37"/>
      <c r="DH544" s="37"/>
      <c r="DJ544" s="97"/>
      <c r="DS544" s="37"/>
    </row>
    <row r="545" spans="109:123">
      <c r="DE545" s="37"/>
      <c r="DF545" s="37"/>
      <c r="DG545" s="37"/>
      <c r="DH545" s="37"/>
      <c r="DJ545" s="97"/>
      <c r="DS545" s="37"/>
    </row>
    <row r="546" spans="109:123">
      <c r="DE546" s="37"/>
      <c r="DF546" s="37"/>
      <c r="DG546" s="37"/>
      <c r="DH546" s="37"/>
      <c r="DJ546" s="97"/>
      <c r="DS546" s="37"/>
    </row>
    <row r="547" spans="109:123">
      <c r="DE547" s="37"/>
      <c r="DF547" s="37"/>
      <c r="DG547" s="37"/>
      <c r="DH547" s="37"/>
      <c r="DJ547" s="97"/>
      <c r="DS547" s="37"/>
    </row>
    <row r="548" spans="109:123">
      <c r="DE548" s="37"/>
      <c r="DF548" s="37"/>
      <c r="DG548" s="37"/>
      <c r="DH548" s="37"/>
      <c r="DJ548" s="97"/>
      <c r="DS548" s="37"/>
    </row>
    <row r="549" spans="109:123">
      <c r="DE549" s="37"/>
      <c r="DF549" s="37"/>
      <c r="DG549" s="37"/>
      <c r="DH549" s="37"/>
      <c r="DJ549" s="97"/>
      <c r="DS549" s="37"/>
    </row>
    <row r="550" spans="109:123">
      <c r="DE550" s="37"/>
      <c r="DF550" s="37"/>
      <c r="DG550" s="37"/>
      <c r="DH550" s="37"/>
      <c r="DJ550" s="97"/>
      <c r="DS550" s="37"/>
    </row>
    <row r="551" spans="109:123">
      <c r="DE551" s="37"/>
      <c r="DF551" s="37"/>
      <c r="DG551" s="37"/>
      <c r="DH551" s="37"/>
      <c r="DJ551" s="97"/>
      <c r="DS551" s="37"/>
    </row>
    <row r="552" spans="109:123">
      <c r="DE552" s="37"/>
      <c r="DF552" s="37"/>
      <c r="DG552" s="37"/>
      <c r="DH552" s="37"/>
      <c r="DJ552" s="97"/>
      <c r="DS552" s="37"/>
    </row>
    <row r="553" spans="109:123">
      <c r="DE553" s="37"/>
      <c r="DF553" s="37"/>
      <c r="DG553" s="37"/>
      <c r="DH553" s="37"/>
      <c r="DJ553" s="97"/>
      <c r="DS553" s="37"/>
    </row>
    <row r="554" spans="109:123">
      <c r="DE554" s="37"/>
      <c r="DF554" s="37"/>
      <c r="DG554" s="37"/>
      <c r="DH554" s="37"/>
      <c r="DJ554" s="97"/>
      <c r="DS554" s="37"/>
    </row>
    <row r="555" spans="109:123">
      <c r="DE555" s="37"/>
      <c r="DF555" s="37"/>
      <c r="DG555" s="37"/>
      <c r="DH555" s="37"/>
      <c r="DJ555" s="97"/>
      <c r="DS555" s="37"/>
    </row>
    <row r="556" spans="109:123">
      <c r="DE556" s="37"/>
      <c r="DF556" s="37"/>
      <c r="DG556" s="37"/>
      <c r="DH556" s="37"/>
      <c r="DJ556" s="97"/>
      <c r="DS556" s="37"/>
    </row>
    <row r="557" spans="109:123">
      <c r="DE557" s="37"/>
      <c r="DF557" s="37"/>
      <c r="DG557" s="37"/>
      <c r="DH557" s="37"/>
      <c r="DJ557" s="97"/>
      <c r="DS557" s="37"/>
    </row>
    <row r="558" spans="109:123">
      <c r="DE558" s="37"/>
      <c r="DF558" s="37"/>
      <c r="DG558" s="37"/>
      <c r="DH558" s="37"/>
      <c r="DJ558" s="97"/>
      <c r="DS558" s="37"/>
    </row>
    <row r="559" spans="109:123">
      <c r="DE559" s="37"/>
      <c r="DF559" s="37"/>
      <c r="DG559" s="37"/>
      <c r="DH559" s="37"/>
      <c r="DJ559" s="97"/>
      <c r="DS559" s="37"/>
    </row>
    <row r="560" spans="109:123">
      <c r="DE560" s="37"/>
      <c r="DF560" s="37"/>
      <c r="DG560" s="37"/>
      <c r="DH560" s="37"/>
      <c r="DJ560" s="97"/>
      <c r="DS560" s="37"/>
    </row>
    <row r="561" spans="109:123">
      <c r="DE561" s="37"/>
      <c r="DF561" s="37"/>
      <c r="DG561" s="37"/>
      <c r="DH561" s="37"/>
      <c r="DJ561" s="97"/>
      <c r="DS561" s="37"/>
    </row>
    <row r="562" spans="109:123">
      <c r="DE562" s="37"/>
      <c r="DF562" s="37"/>
      <c r="DG562" s="37"/>
      <c r="DH562" s="37"/>
      <c r="DJ562" s="97"/>
      <c r="DS562" s="37"/>
    </row>
    <row r="563" spans="109:123">
      <c r="DE563" s="37"/>
      <c r="DF563" s="37"/>
      <c r="DG563" s="37"/>
      <c r="DH563" s="37"/>
      <c r="DJ563" s="97"/>
      <c r="DS563" s="37"/>
    </row>
    <row r="564" spans="109:123">
      <c r="DE564" s="37"/>
      <c r="DF564" s="37"/>
      <c r="DG564" s="37"/>
      <c r="DH564" s="37"/>
      <c r="DJ564" s="97"/>
      <c r="DS564" s="37"/>
    </row>
    <row r="565" spans="109:123">
      <c r="DE565" s="37"/>
      <c r="DF565" s="37"/>
      <c r="DG565" s="37"/>
      <c r="DH565" s="37"/>
      <c r="DJ565" s="97"/>
      <c r="DS565" s="37"/>
    </row>
    <row r="566" spans="109:123">
      <c r="DE566" s="37"/>
      <c r="DF566" s="37"/>
      <c r="DG566" s="37"/>
      <c r="DH566" s="37"/>
      <c r="DJ566" s="97"/>
      <c r="DS566" s="37"/>
    </row>
    <row r="567" spans="109:123">
      <c r="DE567" s="37"/>
      <c r="DF567" s="37"/>
      <c r="DG567" s="37"/>
      <c r="DH567" s="37"/>
      <c r="DJ567" s="97"/>
      <c r="DS567" s="37"/>
    </row>
    <row r="568" spans="109:123">
      <c r="DE568" s="37"/>
      <c r="DF568" s="37"/>
      <c r="DG568" s="37"/>
      <c r="DH568" s="37"/>
      <c r="DJ568" s="97"/>
      <c r="DS568" s="37"/>
    </row>
    <row r="569" spans="109:123">
      <c r="DE569" s="37"/>
      <c r="DF569" s="37"/>
      <c r="DG569" s="37"/>
      <c r="DH569" s="37"/>
      <c r="DJ569" s="97"/>
      <c r="DS569" s="37"/>
    </row>
    <row r="570" spans="109:123">
      <c r="DE570" s="37"/>
      <c r="DF570" s="37"/>
      <c r="DG570" s="37"/>
      <c r="DH570" s="37"/>
      <c r="DJ570" s="97"/>
      <c r="DS570" s="37"/>
    </row>
    <row r="571" spans="109:123">
      <c r="DE571" s="37"/>
      <c r="DF571" s="37"/>
      <c r="DG571" s="37"/>
      <c r="DH571" s="37"/>
      <c r="DJ571" s="97"/>
      <c r="DS571" s="37"/>
    </row>
    <row r="572" spans="109:123">
      <c r="DE572" s="37"/>
      <c r="DF572" s="37"/>
      <c r="DG572" s="37"/>
      <c r="DH572" s="37"/>
      <c r="DJ572" s="97"/>
      <c r="DS572" s="37"/>
    </row>
    <row r="573" spans="109:123">
      <c r="DE573" s="37"/>
      <c r="DF573" s="37"/>
      <c r="DG573" s="37"/>
      <c r="DH573" s="37"/>
      <c r="DJ573" s="97"/>
      <c r="DS573" s="37"/>
    </row>
    <row r="574" spans="109:123">
      <c r="DE574" s="37"/>
      <c r="DF574" s="37"/>
      <c r="DG574" s="37"/>
      <c r="DH574" s="37"/>
      <c r="DJ574" s="97"/>
      <c r="DS574" s="37"/>
    </row>
    <row r="575" spans="109:123">
      <c r="DE575" s="37"/>
      <c r="DF575" s="37"/>
      <c r="DG575" s="37"/>
      <c r="DH575" s="37"/>
      <c r="DJ575" s="97"/>
      <c r="DS575" s="37"/>
    </row>
    <row r="576" spans="109:123">
      <c r="DE576" s="37"/>
      <c r="DF576" s="37"/>
      <c r="DG576" s="37"/>
      <c r="DH576" s="37"/>
      <c r="DJ576" s="97"/>
      <c r="DS576" s="37"/>
    </row>
    <row r="577" spans="109:123">
      <c r="DE577" s="37"/>
      <c r="DF577" s="37"/>
      <c r="DG577" s="37"/>
      <c r="DH577" s="37"/>
      <c r="DJ577" s="97"/>
      <c r="DS577" s="37"/>
    </row>
    <row r="578" spans="109:123">
      <c r="DE578" s="37"/>
      <c r="DF578" s="37"/>
      <c r="DG578" s="37"/>
      <c r="DH578" s="37"/>
      <c r="DJ578" s="97"/>
      <c r="DS578" s="37"/>
    </row>
    <row r="579" spans="109:123">
      <c r="DE579" s="37"/>
      <c r="DF579" s="37"/>
      <c r="DG579" s="37"/>
      <c r="DH579" s="37"/>
      <c r="DJ579" s="97"/>
      <c r="DS579" s="37"/>
    </row>
    <row r="580" spans="109:123">
      <c r="DE580" s="37"/>
      <c r="DF580" s="37"/>
      <c r="DG580" s="37"/>
      <c r="DH580" s="37"/>
      <c r="DJ580" s="97"/>
      <c r="DS580" s="37"/>
    </row>
    <row r="581" spans="109:123">
      <c r="DE581" s="37"/>
      <c r="DF581" s="37"/>
      <c r="DG581" s="37"/>
      <c r="DH581" s="37"/>
      <c r="DJ581" s="97"/>
      <c r="DS581" s="37"/>
    </row>
    <row r="582" spans="109:123">
      <c r="DE582" s="37"/>
      <c r="DF582" s="37"/>
      <c r="DG582" s="37"/>
      <c r="DH582" s="37"/>
      <c r="DJ582" s="97"/>
      <c r="DS582" s="37"/>
    </row>
    <row r="583" spans="109:123">
      <c r="DE583" s="37"/>
      <c r="DF583" s="37"/>
      <c r="DG583" s="37"/>
      <c r="DH583" s="37"/>
      <c r="DJ583" s="97"/>
      <c r="DS583" s="37"/>
    </row>
    <row r="584" spans="109:123">
      <c r="DE584" s="37"/>
      <c r="DF584" s="37"/>
      <c r="DG584" s="37"/>
      <c r="DH584" s="37"/>
      <c r="DJ584" s="97"/>
      <c r="DS584" s="37"/>
    </row>
    <row r="585" spans="109:123">
      <c r="DE585" s="37"/>
      <c r="DF585" s="37"/>
      <c r="DG585" s="37"/>
      <c r="DH585" s="37"/>
      <c r="DJ585" s="97"/>
      <c r="DS585" s="37"/>
    </row>
    <row r="586" spans="109:123">
      <c r="DE586" s="37"/>
      <c r="DF586" s="37"/>
      <c r="DG586" s="37"/>
      <c r="DH586" s="37"/>
      <c r="DJ586" s="97"/>
      <c r="DS586" s="37"/>
    </row>
    <row r="587" spans="109:123">
      <c r="DE587" s="37"/>
      <c r="DF587" s="37"/>
      <c r="DG587" s="37"/>
      <c r="DH587" s="37"/>
      <c r="DJ587" s="97"/>
      <c r="DS587" s="37"/>
    </row>
    <row r="588" spans="109:123">
      <c r="DE588" s="37"/>
      <c r="DF588" s="37"/>
      <c r="DG588" s="37"/>
      <c r="DH588" s="37"/>
      <c r="DJ588" s="97"/>
      <c r="DS588" s="37"/>
    </row>
    <row r="589" spans="109:123">
      <c r="DE589" s="37"/>
      <c r="DF589" s="37"/>
      <c r="DG589" s="37"/>
      <c r="DH589" s="37"/>
      <c r="DJ589" s="97"/>
      <c r="DS589" s="37"/>
    </row>
    <row r="590" spans="109:123">
      <c r="DE590" s="37"/>
      <c r="DF590" s="37"/>
      <c r="DG590" s="37"/>
      <c r="DH590" s="37"/>
      <c r="DJ590" s="97"/>
      <c r="DS590" s="37"/>
    </row>
    <row r="591" spans="109:123">
      <c r="DE591" s="37"/>
      <c r="DF591" s="37"/>
      <c r="DG591" s="37"/>
      <c r="DH591" s="37"/>
      <c r="DJ591" s="97"/>
      <c r="DS591" s="37"/>
    </row>
    <row r="592" spans="109:123">
      <c r="DE592" s="37"/>
      <c r="DF592" s="37"/>
      <c r="DG592" s="37"/>
      <c r="DH592" s="37"/>
      <c r="DJ592" s="97"/>
      <c r="DS592" s="37"/>
    </row>
    <row r="593" spans="60:123">
      <c r="DE593" s="37"/>
      <c r="DF593" s="37"/>
      <c r="DG593" s="37"/>
      <c r="DH593" s="37"/>
      <c r="DJ593" s="97"/>
      <c r="DS593" s="37"/>
    </row>
    <row r="594" spans="60:123">
      <c r="DE594" s="37"/>
      <c r="DF594" s="37"/>
      <c r="DG594" s="37"/>
      <c r="DH594" s="37"/>
      <c r="DJ594" s="97"/>
      <c r="DS594" s="37"/>
    </row>
    <row r="595" spans="60:123">
      <c r="DE595" s="37"/>
      <c r="DF595" s="37"/>
      <c r="DG595" s="37"/>
      <c r="DH595" s="37"/>
      <c r="DJ595" s="97"/>
      <c r="DS595" s="37"/>
    </row>
    <row r="596" spans="60:123">
      <c r="DE596" s="37"/>
      <c r="DF596" s="37"/>
      <c r="DG596" s="37"/>
      <c r="DH596" s="37"/>
      <c r="DJ596" s="97"/>
      <c r="DS596" s="37"/>
    </row>
    <row r="597" spans="60:123">
      <c r="DE597" s="37"/>
      <c r="DF597" s="37"/>
      <c r="DG597" s="37"/>
      <c r="DH597" s="37"/>
      <c r="DJ597" s="97"/>
      <c r="DS597" s="37"/>
    </row>
    <row r="598" spans="60:123">
      <c r="DE598" s="37"/>
      <c r="DF598" s="37"/>
      <c r="DG598" s="37"/>
      <c r="DH598" s="37"/>
      <c r="DJ598" s="97"/>
      <c r="DS598" s="37"/>
    </row>
    <row r="599" spans="60:123">
      <c r="DE599" s="37"/>
      <c r="DF599" s="37"/>
      <c r="DG599" s="37"/>
      <c r="DH599" s="37"/>
      <c r="DJ599" s="97"/>
      <c r="DS599" s="37"/>
    </row>
    <row r="600" spans="60:123">
      <c r="DE600" s="37"/>
      <c r="DF600" s="37"/>
      <c r="DG600" s="37"/>
      <c r="DH600" s="37"/>
      <c r="DJ600" s="97"/>
      <c r="DS600" s="37"/>
    </row>
    <row r="601" spans="60:123">
      <c r="DE601" s="37"/>
      <c r="DF601" s="37"/>
      <c r="DG601" s="37"/>
      <c r="DH601" s="37"/>
      <c r="DJ601" s="97"/>
      <c r="DS601" s="37"/>
    </row>
    <row r="602" spans="60:123">
      <c r="DE602" s="37"/>
      <c r="DF602" s="37"/>
      <c r="DG602" s="37"/>
      <c r="DH602" s="37"/>
      <c r="DJ602" s="97"/>
      <c r="DS602" s="37"/>
    </row>
    <row r="603" spans="60:123">
      <c r="BH603" s="28"/>
      <c r="DE603" s="37"/>
      <c r="DF603" s="37"/>
      <c r="DG603" s="37"/>
      <c r="DH603" s="37"/>
      <c r="DJ603" s="97"/>
      <c r="DS603" s="37"/>
    </row>
    <row r="604" spans="60:123">
      <c r="DE604" s="37"/>
      <c r="DF604" s="37"/>
      <c r="DG604" s="37"/>
      <c r="DH604" s="37"/>
      <c r="DJ604" s="97"/>
      <c r="DS604" s="37"/>
    </row>
    <row r="605" spans="60:123">
      <c r="DE605" s="37"/>
      <c r="DF605" s="37"/>
      <c r="DG605" s="37"/>
      <c r="DH605" s="37"/>
      <c r="DJ605" s="97"/>
      <c r="DS605" s="37"/>
    </row>
    <row r="606" spans="60:123">
      <c r="DE606" s="37"/>
      <c r="DF606" s="37"/>
      <c r="DG606" s="37"/>
      <c r="DH606" s="37"/>
      <c r="DJ606" s="97"/>
      <c r="DS606" s="37"/>
    </row>
    <row r="607" spans="60:123">
      <c r="DE607" s="37"/>
      <c r="DF607" s="37"/>
      <c r="DG607" s="37"/>
      <c r="DH607" s="37"/>
      <c r="DJ607" s="97"/>
      <c r="DS607" s="37"/>
    </row>
    <row r="608" spans="60:123">
      <c r="DE608" s="37"/>
      <c r="DF608" s="37"/>
      <c r="DG608" s="37"/>
      <c r="DH608" s="37"/>
      <c r="DJ608" s="97"/>
      <c r="DS608" s="37"/>
    </row>
    <row r="609" spans="109:123">
      <c r="DE609" s="37"/>
      <c r="DF609" s="37"/>
      <c r="DG609" s="37"/>
      <c r="DH609" s="37"/>
      <c r="DJ609" s="97"/>
      <c r="DS609" s="37"/>
    </row>
    <row r="610" spans="109:123">
      <c r="DE610" s="37"/>
      <c r="DF610" s="37"/>
      <c r="DG610" s="37"/>
      <c r="DH610" s="37"/>
      <c r="DJ610" s="97"/>
      <c r="DS610" s="37"/>
    </row>
    <row r="611" spans="109:123">
      <c r="DE611" s="37"/>
      <c r="DF611" s="37"/>
      <c r="DG611" s="37"/>
      <c r="DH611" s="37"/>
      <c r="DJ611" s="97"/>
      <c r="DS611" s="37"/>
    </row>
    <row r="612" spans="109:123">
      <c r="DE612" s="37"/>
      <c r="DF612" s="37"/>
      <c r="DG612" s="37"/>
      <c r="DH612" s="37"/>
      <c r="DJ612" s="97"/>
      <c r="DS612" s="37"/>
    </row>
    <row r="613" spans="109:123">
      <c r="DE613" s="37"/>
      <c r="DF613" s="37"/>
      <c r="DG613" s="37"/>
      <c r="DH613" s="37"/>
      <c r="DJ613" s="97"/>
      <c r="DS613" s="37"/>
    </row>
    <row r="614" spans="109:123">
      <c r="DE614" s="37"/>
      <c r="DF614" s="37"/>
      <c r="DG614" s="37"/>
      <c r="DH614" s="37"/>
      <c r="DJ614" s="97"/>
      <c r="DS614" s="37"/>
    </row>
    <row r="615" spans="109:123">
      <c r="DE615" s="37"/>
      <c r="DF615" s="37"/>
      <c r="DG615" s="37"/>
      <c r="DH615" s="37"/>
      <c r="DJ615" s="97"/>
      <c r="DS615" s="37"/>
    </row>
    <row r="616" spans="109:123">
      <c r="DE616" s="37"/>
      <c r="DF616" s="37"/>
      <c r="DG616" s="37"/>
      <c r="DH616" s="37"/>
      <c r="DJ616" s="97"/>
      <c r="DS616" s="37"/>
    </row>
    <row r="617" spans="109:123">
      <c r="DE617" s="37"/>
      <c r="DF617" s="37"/>
      <c r="DG617" s="37"/>
      <c r="DH617" s="37"/>
      <c r="DJ617" s="97"/>
      <c r="DS617" s="37"/>
    </row>
    <row r="618" spans="109:123">
      <c r="DE618" s="37"/>
      <c r="DF618" s="37"/>
      <c r="DG618" s="37"/>
      <c r="DH618" s="37"/>
      <c r="DJ618" s="97"/>
      <c r="DS618" s="37"/>
    </row>
    <row r="619" spans="109:123">
      <c r="DE619" s="37"/>
      <c r="DF619" s="37"/>
      <c r="DG619" s="37"/>
      <c r="DH619" s="37"/>
      <c r="DJ619" s="97"/>
      <c r="DS619" s="37"/>
    </row>
    <row r="620" spans="109:123">
      <c r="DE620" s="37"/>
      <c r="DF620" s="37"/>
      <c r="DG620" s="37"/>
      <c r="DH620" s="37"/>
      <c r="DJ620" s="97"/>
      <c r="DS620" s="37"/>
    </row>
    <row r="621" spans="109:123">
      <c r="DE621" s="37"/>
      <c r="DF621" s="37"/>
      <c r="DG621" s="37"/>
      <c r="DH621" s="37"/>
      <c r="DJ621" s="97"/>
      <c r="DS621" s="37"/>
    </row>
    <row r="622" spans="109:123">
      <c r="DE622" s="37"/>
      <c r="DF622" s="37"/>
      <c r="DG622" s="37"/>
      <c r="DH622" s="37"/>
      <c r="DJ622" s="97"/>
      <c r="DS622" s="37"/>
    </row>
    <row r="623" spans="109:123">
      <c r="DE623" s="37"/>
      <c r="DF623" s="37"/>
      <c r="DG623" s="37"/>
      <c r="DH623" s="37"/>
      <c r="DJ623" s="97"/>
      <c r="DS623" s="37"/>
    </row>
    <row r="624" spans="109:123">
      <c r="DE624" s="37"/>
      <c r="DF624" s="37"/>
      <c r="DG624" s="37"/>
      <c r="DH624" s="37"/>
      <c r="DJ624" s="97"/>
      <c r="DS624" s="37"/>
    </row>
    <row r="625" spans="109:123">
      <c r="DE625" s="37"/>
      <c r="DF625" s="37"/>
      <c r="DG625" s="37"/>
      <c r="DH625" s="37"/>
      <c r="DJ625" s="97"/>
      <c r="DS625" s="37"/>
    </row>
    <row r="626" spans="109:123">
      <c r="DE626" s="37"/>
      <c r="DF626" s="37"/>
      <c r="DG626" s="37"/>
      <c r="DH626" s="37"/>
      <c r="DJ626" s="97"/>
      <c r="DS626" s="37"/>
    </row>
    <row r="627" spans="109:123">
      <c r="DE627" s="37"/>
      <c r="DF627" s="37"/>
      <c r="DG627" s="37"/>
      <c r="DH627" s="37"/>
      <c r="DJ627" s="97"/>
      <c r="DS627" s="37"/>
    </row>
    <row r="628" spans="109:123">
      <c r="DE628" s="37"/>
      <c r="DF628" s="37"/>
      <c r="DG628" s="37"/>
      <c r="DH628" s="37"/>
      <c r="DJ628" s="97"/>
      <c r="DS628" s="37"/>
    </row>
    <row r="629" spans="109:123">
      <c r="DE629" s="37"/>
      <c r="DF629" s="37"/>
      <c r="DG629" s="37"/>
      <c r="DH629" s="37"/>
      <c r="DJ629" s="97"/>
      <c r="DS629" s="37"/>
    </row>
    <row r="630" spans="109:123">
      <c r="DE630" s="37"/>
      <c r="DF630" s="37"/>
      <c r="DG630" s="37"/>
      <c r="DH630" s="37"/>
      <c r="DJ630" s="97"/>
      <c r="DS630" s="37"/>
    </row>
    <row r="631" spans="109:123">
      <c r="DE631" s="37"/>
      <c r="DF631" s="37"/>
      <c r="DG631" s="37"/>
      <c r="DH631" s="37"/>
      <c r="DJ631" s="97"/>
      <c r="DS631" s="37"/>
    </row>
    <row r="632" spans="109:123">
      <c r="DE632" s="37"/>
      <c r="DF632" s="37"/>
      <c r="DG632" s="37"/>
      <c r="DH632" s="37"/>
      <c r="DJ632" s="97"/>
      <c r="DS632" s="37"/>
    </row>
    <row r="633" spans="109:123">
      <c r="DE633" s="37"/>
      <c r="DF633" s="37"/>
      <c r="DG633" s="37"/>
      <c r="DH633" s="37"/>
      <c r="DJ633" s="97"/>
      <c r="DS633" s="37"/>
    </row>
    <row r="634" spans="109:123">
      <c r="DE634" s="37"/>
      <c r="DF634" s="37"/>
      <c r="DG634" s="37"/>
      <c r="DH634" s="37"/>
      <c r="DJ634" s="97"/>
      <c r="DS634" s="37"/>
    </row>
    <row r="635" spans="109:123">
      <c r="DE635" s="37"/>
      <c r="DF635" s="37"/>
      <c r="DG635" s="37"/>
      <c r="DH635" s="37"/>
      <c r="DJ635" s="97"/>
      <c r="DS635" s="37"/>
    </row>
    <row r="636" spans="109:123">
      <c r="DE636" s="37"/>
      <c r="DF636" s="37"/>
      <c r="DG636" s="37"/>
      <c r="DH636" s="37"/>
      <c r="DJ636" s="97"/>
      <c r="DS636" s="37"/>
    </row>
    <row r="637" spans="109:123">
      <c r="DE637" s="37"/>
      <c r="DF637" s="37"/>
      <c r="DG637" s="37"/>
      <c r="DH637" s="37"/>
      <c r="DJ637" s="97"/>
      <c r="DS637" s="37"/>
    </row>
    <row r="638" spans="109:123">
      <c r="DE638" s="37"/>
      <c r="DF638" s="37"/>
      <c r="DG638" s="37"/>
      <c r="DH638" s="37"/>
      <c r="DJ638" s="97"/>
      <c r="DS638" s="37"/>
    </row>
    <row r="639" spans="109:123">
      <c r="DE639" s="37"/>
      <c r="DF639" s="37"/>
      <c r="DG639" s="37"/>
      <c r="DH639" s="37"/>
      <c r="DJ639" s="97"/>
      <c r="DS639" s="37"/>
    </row>
    <row r="640" spans="109:123">
      <c r="DE640" s="37"/>
      <c r="DF640" s="37"/>
      <c r="DG640" s="37"/>
      <c r="DH640" s="37"/>
      <c r="DJ640" s="97"/>
      <c r="DS640" s="37"/>
    </row>
    <row r="641" spans="109:123">
      <c r="DE641" s="37"/>
      <c r="DF641" s="37"/>
      <c r="DG641" s="37"/>
      <c r="DH641" s="37"/>
      <c r="DJ641" s="97"/>
      <c r="DS641" s="37"/>
    </row>
    <row r="642" spans="109:123">
      <c r="DE642" s="37"/>
      <c r="DF642" s="37"/>
      <c r="DG642" s="37"/>
      <c r="DH642" s="37"/>
      <c r="DJ642" s="97"/>
      <c r="DS642" s="37"/>
    </row>
    <row r="643" spans="109:123">
      <c r="DE643" s="37"/>
      <c r="DF643" s="37"/>
      <c r="DG643" s="37"/>
      <c r="DH643" s="37"/>
      <c r="DJ643" s="97"/>
      <c r="DS643" s="37"/>
    </row>
    <row r="644" spans="109:123">
      <c r="DE644" s="37"/>
      <c r="DF644" s="37"/>
      <c r="DG644" s="37"/>
      <c r="DH644" s="37"/>
      <c r="DJ644" s="97"/>
      <c r="DS644" s="37"/>
    </row>
    <row r="645" spans="109:123">
      <c r="DE645" s="37"/>
      <c r="DF645" s="37"/>
      <c r="DG645" s="37"/>
      <c r="DH645" s="37"/>
      <c r="DJ645" s="97"/>
      <c r="DS645" s="37"/>
    </row>
    <row r="646" spans="109:123">
      <c r="DE646" s="37"/>
      <c r="DF646" s="37"/>
      <c r="DG646" s="37"/>
      <c r="DH646" s="37"/>
      <c r="DJ646" s="97"/>
      <c r="DS646" s="37"/>
    </row>
    <row r="647" spans="109:123">
      <c r="DE647" s="37"/>
      <c r="DF647" s="37"/>
      <c r="DG647" s="37"/>
      <c r="DH647" s="37"/>
      <c r="DJ647" s="97"/>
      <c r="DS647" s="37"/>
    </row>
    <row r="648" spans="109:123">
      <c r="DE648" s="37"/>
      <c r="DF648" s="37"/>
      <c r="DG648" s="37"/>
      <c r="DH648" s="37"/>
      <c r="DJ648" s="97"/>
      <c r="DS648" s="37"/>
    </row>
    <row r="649" spans="109:123">
      <c r="DE649" s="37"/>
      <c r="DF649" s="37"/>
      <c r="DG649" s="37"/>
      <c r="DH649" s="37"/>
      <c r="DJ649" s="97"/>
      <c r="DS649" s="37"/>
    </row>
    <row r="650" spans="109:123">
      <c r="DE650" s="37"/>
      <c r="DF650" s="37"/>
      <c r="DG650" s="37"/>
      <c r="DH650" s="37"/>
      <c r="DJ650" s="97"/>
      <c r="DS650" s="37"/>
    </row>
    <row r="651" spans="109:123">
      <c r="DE651" s="37"/>
      <c r="DF651" s="37"/>
      <c r="DG651" s="37"/>
      <c r="DH651" s="37"/>
      <c r="DJ651" s="97"/>
      <c r="DS651" s="37"/>
    </row>
    <row r="652" spans="109:123">
      <c r="DE652" s="37"/>
      <c r="DF652" s="37"/>
      <c r="DG652" s="37"/>
      <c r="DH652" s="37"/>
      <c r="DJ652" s="97"/>
      <c r="DS652" s="37"/>
    </row>
    <row r="653" spans="109:123">
      <c r="DE653" s="37"/>
      <c r="DF653" s="37"/>
      <c r="DG653" s="37"/>
      <c r="DH653" s="37"/>
      <c r="DJ653" s="97"/>
      <c r="DS653" s="37"/>
    </row>
    <row r="654" spans="109:123">
      <c r="DE654" s="37"/>
      <c r="DF654" s="37"/>
      <c r="DG654" s="37"/>
      <c r="DH654" s="37"/>
      <c r="DJ654" s="97"/>
      <c r="DS654" s="37"/>
    </row>
    <row r="655" spans="109:123">
      <c r="DE655" s="37"/>
      <c r="DF655" s="37"/>
      <c r="DG655" s="37"/>
      <c r="DH655" s="37"/>
      <c r="DJ655" s="97"/>
      <c r="DS655" s="37"/>
    </row>
    <row r="656" spans="109:123">
      <c r="DE656" s="37"/>
      <c r="DF656" s="37"/>
      <c r="DG656" s="37"/>
      <c r="DH656" s="37"/>
      <c r="DJ656" s="97"/>
      <c r="DS656" s="37"/>
    </row>
    <row r="657" spans="109:123">
      <c r="DE657" s="37"/>
      <c r="DF657" s="37"/>
      <c r="DG657" s="37"/>
      <c r="DH657" s="37"/>
      <c r="DJ657" s="97"/>
      <c r="DS657" s="37"/>
    </row>
    <row r="658" spans="109:123">
      <c r="DE658" s="37"/>
      <c r="DF658" s="37"/>
      <c r="DG658" s="37"/>
      <c r="DH658" s="37"/>
      <c r="DJ658" s="97"/>
      <c r="DS658" s="37"/>
    </row>
    <row r="659" spans="109:123">
      <c r="DE659" s="37"/>
      <c r="DF659" s="37"/>
      <c r="DG659" s="37"/>
      <c r="DH659" s="37"/>
      <c r="DJ659" s="97"/>
      <c r="DS659" s="37"/>
    </row>
    <row r="660" spans="109:123">
      <c r="DG660" s="37"/>
      <c r="DH660" s="37"/>
      <c r="DJ660" s="97"/>
      <c r="DS660" s="37"/>
    </row>
    <row r="661" spans="109:123">
      <c r="DJ661" s="97"/>
    </row>
    <row r="662" spans="109:123">
      <c r="DJ662" s="97"/>
    </row>
    <row r="663" spans="109:123">
      <c r="DJ663" s="97"/>
    </row>
    <row r="664" spans="109:123">
      <c r="DJ664" s="97"/>
    </row>
    <row r="665" spans="109:123">
      <c r="DJ665" s="97"/>
    </row>
    <row r="666" spans="109:123">
      <c r="DJ666" s="97"/>
    </row>
    <row r="667" spans="109:123">
      <c r="DJ667" s="97"/>
    </row>
    <row r="668" spans="109:123">
      <c r="DJ668" s="97"/>
    </row>
    <row r="669" spans="109:123">
      <c r="DJ669" s="97"/>
    </row>
    <row r="670" spans="109:123">
      <c r="DJ670" s="96"/>
    </row>
  </sheetData>
  <sheetProtection algorithmName="SHA-512" hashValue="ApmnVZhpvRwRIHp3CK3/9xC/Tu4QEdctvRP8edS/EXLaQpNDT+41o7loOsCLY5YjVcQkZkbjD62A/tqQI02tBQ==" saltValue="Q6IjH4fropuI4zbS+cEbNg==" spinCount="100000" sheet="1" objects="1" selectLockedCells="1"/>
  <dataConsolidate/>
  <mergeCells count="843">
    <mergeCell ref="F37:BG37"/>
    <mergeCell ref="F38:BG38"/>
    <mergeCell ref="F39:BG39"/>
    <mergeCell ref="F40:BG40"/>
    <mergeCell ref="F41:BG41"/>
    <mergeCell ref="F42:BG42"/>
    <mergeCell ref="F52:BG52"/>
    <mergeCell ref="F53:BG53"/>
    <mergeCell ref="F54:BG54"/>
    <mergeCell ref="F43:BG43"/>
    <mergeCell ref="F44:BG44"/>
    <mergeCell ref="F45:BG45"/>
    <mergeCell ref="F46:BG46"/>
    <mergeCell ref="F47:BG47"/>
    <mergeCell ref="F48:BG48"/>
    <mergeCell ref="F49:BG49"/>
    <mergeCell ref="F50:BG50"/>
    <mergeCell ref="F51:BG51"/>
    <mergeCell ref="F29:BG29"/>
    <mergeCell ref="F30:BG30"/>
    <mergeCell ref="F31:BG31"/>
    <mergeCell ref="F32:BG32"/>
    <mergeCell ref="H59:AC59"/>
    <mergeCell ref="AM148:BD149"/>
    <mergeCell ref="BD143:BG143"/>
    <mergeCell ref="BA143:BC143"/>
    <mergeCell ref="BD92:BG93"/>
    <mergeCell ref="BD94:BG94"/>
    <mergeCell ref="BD95:BG95"/>
    <mergeCell ref="BD96:BG96"/>
    <mergeCell ref="BD97:BG97"/>
    <mergeCell ref="BD98:BG98"/>
    <mergeCell ref="BD99:BG99"/>
    <mergeCell ref="BD100:BG100"/>
    <mergeCell ref="BD101:BG101"/>
    <mergeCell ref="AL92:BC92"/>
    <mergeCell ref="BA93:BC93"/>
    <mergeCell ref="BA95:BC95"/>
    <mergeCell ref="BA96:BC96"/>
    <mergeCell ref="F34:BG34"/>
    <mergeCell ref="F35:BG35"/>
    <mergeCell ref="F36:BG36"/>
    <mergeCell ref="F28:BG28"/>
    <mergeCell ref="BA97:BC97"/>
    <mergeCell ref="BA98:BC98"/>
    <mergeCell ref="BA99:BC99"/>
    <mergeCell ref="BA100:BC100"/>
    <mergeCell ref="BA101:BC101"/>
    <mergeCell ref="AO143:AQ143"/>
    <mergeCell ref="AR143:AT143"/>
    <mergeCell ref="AU143:AW143"/>
    <mergeCell ref="AX143:AZ143"/>
    <mergeCell ref="AO142:AQ142"/>
    <mergeCell ref="AR142:AT142"/>
    <mergeCell ref="AU142:AW142"/>
    <mergeCell ref="AX142:AZ142"/>
    <mergeCell ref="BA141:BC141"/>
    <mergeCell ref="BA142:BC142"/>
    <mergeCell ref="BA107:BC107"/>
    <mergeCell ref="BA108:BC108"/>
    <mergeCell ref="BA105:BC105"/>
    <mergeCell ref="AO101:AQ101"/>
    <mergeCell ref="AR101:AT101"/>
    <mergeCell ref="AU101:AW101"/>
    <mergeCell ref="AX101:AZ101"/>
    <mergeCell ref="AO102:AQ102"/>
    <mergeCell ref="BD141:BG141"/>
    <mergeCell ref="BD142:BG142"/>
    <mergeCell ref="AO141:AQ141"/>
    <mergeCell ref="AR141:AT141"/>
    <mergeCell ref="AU141:AW141"/>
    <mergeCell ref="AX141:AZ141"/>
    <mergeCell ref="BD139:BG139"/>
    <mergeCell ref="BD140:BG140"/>
    <mergeCell ref="AO140:AQ140"/>
    <mergeCell ref="AR140:AT140"/>
    <mergeCell ref="AU140:AW140"/>
    <mergeCell ref="AX140:AZ140"/>
    <mergeCell ref="AO139:AQ139"/>
    <mergeCell ref="AR139:AT139"/>
    <mergeCell ref="AU139:AW139"/>
    <mergeCell ref="AX139:AZ139"/>
    <mergeCell ref="BA139:BC139"/>
    <mergeCell ref="BA140:BC140"/>
    <mergeCell ref="AX138:AZ138"/>
    <mergeCell ref="AO137:AQ137"/>
    <mergeCell ref="AR137:AT137"/>
    <mergeCell ref="AU137:AW137"/>
    <mergeCell ref="AX137:AZ137"/>
    <mergeCell ref="BA137:BC137"/>
    <mergeCell ref="BA138:BC138"/>
    <mergeCell ref="BD135:BG135"/>
    <mergeCell ref="BD136:BG136"/>
    <mergeCell ref="AO136:AQ136"/>
    <mergeCell ref="AR136:AT136"/>
    <mergeCell ref="AU136:AW136"/>
    <mergeCell ref="AX136:AZ136"/>
    <mergeCell ref="AO135:AQ135"/>
    <mergeCell ref="AR135:AT135"/>
    <mergeCell ref="AU135:AW135"/>
    <mergeCell ref="AX135:AZ135"/>
    <mergeCell ref="BA135:BC135"/>
    <mergeCell ref="BA136:BC136"/>
    <mergeCell ref="BD137:BG137"/>
    <mergeCell ref="BD138:BG138"/>
    <mergeCell ref="AO138:AQ138"/>
    <mergeCell ref="AR138:AT138"/>
    <mergeCell ref="AU138:AW138"/>
    <mergeCell ref="BD133:BG133"/>
    <mergeCell ref="BD134:BG134"/>
    <mergeCell ref="AO134:AQ134"/>
    <mergeCell ref="AR134:AT134"/>
    <mergeCell ref="AU134:AW134"/>
    <mergeCell ref="AX134:AZ134"/>
    <mergeCell ref="AO133:AQ133"/>
    <mergeCell ref="AR133:AT133"/>
    <mergeCell ref="AU133:AW133"/>
    <mergeCell ref="AX133:AZ133"/>
    <mergeCell ref="BA133:BC133"/>
    <mergeCell ref="BA134:BC134"/>
    <mergeCell ref="BD131:BG131"/>
    <mergeCell ref="BD132:BG132"/>
    <mergeCell ref="AO132:AQ132"/>
    <mergeCell ref="AR132:AT132"/>
    <mergeCell ref="AU132:AW132"/>
    <mergeCell ref="AX132:AZ132"/>
    <mergeCell ref="AO131:AQ131"/>
    <mergeCell ref="AR131:AT131"/>
    <mergeCell ref="AU131:AW131"/>
    <mergeCell ref="AX131:AZ131"/>
    <mergeCell ref="BA131:BC131"/>
    <mergeCell ref="BA132:BC132"/>
    <mergeCell ref="BD129:BG129"/>
    <mergeCell ref="BD130:BG130"/>
    <mergeCell ref="AO130:AQ130"/>
    <mergeCell ref="AR130:AT130"/>
    <mergeCell ref="AU130:AW130"/>
    <mergeCell ref="AX130:AZ130"/>
    <mergeCell ref="AO129:AQ129"/>
    <mergeCell ref="AR129:AT129"/>
    <mergeCell ref="AU129:AW129"/>
    <mergeCell ref="AX129:AZ129"/>
    <mergeCell ref="BA129:BC129"/>
    <mergeCell ref="BA130:BC130"/>
    <mergeCell ref="BD127:BG127"/>
    <mergeCell ref="BD128:BG128"/>
    <mergeCell ref="AO128:AQ128"/>
    <mergeCell ref="AR128:AT128"/>
    <mergeCell ref="AU128:AW128"/>
    <mergeCell ref="AX128:AZ128"/>
    <mergeCell ref="AO127:AQ127"/>
    <mergeCell ref="AR127:AT127"/>
    <mergeCell ref="AU127:AW127"/>
    <mergeCell ref="AX127:AZ127"/>
    <mergeCell ref="BA127:BC127"/>
    <mergeCell ref="BA128:BC128"/>
    <mergeCell ref="BD125:BG125"/>
    <mergeCell ref="BD126:BG126"/>
    <mergeCell ref="AO126:AQ126"/>
    <mergeCell ref="AR126:AT126"/>
    <mergeCell ref="AU126:AW126"/>
    <mergeCell ref="AX126:AZ126"/>
    <mergeCell ref="AO125:AQ125"/>
    <mergeCell ref="AR125:AT125"/>
    <mergeCell ref="AU125:AW125"/>
    <mergeCell ref="AX125:AZ125"/>
    <mergeCell ref="BA125:BC125"/>
    <mergeCell ref="BA126:BC126"/>
    <mergeCell ref="BD123:BG123"/>
    <mergeCell ref="BD124:BG124"/>
    <mergeCell ref="AO124:AQ124"/>
    <mergeCell ref="AR124:AT124"/>
    <mergeCell ref="AU124:AW124"/>
    <mergeCell ref="AX124:AZ124"/>
    <mergeCell ref="AO123:AQ123"/>
    <mergeCell ref="AR123:AT123"/>
    <mergeCell ref="AU123:AW123"/>
    <mergeCell ref="AX123:AZ123"/>
    <mergeCell ref="BA123:BC123"/>
    <mergeCell ref="BA124:BC124"/>
    <mergeCell ref="BD121:BG121"/>
    <mergeCell ref="BD122:BG122"/>
    <mergeCell ref="AO122:AQ122"/>
    <mergeCell ref="AR122:AT122"/>
    <mergeCell ref="AU122:AW122"/>
    <mergeCell ref="AX122:AZ122"/>
    <mergeCell ref="AO121:AQ121"/>
    <mergeCell ref="AR121:AT121"/>
    <mergeCell ref="AU121:AW121"/>
    <mergeCell ref="AX121:AZ121"/>
    <mergeCell ref="BA121:BC121"/>
    <mergeCell ref="BA122:BC122"/>
    <mergeCell ref="BD119:BG119"/>
    <mergeCell ref="BD120:BG120"/>
    <mergeCell ref="AO120:AQ120"/>
    <mergeCell ref="AR120:AT120"/>
    <mergeCell ref="AU120:AW120"/>
    <mergeCell ref="AX120:AZ120"/>
    <mergeCell ref="AO119:AQ119"/>
    <mergeCell ref="AR119:AT119"/>
    <mergeCell ref="AU119:AW119"/>
    <mergeCell ref="AX119:AZ119"/>
    <mergeCell ref="BA119:BC119"/>
    <mergeCell ref="BA120:BC120"/>
    <mergeCell ref="BD117:BG117"/>
    <mergeCell ref="BD118:BG118"/>
    <mergeCell ref="AO118:AQ118"/>
    <mergeCell ref="AR118:AT118"/>
    <mergeCell ref="AU118:AW118"/>
    <mergeCell ref="AX118:AZ118"/>
    <mergeCell ref="AO117:AQ117"/>
    <mergeCell ref="AR117:AT117"/>
    <mergeCell ref="AU117:AW117"/>
    <mergeCell ref="AX117:AZ117"/>
    <mergeCell ref="BA117:BC117"/>
    <mergeCell ref="BA118:BC118"/>
    <mergeCell ref="BD115:BG115"/>
    <mergeCell ref="BD116:BG116"/>
    <mergeCell ref="AO116:AQ116"/>
    <mergeCell ref="AR116:AT116"/>
    <mergeCell ref="AU116:AW116"/>
    <mergeCell ref="AX116:AZ116"/>
    <mergeCell ref="AO115:AQ115"/>
    <mergeCell ref="AR115:AT115"/>
    <mergeCell ref="AU115:AW115"/>
    <mergeCell ref="AX115:AZ115"/>
    <mergeCell ref="BA115:BC115"/>
    <mergeCell ref="BA116:BC116"/>
    <mergeCell ref="BD113:BG113"/>
    <mergeCell ref="BD114:BG114"/>
    <mergeCell ref="AO114:AQ114"/>
    <mergeCell ref="AR114:AT114"/>
    <mergeCell ref="AU114:AW114"/>
    <mergeCell ref="AX114:AZ114"/>
    <mergeCell ref="AO113:AQ113"/>
    <mergeCell ref="AR113:AT113"/>
    <mergeCell ref="AU113:AW113"/>
    <mergeCell ref="AX113:AZ113"/>
    <mergeCell ref="BA113:BC113"/>
    <mergeCell ref="BA114:BC114"/>
    <mergeCell ref="BD111:BG111"/>
    <mergeCell ref="BD112:BG112"/>
    <mergeCell ref="AO112:AQ112"/>
    <mergeCell ref="AR112:AT112"/>
    <mergeCell ref="AU112:AW112"/>
    <mergeCell ref="AX112:AZ112"/>
    <mergeCell ref="AO111:AQ111"/>
    <mergeCell ref="AR111:AT111"/>
    <mergeCell ref="AU111:AW111"/>
    <mergeCell ref="AX111:AZ111"/>
    <mergeCell ref="BA111:BC111"/>
    <mergeCell ref="BA112:BC112"/>
    <mergeCell ref="BA102:BC102"/>
    <mergeCell ref="BD102:BG102"/>
    <mergeCell ref="AX102:AZ102"/>
    <mergeCell ref="BD107:BG107"/>
    <mergeCell ref="BD108:BG108"/>
    <mergeCell ref="AO108:AQ108"/>
    <mergeCell ref="AR108:AT108"/>
    <mergeCell ref="AU108:AW108"/>
    <mergeCell ref="AX108:AZ108"/>
    <mergeCell ref="AO106:AQ106"/>
    <mergeCell ref="AR106:AT106"/>
    <mergeCell ref="AU106:AW106"/>
    <mergeCell ref="AX106:AZ106"/>
    <mergeCell ref="AO107:AQ107"/>
    <mergeCell ref="AR107:AT107"/>
    <mergeCell ref="AU107:AW107"/>
    <mergeCell ref="AX107:AZ107"/>
    <mergeCell ref="BA106:BC106"/>
    <mergeCell ref="AR102:AT102"/>
    <mergeCell ref="BD105:BG105"/>
    <mergeCell ref="BD106:BG106"/>
    <mergeCell ref="AX103:AZ103"/>
    <mergeCell ref="BA103:BC103"/>
    <mergeCell ref="BA104:BC104"/>
    <mergeCell ref="BD110:BG110"/>
    <mergeCell ref="AO110:AQ110"/>
    <mergeCell ref="AR110:AT110"/>
    <mergeCell ref="AU110:AW110"/>
    <mergeCell ref="AX110:AZ110"/>
    <mergeCell ref="AO109:AQ109"/>
    <mergeCell ref="AR109:AT109"/>
    <mergeCell ref="AU109:AW109"/>
    <mergeCell ref="AX109:AZ109"/>
    <mergeCell ref="BA109:BC109"/>
    <mergeCell ref="BA110:BC110"/>
    <mergeCell ref="BD103:BG103"/>
    <mergeCell ref="BD104:BG104"/>
    <mergeCell ref="AX104:AZ104"/>
    <mergeCell ref="BD109:BG109"/>
    <mergeCell ref="Z131:AC131"/>
    <mergeCell ref="Z124:AC124"/>
    <mergeCell ref="Z125:AC125"/>
    <mergeCell ref="Z126:AC126"/>
    <mergeCell ref="Z127:AC127"/>
    <mergeCell ref="Z128:AC128"/>
    <mergeCell ref="Z129:AC129"/>
    <mergeCell ref="AO103:AQ103"/>
    <mergeCell ref="AL110:AN110"/>
    <mergeCell ref="Z118:AC118"/>
    <mergeCell ref="Z119:AC119"/>
    <mergeCell ref="Z120:AC120"/>
    <mergeCell ref="Z121:AC121"/>
    <mergeCell ref="Z122:AC122"/>
    <mergeCell ref="Z123:AC123"/>
    <mergeCell ref="Z112:AC112"/>
    <mergeCell ref="Z113:AC113"/>
    <mergeCell ref="Z107:AC107"/>
    <mergeCell ref="Z108:AC108"/>
    <mergeCell ref="Z109:AC109"/>
    <mergeCell ref="AO105:AQ105"/>
    <mergeCell ref="H143:L143"/>
    <mergeCell ref="M143:Q143"/>
    <mergeCell ref="Z92:AC93"/>
    <mergeCell ref="Z94:AC94"/>
    <mergeCell ref="Z95:AC95"/>
    <mergeCell ref="Z96:AC96"/>
    <mergeCell ref="Z101:AC101"/>
    <mergeCell ref="Z102:AC102"/>
    <mergeCell ref="Z103:AC103"/>
    <mergeCell ref="Z104:AC104"/>
    <mergeCell ref="H140:L140"/>
    <mergeCell ref="M140:Q140"/>
    <mergeCell ref="H141:L141"/>
    <mergeCell ref="M141:Q141"/>
    <mergeCell ref="H142:L142"/>
    <mergeCell ref="M142:Q142"/>
    <mergeCell ref="H137:L137"/>
    <mergeCell ref="M137:Q137"/>
    <mergeCell ref="H138:L138"/>
    <mergeCell ref="M138:Q138"/>
    <mergeCell ref="Z132:AC132"/>
    <mergeCell ref="Z133:AC133"/>
    <mergeCell ref="Z134:AC134"/>
    <mergeCell ref="Z130:AC130"/>
    <mergeCell ref="H139:L139"/>
    <mergeCell ref="M139:Q139"/>
    <mergeCell ref="H134:L134"/>
    <mergeCell ref="M134:Q134"/>
    <mergeCell ref="H135:L135"/>
    <mergeCell ref="M135:Q135"/>
    <mergeCell ref="H136:L136"/>
    <mergeCell ref="M136:Q136"/>
    <mergeCell ref="H131:L131"/>
    <mergeCell ref="M131:Q131"/>
    <mergeCell ref="H132:L132"/>
    <mergeCell ref="M132:Q132"/>
    <mergeCell ref="H133:L133"/>
    <mergeCell ref="M133:Q133"/>
    <mergeCell ref="Z136:AC136"/>
    <mergeCell ref="Z137:AC137"/>
    <mergeCell ref="Z135:AC135"/>
    <mergeCell ref="Z138:AC138"/>
    <mergeCell ref="Z139:AC139"/>
    <mergeCell ref="R139:U139"/>
    <mergeCell ref="R134:U134"/>
    <mergeCell ref="V134:Y134"/>
    <mergeCell ref="R135:U135"/>
    <mergeCell ref="H128:L128"/>
    <mergeCell ref="M128:Q128"/>
    <mergeCell ref="H129:L129"/>
    <mergeCell ref="M129:Q129"/>
    <mergeCell ref="H130:L130"/>
    <mergeCell ref="M130:Q130"/>
    <mergeCell ref="H125:L125"/>
    <mergeCell ref="M125:Q125"/>
    <mergeCell ref="H126:L126"/>
    <mergeCell ref="M126:Q126"/>
    <mergeCell ref="H127:L127"/>
    <mergeCell ref="M127:Q127"/>
    <mergeCell ref="H122:L122"/>
    <mergeCell ref="M122:Q122"/>
    <mergeCell ref="H123:L123"/>
    <mergeCell ref="M123:Q123"/>
    <mergeCell ref="H124:L124"/>
    <mergeCell ref="M124:Q124"/>
    <mergeCell ref="H119:L119"/>
    <mergeCell ref="M119:Q119"/>
    <mergeCell ref="H120:L120"/>
    <mergeCell ref="M120:Q120"/>
    <mergeCell ref="H121:L121"/>
    <mergeCell ref="M121:Q121"/>
    <mergeCell ref="H109:L109"/>
    <mergeCell ref="M109:Q109"/>
    <mergeCell ref="H116:L116"/>
    <mergeCell ref="M116:Q116"/>
    <mergeCell ref="H117:L117"/>
    <mergeCell ref="M117:Q117"/>
    <mergeCell ref="H118:L118"/>
    <mergeCell ref="M118:Q118"/>
    <mergeCell ref="H113:L113"/>
    <mergeCell ref="M113:Q113"/>
    <mergeCell ref="H114:L114"/>
    <mergeCell ref="M114:Q114"/>
    <mergeCell ref="H115:L115"/>
    <mergeCell ref="M115:Q115"/>
    <mergeCell ref="H110:L110"/>
    <mergeCell ref="M110:Q110"/>
    <mergeCell ref="H111:L111"/>
    <mergeCell ref="M111:Q111"/>
    <mergeCell ref="H112:L112"/>
    <mergeCell ref="M112:Q112"/>
    <mergeCell ref="AX99:AZ99"/>
    <mergeCell ref="M104:Q104"/>
    <mergeCell ref="H105:L105"/>
    <mergeCell ref="M105:Q105"/>
    <mergeCell ref="H106:L106"/>
    <mergeCell ref="M106:Q106"/>
    <mergeCell ref="H101:L101"/>
    <mergeCell ref="M101:Q101"/>
    <mergeCell ref="H102:L102"/>
    <mergeCell ref="M102:Q102"/>
    <mergeCell ref="H103:L103"/>
    <mergeCell ref="M103:Q103"/>
    <mergeCell ref="AO99:AQ99"/>
    <mergeCell ref="AR99:AT99"/>
    <mergeCell ref="Z106:AC106"/>
    <mergeCell ref="AO104:AQ104"/>
    <mergeCell ref="AR105:AT105"/>
    <mergeCell ref="AR104:AT104"/>
    <mergeCell ref="AU105:AW105"/>
    <mergeCell ref="AX105:AZ105"/>
    <mergeCell ref="AU104:AW104"/>
    <mergeCell ref="AD102:AF102"/>
    <mergeCell ref="AG102:AK102"/>
    <mergeCell ref="AD99:AF99"/>
    <mergeCell ref="F33:BG33"/>
    <mergeCell ref="F56:BG56"/>
    <mergeCell ref="M96:Q96"/>
    <mergeCell ref="F91:BG91"/>
    <mergeCell ref="F95:G95"/>
    <mergeCell ref="R95:U95"/>
    <mergeCell ref="V95:Y95"/>
    <mergeCell ref="V94:Y94"/>
    <mergeCell ref="V92:Y93"/>
    <mergeCell ref="R94:U94"/>
    <mergeCell ref="R92:U93"/>
    <mergeCell ref="F96:G96"/>
    <mergeCell ref="H92:L93"/>
    <mergeCell ref="H94:L94"/>
    <mergeCell ref="F92:G93"/>
    <mergeCell ref="F94:G94"/>
    <mergeCell ref="H95:L95"/>
    <mergeCell ref="AD95:AF95"/>
    <mergeCell ref="AG95:AK95"/>
    <mergeCell ref="AO95:AQ95"/>
    <mergeCell ref="M92:Q93"/>
    <mergeCell ref="M94:Q94"/>
    <mergeCell ref="H85:BG86"/>
    <mergeCell ref="M95:Q95"/>
    <mergeCell ref="T22:BG22"/>
    <mergeCell ref="F19:M19"/>
    <mergeCell ref="T23:BG23"/>
    <mergeCell ref="T24:BG24"/>
    <mergeCell ref="T25:BG25"/>
    <mergeCell ref="F18:M18"/>
    <mergeCell ref="N17:BG17"/>
    <mergeCell ref="N18:BG18"/>
    <mergeCell ref="F22:S22"/>
    <mergeCell ref="F23:S23"/>
    <mergeCell ref="F24:S24"/>
    <mergeCell ref="F25:S25"/>
    <mergeCell ref="N19:BG19"/>
    <mergeCell ref="F21:BG21"/>
    <mergeCell ref="F97:G97"/>
    <mergeCell ref="F17:M17"/>
    <mergeCell ref="F15:M15"/>
    <mergeCell ref="F16:M16"/>
    <mergeCell ref="F14:M14"/>
    <mergeCell ref="AZ7:BE7"/>
    <mergeCell ref="N14:BG14"/>
    <mergeCell ref="N15:BG15"/>
    <mergeCell ref="N16:BG16"/>
    <mergeCell ref="F9:BG9"/>
    <mergeCell ref="F10:M10"/>
    <mergeCell ref="F12:M12"/>
    <mergeCell ref="F13:M13"/>
    <mergeCell ref="N10:BG10"/>
    <mergeCell ref="N12:BG12"/>
    <mergeCell ref="F27:BG27"/>
    <mergeCell ref="T26:BG26"/>
    <mergeCell ref="F26:S26"/>
    <mergeCell ref="N13:BG13"/>
    <mergeCell ref="F11:M11"/>
    <mergeCell ref="N11:BG11"/>
    <mergeCell ref="Z97:AC97"/>
    <mergeCell ref="AD96:AF96"/>
    <mergeCell ref="AG96:AK96"/>
    <mergeCell ref="F102:G102"/>
    <mergeCell ref="F103:G103"/>
    <mergeCell ref="F104:G104"/>
    <mergeCell ref="F105:G105"/>
    <mergeCell ref="F98:G98"/>
    <mergeCell ref="F99:G99"/>
    <mergeCell ref="F100:G100"/>
    <mergeCell ref="F101:G101"/>
    <mergeCell ref="H98:L98"/>
    <mergeCell ref="H104:L104"/>
    <mergeCell ref="H99:L99"/>
    <mergeCell ref="H100:L100"/>
    <mergeCell ref="F112:G112"/>
    <mergeCell ref="F113:G113"/>
    <mergeCell ref="F106:G106"/>
    <mergeCell ref="F107:G107"/>
    <mergeCell ref="F108:G108"/>
    <mergeCell ref="F109:G109"/>
    <mergeCell ref="F126:G126"/>
    <mergeCell ref="F127:G127"/>
    <mergeCell ref="F124:G124"/>
    <mergeCell ref="F114:G114"/>
    <mergeCell ref="F115:G115"/>
    <mergeCell ref="F116:G116"/>
    <mergeCell ref="F117:G117"/>
    <mergeCell ref="F125:G125"/>
    <mergeCell ref="F118:G118"/>
    <mergeCell ref="F120:G120"/>
    <mergeCell ref="F121:G121"/>
    <mergeCell ref="F122:G122"/>
    <mergeCell ref="F123:G123"/>
    <mergeCell ref="F142:G142"/>
    <mergeCell ref="F143:G143"/>
    <mergeCell ref="F137:G137"/>
    <mergeCell ref="F138:G138"/>
    <mergeCell ref="F139:G139"/>
    <mergeCell ref="F140:G140"/>
    <mergeCell ref="F136:G136"/>
    <mergeCell ref="F129:G129"/>
    <mergeCell ref="F130:G130"/>
    <mergeCell ref="F131:G131"/>
    <mergeCell ref="F133:G133"/>
    <mergeCell ref="F135:G135"/>
    <mergeCell ref="F132:G132"/>
    <mergeCell ref="F134:G134"/>
    <mergeCell ref="F141:G141"/>
    <mergeCell ref="F128:G128"/>
    <mergeCell ref="F119:G119"/>
    <mergeCell ref="F110:G110"/>
    <mergeCell ref="F111:G111"/>
    <mergeCell ref="AD103:AF103"/>
    <mergeCell ref="AG103:AK103"/>
    <mergeCell ref="AD104:AF104"/>
    <mergeCell ref="AG104:AK104"/>
    <mergeCell ref="AG106:AK106"/>
    <mergeCell ref="AD107:AF107"/>
    <mergeCell ref="AG107:AK107"/>
    <mergeCell ref="AG108:AK108"/>
    <mergeCell ref="AD109:AF109"/>
    <mergeCell ref="AG109:AK109"/>
    <mergeCell ref="AD105:AF105"/>
    <mergeCell ref="AG105:AK105"/>
    <mergeCell ref="AD106:AF106"/>
    <mergeCell ref="H107:L107"/>
    <mergeCell ref="M107:Q107"/>
    <mergeCell ref="H108:L108"/>
    <mergeCell ref="Z105:AC105"/>
    <mergeCell ref="R105:U105"/>
    <mergeCell ref="V105:Y105"/>
    <mergeCell ref="R110:U110"/>
    <mergeCell ref="Z98:AC98"/>
    <mergeCell ref="R96:U96"/>
    <mergeCell ref="V96:Y96"/>
    <mergeCell ref="H96:L96"/>
    <mergeCell ref="M98:Q98"/>
    <mergeCell ref="M99:Q99"/>
    <mergeCell ref="M100:Q100"/>
    <mergeCell ref="H97:L97"/>
    <mergeCell ref="M97:Q97"/>
    <mergeCell ref="R97:U97"/>
    <mergeCell ref="V97:Y97"/>
    <mergeCell ref="R98:U98"/>
    <mergeCell ref="V98:Y98"/>
    <mergeCell ref="M108:Q108"/>
    <mergeCell ref="Z99:AC99"/>
    <mergeCell ref="Z100:AC100"/>
    <mergeCell ref="R107:U107"/>
    <mergeCell ref="V107:Y107"/>
    <mergeCell ref="R103:U103"/>
    <mergeCell ref="V103:Y103"/>
    <mergeCell ref="V101:Y101"/>
    <mergeCell ref="R102:U102"/>
    <mergeCell ref="V102:Y102"/>
    <mergeCell ref="R101:U101"/>
    <mergeCell ref="R106:U106"/>
    <mergeCell ref="V106:Y106"/>
    <mergeCell ref="R104:U104"/>
    <mergeCell ref="V104:Y104"/>
    <mergeCell ref="R99:U99"/>
    <mergeCell ref="V99:Y99"/>
    <mergeCell ref="R100:U100"/>
    <mergeCell ref="V100:Y100"/>
    <mergeCell ref="V110:Y110"/>
    <mergeCell ref="R108:U108"/>
    <mergeCell ref="V108:Y108"/>
    <mergeCell ref="R109:U109"/>
    <mergeCell ref="V109:Y109"/>
    <mergeCell ref="R111:U111"/>
    <mergeCell ref="V111:Y111"/>
    <mergeCell ref="Z110:AC110"/>
    <mergeCell ref="Z111:AC111"/>
    <mergeCell ref="R120:U120"/>
    <mergeCell ref="V120:Y120"/>
    <mergeCell ref="R121:U121"/>
    <mergeCell ref="V121:Y121"/>
    <mergeCell ref="R118:U118"/>
    <mergeCell ref="V118:Y118"/>
    <mergeCell ref="Z116:AC116"/>
    <mergeCell ref="R114:U114"/>
    <mergeCell ref="V114:Y114"/>
    <mergeCell ref="Z114:AC114"/>
    <mergeCell ref="Z115:AC115"/>
    <mergeCell ref="Z117:AC117"/>
    <mergeCell ref="R115:U115"/>
    <mergeCell ref="V115:Y115"/>
    <mergeCell ref="R112:U112"/>
    <mergeCell ref="V112:Y112"/>
    <mergeCell ref="R113:U113"/>
    <mergeCell ref="V113:Y113"/>
    <mergeCell ref="R119:U119"/>
    <mergeCell ref="V119:Y119"/>
    <mergeCell ref="R116:U116"/>
    <mergeCell ref="V116:Y116"/>
    <mergeCell ref="R117:U117"/>
    <mergeCell ref="V117:Y117"/>
    <mergeCell ref="V135:Y135"/>
    <mergeCell ref="R132:U132"/>
    <mergeCell ref="V132:Y132"/>
    <mergeCell ref="R133:U133"/>
    <mergeCell ref="V133:Y133"/>
    <mergeCell ref="V139:Y139"/>
    <mergeCell ref="V136:Y136"/>
    <mergeCell ref="R137:U137"/>
    <mergeCell ref="V137:Y137"/>
    <mergeCell ref="AD97:AF97"/>
    <mergeCell ref="AG97:AK97"/>
    <mergeCell ref="AD98:AF98"/>
    <mergeCell ref="AG98:AK98"/>
    <mergeCell ref="AD133:AF133"/>
    <mergeCell ref="AG133:AK133"/>
    <mergeCell ref="AD119:AF119"/>
    <mergeCell ref="AG119:AK119"/>
    <mergeCell ref="AD120:AF120"/>
    <mergeCell ref="AG120:AK120"/>
    <mergeCell ref="AD113:AF113"/>
    <mergeCell ref="AG121:AK121"/>
    <mergeCell ref="AD122:AF122"/>
    <mergeCell ref="AG122:AK122"/>
    <mergeCell ref="AD125:AF125"/>
    <mergeCell ref="AD132:AF132"/>
    <mergeCell ref="AG132:AK132"/>
    <mergeCell ref="AG127:AK127"/>
    <mergeCell ref="AD128:AF128"/>
    <mergeCell ref="AG128:AK128"/>
    <mergeCell ref="R124:U124"/>
    <mergeCell ref="V124:Y124"/>
    <mergeCell ref="R125:U125"/>
    <mergeCell ref="V125:Y125"/>
    <mergeCell ref="R127:U127"/>
    <mergeCell ref="V127:Y127"/>
    <mergeCell ref="R129:U129"/>
    <mergeCell ref="V129:Y129"/>
    <mergeCell ref="R128:U128"/>
    <mergeCell ref="V128:Y128"/>
    <mergeCell ref="R126:U126"/>
    <mergeCell ref="V126:Y126"/>
    <mergeCell ref="R122:U122"/>
    <mergeCell ref="V122:Y122"/>
    <mergeCell ref="R123:U123"/>
    <mergeCell ref="V123:Y123"/>
    <mergeCell ref="AD137:AF137"/>
    <mergeCell ref="AG137:AK137"/>
    <mergeCell ref="AD126:AF126"/>
    <mergeCell ref="AG126:AK126"/>
    <mergeCell ref="AD123:AF123"/>
    <mergeCell ref="AG123:AK123"/>
    <mergeCell ref="AD124:AF124"/>
    <mergeCell ref="AG124:AK124"/>
    <mergeCell ref="AD129:AF129"/>
    <mergeCell ref="AG129:AK129"/>
    <mergeCell ref="AD130:AF130"/>
    <mergeCell ref="AG130:AK130"/>
    <mergeCell ref="AD127:AF127"/>
    <mergeCell ref="AG125:AK125"/>
    <mergeCell ref="AD136:AF136"/>
    <mergeCell ref="AG136:AK136"/>
    <mergeCell ref="AD134:AF134"/>
    <mergeCell ref="AG134:AK134"/>
    <mergeCell ref="AD131:AF131"/>
    <mergeCell ref="AG131:AK131"/>
    <mergeCell ref="AX97:AZ97"/>
    <mergeCell ref="AO98:AQ98"/>
    <mergeCell ref="AR98:AT98"/>
    <mergeCell ref="AX95:AZ95"/>
    <mergeCell ref="AX96:AZ96"/>
    <mergeCell ref="AL93:AN93"/>
    <mergeCell ref="AO93:AQ93"/>
    <mergeCell ref="AR93:AT93"/>
    <mergeCell ref="AX98:AZ98"/>
    <mergeCell ref="AR95:AT95"/>
    <mergeCell ref="AU95:AW95"/>
    <mergeCell ref="AL95:AN95"/>
    <mergeCell ref="AL96:AN96"/>
    <mergeCell ref="AO96:AQ96"/>
    <mergeCell ref="AR96:AT96"/>
    <mergeCell ref="AU96:AW96"/>
    <mergeCell ref="AU98:AW98"/>
    <mergeCell ref="AL97:AN97"/>
    <mergeCell ref="AO97:AQ97"/>
    <mergeCell ref="AR97:AT97"/>
    <mergeCell ref="AU97:AW97"/>
    <mergeCell ref="AL98:AN98"/>
    <mergeCell ref="BA158:BB158"/>
    <mergeCell ref="AL100:AN100"/>
    <mergeCell ref="AL101:AN101"/>
    <mergeCell ref="AL102:AN102"/>
    <mergeCell ref="AL103:AN103"/>
    <mergeCell ref="AL104:AN104"/>
    <mergeCell ref="AL105:AN105"/>
    <mergeCell ref="AL106:AN106"/>
    <mergeCell ref="AL113:AN113"/>
    <mergeCell ref="AL114:AN114"/>
    <mergeCell ref="AL112:AN112"/>
    <mergeCell ref="AX152:AY152"/>
    <mergeCell ref="BA152:BB152"/>
    <mergeCell ref="AX154:AY154"/>
    <mergeCell ref="BA154:BB154"/>
    <mergeCell ref="AX156:AY156"/>
    <mergeCell ref="BA156:BB156"/>
    <mergeCell ref="AL115:AN115"/>
    <mergeCell ref="AO100:AQ100"/>
    <mergeCell ref="AR100:AT100"/>
    <mergeCell ref="AL111:AN111"/>
    <mergeCell ref="AU100:AW100"/>
    <mergeCell ref="AR103:AT103"/>
    <mergeCell ref="AU102:AW102"/>
    <mergeCell ref="AL139:AN139"/>
    <mergeCell ref="AL140:AN140"/>
    <mergeCell ref="AX100:AZ100"/>
    <mergeCell ref="AL118:AN118"/>
    <mergeCell ref="R138:U138"/>
    <mergeCell ref="V138:Y138"/>
    <mergeCell ref="AD143:AF143"/>
    <mergeCell ref="AG143:AK143"/>
    <mergeCell ref="R143:U143"/>
    <mergeCell ref="V143:Y143"/>
    <mergeCell ref="Z143:AC143"/>
    <mergeCell ref="Z142:AC142"/>
    <mergeCell ref="R142:U142"/>
    <mergeCell ref="V142:Y142"/>
    <mergeCell ref="AD142:AF142"/>
    <mergeCell ref="AG142:AK142"/>
    <mergeCell ref="Z140:AC140"/>
    <mergeCell ref="AG141:AK141"/>
    <mergeCell ref="AD139:AF139"/>
    <mergeCell ref="AG139:AK139"/>
    <mergeCell ref="AD140:AF140"/>
    <mergeCell ref="AG140:AK140"/>
    <mergeCell ref="AD141:AF141"/>
    <mergeCell ref="AL137:AN137"/>
    <mergeCell ref="BA94:BC94"/>
    <mergeCell ref="AL94:AN94"/>
    <mergeCell ref="AO94:AQ94"/>
    <mergeCell ref="AR94:AT94"/>
    <mergeCell ref="AU94:AW94"/>
    <mergeCell ref="AX94:AZ94"/>
    <mergeCell ref="AX93:AZ93"/>
    <mergeCell ref="AD92:AF93"/>
    <mergeCell ref="AD94:AF94"/>
    <mergeCell ref="AG92:AK93"/>
    <mergeCell ref="AG94:AK94"/>
    <mergeCell ref="AU93:AW93"/>
    <mergeCell ref="AU103:AW103"/>
    <mergeCell ref="AD111:AF111"/>
    <mergeCell ref="AL133:AN133"/>
    <mergeCell ref="AL99:AN99"/>
    <mergeCell ref="AL107:AN107"/>
    <mergeCell ref="AL122:AN122"/>
    <mergeCell ref="AL123:AN123"/>
    <mergeCell ref="AL124:AN124"/>
    <mergeCell ref="AL125:AN125"/>
    <mergeCell ref="AL108:AN108"/>
    <mergeCell ref="AL109:AN109"/>
    <mergeCell ref="AL120:AN120"/>
    <mergeCell ref="AL116:AN116"/>
    <mergeCell ref="AL121:AN121"/>
    <mergeCell ref="AL130:AN130"/>
    <mergeCell ref="AL126:AN126"/>
    <mergeCell ref="AL127:AN127"/>
    <mergeCell ref="AL128:AN128"/>
    <mergeCell ref="AL117:AN117"/>
    <mergeCell ref="AG111:AK111"/>
    <mergeCell ref="AD108:AF108"/>
    <mergeCell ref="AD110:AF110"/>
    <mergeCell ref="AG110:AK110"/>
    <mergeCell ref="AD121:AF121"/>
    <mergeCell ref="AL142:AN142"/>
    <mergeCell ref="AL135:AN135"/>
    <mergeCell ref="AL136:AN136"/>
    <mergeCell ref="AG99:AK99"/>
    <mergeCell ref="AD100:AF100"/>
    <mergeCell ref="AG100:AK100"/>
    <mergeCell ref="AD101:AF101"/>
    <mergeCell ref="AG101:AK101"/>
    <mergeCell ref="AU99:AW99"/>
    <mergeCell ref="AL131:AN131"/>
    <mergeCell ref="AL132:AN132"/>
    <mergeCell ref="AD117:AF117"/>
    <mergeCell ref="AG117:AK117"/>
    <mergeCell ref="AD118:AF118"/>
    <mergeCell ref="AG118:AK118"/>
    <mergeCell ref="AD114:AF114"/>
    <mergeCell ref="AG114:AK114"/>
    <mergeCell ref="AD115:AF115"/>
    <mergeCell ref="AG115:AK115"/>
    <mergeCell ref="AD116:AF116"/>
    <mergeCell ref="AG116:AK116"/>
    <mergeCell ref="AD112:AF112"/>
    <mergeCell ref="AG112:AK112"/>
    <mergeCell ref="AG113:AK113"/>
    <mergeCell ref="H65:BG72"/>
    <mergeCell ref="N78:T78"/>
    <mergeCell ref="H81:BG82"/>
    <mergeCell ref="X5:AN7"/>
    <mergeCell ref="AL138:AN138"/>
    <mergeCell ref="AL119:AN119"/>
    <mergeCell ref="AL129:AN129"/>
    <mergeCell ref="AL134:AN134"/>
    <mergeCell ref="AL143:AN143"/>
    <mergeCell ref="V141:Y141"/>
    <mergeCell ref="Z141:AC141"/>
    <mergeCell ref="R130:U130"/>
    <mergeCell ref="V130:Y130"/>
    <mergeCell ref="R131:U131"/>
    <mergeCell ref="V131:Y131"/>
    <mergeCell ref="AD138:AF138"/>
    <mergeCell ref="AG138:AK138"/>
    <mergeCell ref="AD135:AF135"/>
    <mergeCell ref="AG135:AK135"/>
    <mergeCell ref="R140:U140"/>
    <mergeCell ref="V140:Y140"/>
    <mergeCell ref="R141:U141"/>
    <mergeCell ref="R136:U136"/>
    <mergeCell ref="AL141:AN141"/>
  </mergeCells>
  <phoneticPr fontId="4"/>
  <conditionalFormatting sqref="F34:BG34">
    <cfRule type="expression" dxfId="116" priority="61">
      <formula>$CG$24=2</formula>
    </cfRule>
  </conditionalFormatting>
  <conditionalFormatting sqref="F35:BG42 F43 F44:BG44 F45 F46:BG46 F47 F48:BG49 F50 F51:BG54">
    <cfRule type="expression" dxfId="115" priority="62">
      <formula>$CG$24&lt;&gt;2</formula>
    </cfRule>
  </conditionalFormatting>
  <conditionalFormatting sqref="H164 U164 AH164 AU164 H166 U166 AH166 AU166 H168 U168 AH168 AU168 H180 U180 AH180">
    <cfRule type="expression" dxfId="114" priority="150" stopIfTrue="1">
      <formula>$BM$159=TRUE</formula>
    </cfRule>
    <cfRule type="expression" dxfId="113" priority="149" stopIfTrue="1">
      <formula>VLOOKUP(H164&amp;"_1mM",CheckList,3,FALSE)=TRUE</formula>
    </cfRule>
    <cfRule type="expression" dxfId="112" priority="148" stopIfTrue="1">
      <formula>VLOOKUP(H164,CheckList,3,FALSE)=TRUE</formula>
    </cfRule>
  </conditionalFormatting>
  <conditionalFormatting sqref="H174">
    <cfRule type="expression" dxfId="111" priority="179" stopIfTrue="1">
      <formula>VLOOKUP(H174&amp;"_1mM",CheckList,3,FALSE)=TRUE</formula>
    </cfRule>
    <cfRule type="expression" dxfId="110" priority="178" stopIfTrue="1">
      <formula>VLOOKUP(H174,CheckList,3,FALSE)=TRUE</formula>
    </cfRule>
    <cfRule type="expression" dxfId="109" priority="180" stopIfTrue="1">
      <formula>$BM$159=TRUE</formula>
    </cfRule>
  </conditionalFormatting>
  <conditionalFormatting sqref="H176">
    <cfRule type="expression" dxfId="108" priority="73" stopIfTrue="1">
      <formula>VLOOKUP(H176&amp;"_1mM",CheckList,3,FALSE)=TRUE</formula>
    </cfRule>
    <cfRule type="expression" dxfId="107" priority="74" stopIfTrue="1">
      <formula>$BM$159=TRUE</formula>
    </cfRule>
    <cfRule type="expression" dxfId="106" priority="72" stopIfTrue="1">
      <formula>VLOOKUP(H176,CheckList,3,FALSE)=TRUE</formula>
    </cfRule>
  </conditionalFormatting>
  <conditionalFormatting sqref="H177">
    <cfRule type="expression" dxfId="105" priority="71" stopIfTrue="1">
      <formula>$BM$159=TRUE</formula>
    </cfRule>
    <cfRule type="expression" dxfId="104" priority="70" stopIfTrue="1">
      <formula>VLOOKUP(H177&amp;"_1mM",CheckList,3,FALSE)=TRUE</formula>
    </cfRule>
    <cfRule type="expression" dxfId="103" priority="69" stopIfTrue="1">
      <formula>VLOOKUP(H176,CheckList,3,FALSE)=TRUE</formula>
    </cfRule>
  </conditionalFormatting>
  <conditionalFormatting sqref="H178">
    <cfRule type="expression" dxfId="102" priority="117" stopIfTrue="1">
      <formula>VLOOKUP(H178&amp;"_1mM",CheckList,3,FALSE)=TRUE</formula>
    </cfRule>
    <cfRule type="expression" dxfId="101" priority="116" stopIfTrue="1">
      <formula>VLOOKUP(H178,CheckList,3,FALSE)=TRUE</formula>
    </cfRule>
    <cfRule type="expression" dxfId="100" priority="118" stopIfTrue="1">
      <formula>$BM$159=TRUE</formula>
    </cfRule>
  </conditionalFormatting>
  <conditionalFormatting sqref="H183">
    <cfRule type="expression" dxfId="99" priority="59" stopIfTrue="1">
      <formula>VLOOKUP(H183&amp;"_1mM",CheckList,3,FALSE)=TRUE</formula>
    </cfRule>
    <cfRule type="expression" dxfId="98" priority="60" stopIfTrue="1">
      <formula>$BM$137=TRUE</formula>
    </cfRule>
    <cfRule type="expression" dxfId="97" priority="58" stopIfTrue="1">
      <formula>VLOOKUP(H183,CheckList,3,FALSE)=TRUE</formula>
    </cfRule>
  </conditionalFormatting>
  <conditionalFormatting sqref="H185:H186 U185:U186">
    <cfRule type="expression" dxfId="96" priority="23" stopIfTrue="1">
      <formula>VLOOKUP(H185,CheckList,3,FALSE)=TRUE</formula>
    </cfRule>
    <cfRule type="expression" dxfId="95" priority="24" stopIfTrue="1">
      <formula>VLOOKUP(H185&amp;"_1mM",CheckList,3,FALSE)=TRUE</formula>
    </cfRule>
    <cfRule type="expression" dxfId="94" priority="25" stopIfTrue="1">
      <formula>$BM$137=TRUE</formula>
    </cfRule>
  </conditionalFormatting>
  <conditionalFormatting sqref="O174:O178">
    <cfRule type="expression" dxfId="93" priority="4" stopIfTrue="1">
      <formula>VLOOKUP(H174,CheckList,3,FALSE)=TRUE</formula>
    </cfRule>
  </conditionalFormatting>
  <conditionalFormatting sqref="O180">
    <cfRule type="expression" dxfId="92" priority="3" stopIfTrue="1">
      <formula>VLOOKUP(H180,CheckList,3,FALSE)=TRUE</formula>
    </cfRule>
  </conditionalFormatting>
  <conditionalFormatting sqref="O183">
    <cfRule type="expression" dxfId="91" priority="57" stopIfTrue="1">
      <formula>VLOOKUP(H183,CheckList,3,FALSE)=TRUE</formula>
    </cfRule>
  </conditionalFormatting>
  <conditionalFormatting sqref="O185:O186">
    <cfRule type="expression" dxfId="90" priority="2" stopIfTrue="1">
      <formula>VLOOKUP(H185,CheckList,3,FALSE)=TRUE</formula>
    </cfRule>
  </conditionalFormatting>
  <conditionalFormatting sqref="Q164:Q168 AD164:AD168 AQ164:AQ168 BD164:BD168">
    <cfRule type="expression" dxfId="89" priority="147" stopIfTrue="1">
      <formula>VLOOKUP(H164&amp;"_1mM",CheckList,3,FALSE)=TRUE</formula>
    </cfRule>
  </conditionalFormatting>
  <conditionalFormatting sqref="Q174:Q178 AD174:AD178 AQ174:AQ178 BD174:BD178">
    <cfRule type="expression" dxfId="88" priority="183" stopIfTrue="1">
      <formula>VLOOKUP(H174&amp;"_1mM",CheckList,3,FALSE)=TRUE</formula>
    </cfRule>
  </conditionalFormatting>
  <conditionalFormatting sqref="Q180 AD180">
    <cfRule type="expression" dxfId="87" priority="138" stopIfTrue="1">
      <formula>VLOOKUP(H180&amp;"_1mM",CheckList,3,FALSE)=TRUE</formula>
    </cfRule>
  </conditionalFormatting>
  <conditionalFormatting sqref="Q186">
    <cfRule type="expression" dxfId="86" priority="28" stopIfTrue="1">
      <formula>VLOOKUP(H186&amp;"_1mM",CheckList,3,FALSE)=TRUE</formula>
    </cfRule>
  </conditionalFormatting>
  <conditionalFormatting sqref="T23:BG23">
    <cfRule type="expression" dxfId="85" priority="18" stopIfTrue="1">
      <formula>$CL$26=TRUE</formula>
    </cfRule>
    <cfRule type="expression" dxfId="84" priority="19" stopIfTrue="1">
      <formula>$CL$25=TRUE</formula>
    </cfRule>
    <cfRule type="expression" dxfId="83" priority="21">
      <formula>$CG$24=0</formula>
    </cfRule>
    <cfRule type="expression" dxfId="82" priority="20" stopIfTrue="1">
      <formula>$CL$24=TRUE</formula>
    </cfRule>
  </conditionalFormatting>
  <conditionalFormatting sqref="U174">
    <cfRule type="expression" dxfId="81" priority="87" stopIfTrue="1">
      <formula>VLOOKUP(U174,CheckList,3,FALSE)=TRUE</formula>
    </cfRule>
    <cfRule type="expression" dxfId="80" priority="88" stopIfTrue="1">
      <formula>VLOOKUP(U174&amp;"_1mM",CheckList,3,FALSE)=TRUE</formula>
    </cfRule>
    <cfRule type="expression" dxfId="79" priority="89" stopIfTrue="1">
      <formula>$BM$159=TRUE</formula>
    </cfRule>
  </conditionalFormatting>
  <conditionalFormatting sqref="U175">
    <cfRule type="expression" dxfId="78" priority="91" stopIfTrue="1">
      <formula>VLOOKUP(U175&amp;"_1mM",CheckList,3,FALSE)=TRUE</formula>
    </cfRule>
    <cfRule type="expression" dxfId="77" priority="92" stopIfTrue="1">
      <formula>$BM$159=TRUE</formula>
    </cfRule>
    <cfRule type="expression" dxfId="76" priority="90" stopIfTrue="1">
      <formula>VLOOKUP(U174,CheckList,3,FALSE)=TRUE</formula>
    </cfRule>
  </conditionalFormatting>
  <conditionalFormatting sqref="U176">
    <cfRule type="expression" dxfId="75" priority="63" stopIfTrue="1">
      <formula>VLOOKUP(U176,CheckList,3,FALSE)=TRUE</formula>
    </cfRule>
    <cfRule type="expression" dxfId="74" priority="64" stopIfTrue="1">
      <formula>VLOOKUP(U176&amp;"_1mM",CheckList,3,FALSE)=TRUE</formula>
    </cfRule>
    <cfRule type="expression" dxfId="73" priority="65" stopIfTrue="1">
      <formula>$BM$159=TRUE</formula>
    </cfRule>
  </conditionalFormatting>
  <conditionalFormatting sqref="U177">
    <cfRule type="expression" dxfId="72" priority="67" stopIfTrue="1">
      <formula>VLOOKUP(U177&amp;"_1mM",CheckList,3,FALSE)=TRUE</formula>
    </cfRule>
    <cfRule type="expression" dxfId="71" priority="68" stopIfTrue="1">
      <formula>$BM$159=TRUE</formula>
    </cfRule>
    <cfRule type="expression" dxfId="70" priority="66" stopIfTrue="1">
      <formula>VLOOKUP(U176,CheckList,3,FALSE)=TRUE</formula>
    </cfRule>
  </conditionalFormatting>
  <conditionalFormatting sqref="U178">
    <cfRule type="expression" dxfId="69" priority="115" stopIfTrue="1">
      <formula>$BM$159=TRUE</formula>
    </cfRule>
    <cfRule type="expression" dxfId="68" priority="113" stopIfTrue="1">
      <formula>VLOOKUP(U178,CheckList,3,FALSE)=TRUE</formula>
    </cfRule>
    <cfRule type="expression" dxfId="67" priority="114" stopIfTrue="1">
      <formula>VLOOKUP(U178&amp;"_1mM",CheckList,3,FALSE)=TRUE</formula>
    </cfRule>
  </conditionalFormatting>
  <conditionalFormatting sqref="U183">
    <cfRule type="expression" dxfId="66" priority="46" stopIfTrue="1">
      <formula>$BM$137=TRUE</formula>
    </cfRule>
    <cfRule type="expression" dxfId="65" priority="45" stopIfTrue="1">
      <formula>VLOOKUP(U183&amp;"_1mM",CheckList,3,FALSE)=TRUE</formula>
    </cfRule>
    <cfRule type="expression" dxfId="64" priority="44" stopIfTrue="1">
      <formula>VLOOKUP(U183,CheckList,3,FALSE)=TRUE</formula>
    </cfRule>
  </conditionalFormatting>
  <conditionalFormatting sqref="V94:Y143">
    <cfRule type="expression" dxfId="63" priority="503" stopIfTrue="1">
      <formula>AND($H94&lt;&gt;""=TRUE,$V94=""=TRUE)</formula>
    </cfRule>
  </conditionalFormatting>
  <conditionalFormatting sqref="Z94:AC143">
    <cfRule type="expression" dxfId="62" priority="504" stopIfTrue="1">
      <formula>AND($H94&lt;&gt;""=TRUE,$Z94=""=TRUE)</formula>
    </cfRule>
  </conditionalFormatting>
  <conditionalFormatting sqref="AB164 O164:O168 AO164:AO168 BB164:BB168 AB166:AB168">
    <cfRule type="expression" dxfId="61" priority="146" stopIfTrue="1">
      <formula>VLOOKUP(H164,CheckList,3,FALSE)=TRUE</formula>
    </cfRule>
  </conditionalFormatting>
  <conditionalFormatting sqref="AB165">
    <cfRule type="expression" dxfId="60" priority="145" stopIfTrue="1">
      <formula>VLOOKUP(U165,CheckList,4,FALSE)=TRUE</formula>
    </cfRule>
  </conditionalFormatting>
  <conditionalFormatting sqref="AB174">
    <cfRule type="expression" dxfId="59" priority="10" stopIfTrue="1">
      <formula>VLOOKUP(U174,CheckList,3,FALSE)=TRUE</formula>
    </cfRule>
  </conditionalFormatting>
  <conditionalFormatting sqref="AB175">
    <cfRule type="expression" dxfId="58" priority="141" stopIfTrue="1">
      <formula>VLOOKUP(U175,CheckList,4,FALSE)=TRUE</formula>
    </cfRule>
  </conditionalFormatting>
  <conditionalFormatting sqref="AB176:AB178">
    <cfRule type="expression" dxfId="57" priority="8" stopIfTrue="1">
      <formula>VLOOKUP(U176,CheckList,3,FALSE)=TRUE</formula>
    </cfRule>
  </conditionalFormatting>
  <conditionalFormatting sqref="AB180">
    <cfRule type="expression" dxfId="56" priority="7" stopIfTrue="1">
      <formula>VLOOKUP(U180,CheckList,3,FALSE)=TRUE</formula>
    </cfRule>
  </conditionalFormatting>
  <conditionalFormatting sqref="AB183">
    <cfRule type="expression" dxfId="55" priority="56" stopIfTrue="1">
      <formula>VLOOKUP(U183,CheckList,3,FALSE)=TRUE</formula>
    </cfRule>
  </conditionalFormatting>
  <conditionalFormatting sqref="AB185:AB186">
    <cfRule type="expression" dxfId="54" priority="1" stopIfTrue="1">
      <formula>VLOOKUP(U185,CheckList,3,FALSE)=TRUE</formula>
    </cfRule>
  </conditionalFormatting>
  <conditionalFormatting sqref="AF164:AF168">
    <cfRule type="expression" dxfId="53" priority="144" stopIfTrue="1">
      <formula>VLOOKUP(W164&amp;"_1mM",CheckList,4,FALSE)=TRUE</formula>
    </cfRule>
  </conditionalFormatting>
  <conditionalFormatting sqref="AF174:AF178">
    <cfRule type="expression" dxfId="52" priority="181" stopIfTrue="1">
      <formula>VLOOKUP(W174&amp;"_1mM",CheckList,4,FALSE)=TRUE</formula>
    </cfRule>
  </conditionalFormatting>
  <conditionalFormatting sqref="AF180">
    <cfRule type="expression" dxfId="51" priority="137" stopIfTrue="1">
      <formula>VLOOKUP(W180&amp;"_1mM",CheckList,4,FALSE)=TRUE</formula>
    </cfRule>
  </conditionalFormatting>
  <conditionalFormatting sqref="AG94:AK143">
    <cfRule type="expression" dxfId="50" priority="502" stopIfTrue="1">
      <formula>AND($H94&lt;&gt;""=TRUE,$AG94=""=TRUE)</formula>
    </cfRule>
  </conditionalFormatting>
  <conditionalFormatting sqref="AH174">
    <cfRule type="expression" dxfId="49" priority="84" stopIfTrue="1">
      <formula>VLOOKUP(AH174,CheckList,3,FALSE)=TRUE</formula>
    </cfRule>
    <cfRule type="expression" dxfId="48" priority="85" stopIfTrue="1">
      <formula>VLOOKUP(AH174&amp;"_1mM",CheckList,3,FALSE)=TRUE</formula>
    </cfRule>
    <cfRule type="expression" dxfId="47" priority="86" stopIfTrue="1">
      <formula>$BM$159=TRUE</formula>
    </cfRule>
  </conditionalFormatting>
  <conditionalFormatting sqref="AH175">
    <cfRule type="expression" dxfId="46" priority="82" stopIfTrue="1">
      <formula>VLOOKUP(AH175&amp;"_1mM",CheckList,3,FALSE)=TRUE</formula>
    </cfRule>
    <cfRule type="expression" dxfId="45" priority="83" stopIfTrue="1">
      <formula>$BM$159=TRUE</formula>
    </cfRule>
    <cfRule type="expression" dxfId="44" priority="81" stopIfTrue="1">
      <formula>VLOOKUP(AH174,CheckList,3,FALSE)=TRUE</formula>
    </cfRule>
  </conditionalFormatting>
  <conditionalFormatting sqref="AH176">
    <cfRule type="expression" dxfId="43" priority="95" stopIfTrue="1">
      <formula>$BM$159=TRUE</formula>
    </cfRule>
    <cfRule type="expression" dxfId="42" priority="93" stopIfTrue="1">
      <formula>VLOOKUP(AH176,CheckList,3,FALSE)=TRUE</formula>
    </cfRule>
    <cfRule type="expression" dxfId="41" priority="94" stopIfTrue="1">
      <formula>VLOOKUP(AH176&amp;"_1mM",CheckList,3,FALSE)=TRUE</formula>
    </cfRule>
  </conditionalFormatting>
  <conditionalFormatting sqref="AH178">
    <cfRule type="expression" dxfId="40" priority="111" stopIfTrue="1">
      <formula>VLOOKUP(AH178&amp;"_1mM",CheckList,3,FALSE)=TRUE</formula>
    </cfRule>
    <cfRule type="expression" dxfId="39" priority="112" stopIfTrue="1">
      <formula>$BM$159=TRUE</formula>
    </cfRule>
    <cfRule type="expression" dxfId="38" priority="110" stopIfTrue="1">
      <formula>VLOOKUP(AH178,CheckList,3,FALSE)=TRUE</formula>
    </cfRule>
  </conditionalFormatting>
  <conditionalFormatting sqref="AH183">
    <cfRule type="expression" dxfId="37" priority="39" stopIfTrue="1">
      <formula>VLOOKUP(AH183&amp;"_1mM",CheckList,3,FALSE)=TRUE</formula>
    </cfRule>
    <cfRule type="expression" dxfId="36" priority="40" stopIfTrue="1">
      <formula>$BM$137=TRUE</formula>
    </cfRule>
    <cfRule type="expression" dxfId="35" priority="38" stopIfTrue="1">
      <formula>VLOOKUP(AH183,CheckList,3,FALSE)=TRUE</formula>
    </cfRule>
  </conditionalFormatting>
  <conditionalFormatting sqref="AH185">
    <cfRule type="expression" dxfId="34" priority="36" stopIfTrue="1">
      <formula>VLOOKUP(AH185&amp;"_1mM",CheckList,3,FALSE)=TRUE</formula>
    </cfRule>
    <cfRule type="expression" dxfId="33" priority="35" stopIfTrue="1">
      <formula>VLOOKUP(AH185,CheckList,3,FALSE)=TRUE</formula>
    </cfRule>
    <cfRule type="expression" dxfId="32" priority="37" stopIfTrue="1">
      <formula>$BM$137=TRUE</formula>
    </cfRule>
  </conditionalFormatting>
  <conditionalFormatting sqref="AL94:AN143">
    <cfRule type="expression" dxfId="31" priority="505" stopIfTrue="1">
      <formula>AND($H94&lt;&gt;""=TRUE,$AL94=""=TRUE)</formula>
    </cfRule>
  </conditionalFormatting>
  <conditionalFormatting sqref="AO174:AO178">
    <cfRule type="expression" dxfId="30" priority="11" stopIfTrue="1">
      <formula>VLOOKUP(AH174,CheckList,3,FALSE)=TRUE</formula>
    </cfRule>
  </conditionalFormatting>
  <conditionalFormatting sqref="AO180">
    <cfRule type="expression" dxfId="29" priority="13" stopIfTrue="1">
      <formula>VLOOKUP(AH180,CheckList,3,FALSE)=TRUE</formula>
    </cfRule>
  </conditionalFormatting>
  <conditionalFormatting sqref="AO185">
    <cfRule type="expression" dxfId="28" priority="51" stopIfTrue="1">
      <formula>VLOOKUP(AH185,CheckList,3,FALSE)=TRUE</formula>
    </cfRule>
  </conditionalFormatting>
  <conditionalFormatting sqref="AO183:AP183">
    <cfRule type="expression" dxfId="27" priority="55" stopIfTrue="1">
      <formula>VLOOKUP(AH183,CheckList,3,FALSE)=TRUE</formula>
    </cfRule>
  </conditionalFormatting>
  <conditionalFormatting sqref="AU174">
    <cfRule type="expression" dxfId="26" priority="80" stopIfTrue="1">
      <formula>$BM$159=TRUE</formula>
    </cfRule>
    <cfRule type="expression" dxfId="25" priority="78" stopIfTrue="1">
      <formula>VLOOKUP(AU174,CheckList,3,FALSE)=TRUE</formula>
    </cfRule>
    <cfRule type="expression" dxfId="24" priority="79" stopIfTrue="1">
      <formula>VLOOKUP(AU174&amp;"_1mM",CheckList,3,FALSE)=TRUE</formula>
    </cfRule>
  </conditionalFormatting>
  <conditionalFormatting sqref="AU175">
    <cfRule type="expression" dxfId="23" priority="77" stopIfTrue="1">
      <formula>$BM$159=TRUE</formula>
    </cfRule>
    <cfRule type="expression" dxfId="22" priority="75" stopIfTrue="1">
      <formula>VLOOKUP(AU174,CheckList,3,FALSE)=TRUE</formula>
    </cfRule>
    <cfRule type="expression" dxfId="21" priority="76" stopIfTrue="1">
      <formula>VLOOKUP(AU175&amp;"_1mM",CheckList,3,FALSE)=TRUE</formula>
    </cfRule>
  </conditionalFormatting>
  <conditionalFormatting sqref="AU176">
    <cfRule type="expression" dxfId="20" priority="102" stopIfTrue="1">
      <formula>VLOOKUP(AU176,CheckList,3,FALSE)=TRUE</formula>
    </cfRule>
    <cfRule type="expression" dxfId="19" priority="103" stopIfTrue="1">
      <formula>VLOOKUP(AU176&amp;"_1mM",CheckList,3,FALSE)=TRUE</formula>
    </cfRule>
    <cfRule type="expression" dxfId="18" priority="104" stopIfTrue="1">
      <formula>$BM$159=TRUE</formula>
    </cfRule>
  </conditionalFormatting>
  <conditionalFormatting sqref="AU178">
    <cfRule type="expression" dxfId="17" priority="96" stopIfTrue="1">
      <formula>VLOOKUP(AU178,CheckList,3,FALSE)=TRUE</formula>
    </cfRule>
    <cfRule type="expression" dxfId="16" priority="98" stopIfTrue="1">
      <formula>$BM$159=TRUE</formula>
    </cfRule>
    <cfRule type="expression" dxfId="15" priority="97" stopIfTrue="1">
      <formula>VLOOKUP(AU178&amp;"_1mM",CheckList,3,FALSE)=TRUE</formula>
    </cfRule>
  </conditionalFormatting>
  <conditionalFormatting sqref="AU183">
    <cfRule type="expression" dxfId="14" priority="34" stopIfTrue="1">
      <formula>$BM$137=TRUE</formula>
    </cfRule>
    <cfRule type="expression" dxfId="13" priority="33" stopIfTrue="1">
      <formula>VLOOKUP(AU183&amp;"_1mM",CheckList,3,FALSE)=TRUE</formula>
    </cfRule>
    <cfRule type="expression" dxfId="12" priority="32" stopIfTrue="1">
      <formula>VLOOKUP(AU183,CheckList,3,FALSE)=TRUE</formula>
    </cfRule>
  </conditionalFormatting>
  <conditionalFormatting sqref="AU185">
    <cfRule type="expression" dxfId="11" priority="31" stopIfTrue="1">
      <formula>$BM$137=TRUE</formula>
    </cfRule>
    <cfRule type="expression" dxfId="10" priority="30" stopIfTrue="1">
      <formula>VLOOKUP(AU185&amp;"_1mM",CheckList,3,FALSE)=TRUE</formula>
    </cfRule>
    <cfRule type="expression" dxfId="9" priority="29" stopIfTrue="1">
      <formula>VLOOKUP(AU185,CheckList,3,FALSE)=TRUE</formula>
    </cfRule>
  </conditionalFormatting>
  <conditionalFormatting sqref="BB174:BB178">
    <cfRule type="expression" dxfId="8" priority="15" stopIfTrue="1">
      <formula>VLOOKUP(AU174,CheckList,3,FALSE)=TRUE</formula>
    </cfRule>
  </conditionalFormatting>
  <conditionalFormatting sqref="BB183">
    <cfRule type="expression" dxfId="7" priority="54" stopIfTrue="1">
      <formula>VLOOKUP(AU183,CheckList,3,FALSE)=TRUE</formula>
    </cfRule>
  </conditionalFormatting>
  <conditionalFormatting sqref="BB185">
    <cfRule type="expression" dxfId="6" priority="50" stopIfTrue="1">
      <formula>VLOOKUP(AU185,CheckList,3,FALSE)=TRUE</formula>
    </cfRule>
  </conditionalFormatting>
  <conditionalFormatting sqref="CG173:CG177">
    <cfRule type="expression" dxfId="5" priority="128" stopIfTrue="1">
      <formula>VLOOKUP(CG173,CheckList,3,FALSE)=TRUE</formula>
    </cfRule>
    <cfRule type="expression" dxfId="4" priority="129" stopIfTrue="1">
      <formula>VLOOKUP(CG173&amp;"_1mM",CheckList,3,FALSE)=TRUE</formula>
    </cfRule>
    <cfRule type="expression" dxfId="3" priority="130" stopIfTrue="1">
      <formula>$BM$159=TRUE</formula>
    </cfRule>
  </conditionalFormatting>
  <conditionalFormatting sqref="CR149 CS150 CT151">
    <cfRule type="cellIs" dxfId="2" priority="22" stopIfTrue="1" operator="equal">
      <formula>TRUE</formula>
    </cfRule>
  </conditionalFormatting>
  <conditionalFormatting sqref="CU152 CV153 CW154 CX155 CY156 CZ157 DA158 DB159">
    <cfRule type="cellIs" dxfId="1" priority="519" stopIfTrue="1" operator="equal">
      <formula>TRUE</formula>
    </cfRule>
  </conditionalFormatting>
  <dataValidations count="2">
    <dataValidation type="list" allowBlank="1" showDropDown="1" showInputMessage="1" showErrorMessage="1" sqref="DJ164:DJ670" xr:uid="{00000000-0002-0000-0000-000000000000}">
      <formula1>#REF!</formula1>
    </dataValidation>
    <dataValidation type="list" allowBlank="1" showInputMessage="1" showErrorMessage="1" sqref="AG94:AK143" xr:uid="{00000000-0002-0000-0000-000001000000}">
      <formula1>"Freeze"</formula1>
    </dataValidation>
  </dataValidations>
  <hyperlinks>
    <hyperlink ref="H59" r:id="rId1" xr:uid="{00000000-0004-0000-0000-000000000000}"/>
    <hyperlink ref="N78:T78" r:id="rId2" display="info@carnabio.com " xr:uid="{B0269431-7996-4230-B7C2-35BA8999A371}"/>
  </hyperlinks>
  <printOptions horizontalCentered="1"/>
  <pageMargins left="0.23622047244094491" right="0.23622047244094491" top="0.61" bottom="0.39370078740157483" header="0.23622047244094491" footer="0.23622047244094491"/>
  <pageSetup paperSize="9" scale="68" fitToHeight="5" orientation="portrait" r:id="rId3"/>
  <headerFooter alignWithMargins="0">
    <oddHeader>&amp;R&amp;F</oddHeader>
    <oddFooter>&amp;L&amp;"Times New Roman,太字 斜体"QuickScout Selectivity Profiling</oddFooter>
  </headerFooter>
  <rowBreaks count="3" manualBreakCount="3">
    <brk id="55" min="5" max="59" man="1"/>
    <brk id="89" min="5" max="59" man="1"/>
    <brk id="144" min="5" max="59" man="1"/>
  </rowBreaks>
  <drawing r:id="rId4"/>
  <legacyDrawing r:id="rId5"/>
  <mc:AlternateContent xmlns:mc="http://schemas.openxmlformats.org/markup-compatibility/2006">
    <mc:Choice Requires="x14">
      <controls>
        <mc:AlternateContent xmlns:mc="http://schemas.openxmlformats.org/markup-compatibility/2006">
          <mc:Choice Requires="x14">
            <control shapeId="1027" r:id="rId6" name="Option Button 3">
              <controlPr defaultSize="0" autoFill="0" autoLine="0" autoPict="0">
                <anchor moveWithCells="1">
                  <from>
                    <xdr:col>19</xdr:col>
                    <xdr:colOff>104775</xdr:colOff>
                    <xdr:row>21</xdr:row>
                    <xdr:rowOff>66675</xdr:rowOff>
                  </from>
                  <to>
                    <xdr:col>34</xdr:col>
                    <xdr:colOff>76200</xdr:colOff>
                    <xdr:row>21</xdr:row>
                    <xdr:rowOff>276225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34</xdr:col>
                    <xdr:colOff>133350</xdr:colOff>
                    <xdr:row>21</xdr:row>
                    <xdr:rowOff>66675</xdr:rowOff>
                  </from>
                  <to>
                    <xdr:col>44</xdr:col>
                    <xdr:colOff>104775</xdr:colOff>
                    <xdr:row>21</xdr:row>
                    <xdr:rowOff>276225</xdr:rowOff>
                  </to>
                </anchor>
              </controlPr>
            </control>
          </mc:Choice>
        </mc:AlternateContent>
        <mc:AlternateContent xmlns:mc="http://schemas.openxmlformats.org/markup-compatibility/2006">
          <mc:Choice Requires="x14">
            <control shapeId="1031" r:id="rId8" name="Group Box 7">
              <controlPr defaultSize="0" autoFill="0" autoPict="0">
                <anchor moveWithCells="1">
                  <from>
                    <xdr:col>19</xdr:col>
                    <xdr:colOff>66675</xdr:colOff>
                    <xdr:row>21</xdr:row>
                    <xdr:rowOff>19050</xdr:rowOff>
                  </from>
                  <to>
                    <xdr:col>58</xdr:col>
                    <xdr:colOff>104775</xdr:colOff>
                    <xdr:row>21</xdr:row>
                    <xdr:rowOff>304800</xdr:rowOff>
                  </to>
                </anchor>
              </controlPr>
            </control>
          </mc:Choice>
        </mc:AlternateContent>
        <mc:AlternateContent xmlns:mc="http://schemas.openxmlformats.org/markup-compatibility/2006">
          <mc:Choice Requires="x14">
            <control shapeId="1032" r:id="rId9" name="Group Box 8">
              <controlPr defaultSize="0" autoFill="0" autoPict="0">
                <anchor moveWithCells="1">
                  <from>
                    <xdr:col>19</xdr:col>
                    <xdr:colOff>57150</xdr:colOff>
                    <xdr:row>22</xdr:row>
                    <xdr:rowOff>38100</xdr:rowOff>
                  </from>
                  <to>
                    <xdr:col>58</xdr:col>
                    <xdr:colOff>85725</xdr:colOff>
                    <xdr:row>22</xdr:row>
                    <xdr:rowOff>295275</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19</xdr:col>
                    <xdr:colOff>104775</xdr:colOff>
                    <xdr:row>23</xdr:row>
                    <xdr:rowOff>66675</xdr:rowOff>
                  </from>
                  <to>
                    <xdr:col>25</xdr:col>
                    <xdr:colOff>28575</xdr:colOff>
                    <xdr:row>23</xdr:row>
                    <xdr:rowOff>276225</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25</xdr:col>
                    <xdr:colOff>57150</xdr:colOff>
                    <xdr:row>23</xdr:row>
                    <xdr:rowOff>66675</xdr:rowOff>
                  </from>
                  <to>
                    <xdr:col>31</xdr:col>
                    <xdr:colOff>0</xdr:colOff>
                    <xdr:row>23</xdr:row>
                    <xdr:rowOff>276225</xdr:rowOff>
                  </to>
                </anchor>
              </controlPr>
            </control>
          </mc:Choice>
        </mc:AlternateContent>
        <mc:AlternateContent xmlns:mc="http://schemas.openxmlformats.org/markup-compatibility/2006">
          <mc:Choice Requires="x14">
            <control shapeId="1035" r:id="rId12" name="Group Box 11">
              <controlPr defaultSize="0" autoFill="0" autoPict="0">
                <anchor moveWithCells="1">
                  <from>
                    <xdr:col>19</xdr:col>
                    <xdr:colOff>66675</xdr:colOff>
                    <xdr:row>23</xdr:row>
                    <xdr:rowOff>38100</xdr:rowOff>
                  </from>
                  <to>
                    <xdr:col>58</xdr:col>
                    <xdr:colOff>66675</xdr:colOff>
                    <xdr:row>23</xdr:row>
                    <xdr:rowOff>304800</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sizeWithCells="1">
                  <from>
                    <xdr:col>19</xdr:col>
                    <xdr:colOff>104775</xdr:colOff>
                    <xdr:row>24</xdr:row>
                    <xdr:rowOff>76200</xdr:rowOff>
                  </from>
                  <to>
                    <xdr:col>33</xdr:col>
                    <xdr:colOff>95250</xdr:colOff>
                    <xdr:row>24</xdr:row>
                    <xdr:rowOff>266700</xdr:rowOff>
                  </to>
                </anchor>
              </controlPr>
            </control>
          </mc:Choice>
        </mc:AlternateContent>
        <mc:AlternateContent xmlns:mc="http://schemas.openxmlformats.org/markup-compatibility/2006">
          <mc:Choice Requires="x14">
            <control shapeId="1037" r:id="rId14" name="Option Button 13">
              <controlPr defaultSize="0" autoFill="0" autoLine="0" autoPict="0">
                <anchor moveWithCells="1" sizeWithCells="1">
                  <from>
                    <xdr:col>34</xdr:col>
                    <xdr:colOff>142875</xdr:colOff>
                    <xdr:row>24</xdr:row>
                    <xdr:rowOff>57150</xdr:rowOff>
                  </from>
                  <to>
                    <xdr:col>52</xdr:col>
                    <xdr:colOff>133350</xdr:colOff>
                    <xdr:row>24</xdr:row>
                    <xdr:rowOff>285750</xdr:rowOff>
                  </to>
                </anchor>
              </controlPr>
            </control>
          </mc:Choice>
        </mc:AlternateContent>
        <mc:AlternateContent xmlns:mc="http://schemas.openxmlformats.org/markup-compatibility/2006">
          <mc:Choice Requires="x14">
            <control shapeId="1038" r:id="rId15" name="Group Box 14">
              <controlPr defaultSize="0" autoFill="0" autoPict="0">
                <anchor moveWithCells="1">
                  <from>
                    <xdr:col>19</xdr:col>
                    <xdr:colOff>76200</xdr:colOff>
                    <xdr:row>24</xdr:row>
                    <xdr:rowOff>57150</xdr:rowOff>
                  </from>
                  <to>
                    <xdr:col>58</xdr:col>
                    <xdr:colOff>66675</xdr:colOff>
                    <xdr:row>24</xdr:row>
                    <xdr:rowOff>304800</xdr:rowOff>
                  </to>
                </anchor>
              </controlPr>
            </control>
          </mc:Choice>
        </mc:AlternateContent>
        <mc:AlternateContent xmlns:mc="http://schemas.openxmlformats.org/markup-compatibility/2006">
          <mc:Choice Requires="x14">
            <control shapeId="1043" r:id="rId16" name="Group Box 19">
              <controlPr defaultSize="0" autoFill="0" autoPict="0">
                <anchor moveWithCells="1">
                  <from>
                    <xdr:col>19</xdr:col>
                    <xdr:colOff>28575</xdr:colOff>
                    <xdr:row>26</xdr:row>
                    <xdr:rowOff>38100</xdr:rowOff>
                  </from>
                  <to>
                    <xdr:col>58</xdr:col>
                    <xdr:colOff>66675</xdr:colOff>
                    <xdr:row>26</xdr:row>
                    <xdr:rowOff>295275</xdr:rowOff>
                  </to>
                </anchor>
              </controlPr>
            </control>
          </mc:Choice>
        </mc:AlternateContent>
        <mc:AlternateContent xmlns:mc="http://schemas.openxmlformats.org/markup-compatibility/2006">
          <mc:Choice Requires="x14">
            <control shapeId="1601" r:id="rId17" name="Check Box 577">
              <controlPr defaultSize="0" autoFill="0" autoLine="0" autoPict="0">
                <anchor moveWithCells="1" sizeWithCells="1">
                  <from>
                    <xdr:col>37</xdr:col>
                    <xdr:colOff>123825</xdr:colOff>
                    <xdr:row>149</xdr:row>
                    <xdr:rowOff>9525</xdr:rowOff>
                  </from>
                  <to>
                    <xdr:col>38</xdr:col>
                    <xdr:colOff>123825</xdr:colOff>
                    <xdr:row>150</xdr:row>
                    <xdr:rowOff>19050</xdr:rowOff>
                  </to>
                </anchor>
              </controlPr>
            </control>
          </mc:Choice>
        </mc:AlternateContent>
        <mc:AlternateContent xmlns:mc="http://schemas.openxmlformats.org/markup-compatibility/2006">
          <mc:Choice Requires="x14">
            <control shapeId="1611" r:id="rId18" name="Label 587">
              <controlPr defaultSize="0" autoFill="0" autoLine="0" autoPict="0">
                <anchor moveWithCells="1" sizeWithCells="1">
                  <from>
                    <xdr:col>52</xdr:col>
                    <xdr:colOff>123825</xdr:colOff>
                    <xdr:row>171</xdr:row>
                    <xdr:rowOff>95250</xdr:rowOff>
                  </from>
                  <to>
                    <xdr:col>57</xdr:col>
                    <xdr:colOff>57150</xdr:colOff>
                    <xdr:row>172</xdr:row>
                    <xdr:rowOff>114300</xdr:rowOff>
                  </to>
                </anchor>
              </controlPr>
            </control>
          </mc:Choice>
        </mc:AlternateContent>
        <mc:AlternateContent xmlns:mc="http://schemas.openxmlformats.org/markup-compatibility/2006">
          <mc:Choice Requires="x14">
            <control shapeId="1618" r:id="rId19" name="Label 594">
              <controlPr defaultSize="0" autoFill="0" autoLine="0" autoPict="0">
                <anchor moveWithCells="1" sizeWithCells="1">
                  <from>
                    <xdr:col>13</xdr:col>
                    <xdr:colOff>133350</xdr:colOff>
                    <xdr:row>161</xdr:row>
                    <xdr:rowOff>95250</xdr:rowOff>
                  </from>
                  <to>
                    <xdr:col>18</xdr:col>
                    <xdr:colOff>66675</xdr:colOff>
                    <xdr:row>162</xdr:row>
                    <xdr:rowOff>114300</xdr:rowOff>
                  </to>
                </anchor>
              </controlPr>
            </control>
          </mc:Choice>
        </mc:AlternateContent>
        <mc:AlternateContent xmlns:mc="http://schemas.openxmlformats.org/markup-compatibility/2006">
          <mc:Choice Requires="x14">
            <control shapeId="1622" r:id="rId20" name="Check Box 598">
              <controlPr defaultSize="0" autoFill="0" autoLine="0" autoPict="0">
                <anchor moveWithCells="1" sizeWithCells="1">
                  <from>
                    <xdr:col>52</xdr:col>
                    <xdr:colOff>142875</xdr:colOff>
                    <xdr:row>162</xdr:row>
                    <xdr:rowOff>152400</xdr:rowOff>
                  </from>
                  <to>
                    <xdr:col>54</xdr:col>
                    <xdr:colOff>47625</xdr:colOff>
                    <xdr:row>164</xdr:row>
                    <xdr:rowOff>38100</xdr:rowOff>
                  </to>
                </anchor>
              </controlPr>
            </control>
          </mc:Choice>
        </mc:AlternateContent>
        <mc:AlternateContent xmlns:mc="http://schemas.openxmlformats.org/markup-compatibility/2006">
          <mc:Choice Requires="x14">
            <control shapeId="1623" r:id="rId21" name="Label 599">
              <controlPr defaultSize="0" autoFill="0" autoLine="0" autoPict="0">
                <anchor moveWithCells="1" sizeWithCells="1">
                  <from>
                    <xdr:col>26</xdr:col>
                    <xdr:colOff>133350</xdr:colOff>
                    <xdr:row>161</xdr:row>
                    <xdr:rowOff>95250</xdr:rowOff>
                  </from>
                  <to>
                    <xdr:col>31</xdr:col>
                    <xdr:colOff>66675</xdr:colOff>
                    <xdr:row>162</xdr:row>
                    <xdr:rowOff>114300</xdr:rowOff>
                  </to>
                </anchor>
              </controlPr>
            </control>
          </mc:Choice>
        </mc:AlternateContent>
        <mc:AlternateContent xmlns:mc="http://schemas.openxmlformats.org/markup-compatibility/2006">
          <mc:Choice Requires="x14">
            <control shapeId="1624" r:id="rId22" name="Label 600">
              <controlPr defaultSize="0" autoFill="0" autoLine="0" autoPict="0">
                <anchor moveWithCells="1" sizeWithCells="1">
                  <from>
                    <xdr:col>39</xdr:col>
                    <xdr:colOff>123825</xdr:colOff>
                    <xdr:row>161</xdr:row>
                    <xdr:rowOff>95250</xdr:rowOff>
                  </from>
                  <to>
                    <xdr:col>44</xdr:col>
                    <xdr:colOff>57150</xdr:colOff>
                    <xdr:row>162</xdr:row>
                    <xdr:rowOff>114300</xdr:rowOff>
                  </to>
                </anchor>
              </controlPr>
            </control>
          </mc:Choice>
        </mc:AlternateContent>
        <mc:AlternateContent xmlns:mc="http://schemas.openxmlformats.org/markup-compatibility/2006">
          <mc:Choice Requires="x14">
            <control shapeId="1625" r:id="rId23" name="Label 601">
              <controlPr defaultSize="0" autoFill="0" autoLine="0" autoPict="0">
                <anchor moveWithCells="1" sizeWithCells="1">
                  <from>
                    <xdr:col>52</xdr:col>
                    <xdr:colOff>123825</xdr:colOff>
                    <xdr:row>161</xdr:row>
                    <xdr:rowOff>95250</xdr:rowOff>
                  </from>
                  <to>
                    <xdr:col>57</xdr:col>
                    <xdr:colOff>57150</xdr:colOff>
                    <xdr:row>162</xdr:row>
                    <xdr:rowOff>114300</xdr:rowOff>
                  </to>
                </anchor>
              </controlPr>
            </control>
          </mc:Choice>
        </mc:AlternateContent>
        <mc:AlternateContent xmlns:mc="http://schemas.openxmlformats.org/markup-compatibility/2006">
          <mc:Choice Requires="x14">
            <control shapeId="1637" r:id="rId24" name="Check Box 613">
              <controlPr defaultSize="0" autoFill="0" autoLine="0" autoPict="0">
                <anchor moveWithCells="1">
                  <from>
                    <xdr:col>5</xdr:col>
                    <xdr:colOff>19050</xdr:colOff>
                    <xdr:row>36</xdr:row>
                    <xdr:rowOff>57150</xdr:rowOff>
                  </from>
                  <to>
                    <xdr:col>7</xdr:col>
                    <xdr:colOff>57150</xdr:colOff>
                    <xdr:row>38</xdr:row>
                    <xdr:rowOff>19050</xdr:rowOff>
                  </to>
                </anchor>
              </controlPr>
            </control>
          </mc:Choice>
        </mc:AlternateContent>
        <mc:AlternateContent xmlns:mc="http://schemas.openxmlformats.org/markup-compatibility/2006">
          <mc:Choice Requires="x14">
            <control shapeId="1638" r:id="rId25" name="Check Box 614">
              <controlPr defaultSize="0" autoFill="0" autoLine="0" autoPict="0">
                <anchor moveWithCells="1">
                  <from>
                    <xdr:col>5</xdr:col>
                    <xdr:colOff>19050</xdr:colOff>
                    <xdr:row>37</xdr:row>
                    <xdr:rowOff>104775</xdr:rowOff>
                  </from>
                  <to>
                    <xdr:col>7</xdr:col>
                    <xdr:colOff>57150</xdr:colOff>
                    <xdr:row>39</xdr:row>
                    <xdr:rowOff>66675</xdr:rowOff>
                  </to>
                </anchor>
              </controlPr>
            </control>
          </mc:Choice>
        </mc:AlternateContent>
        <mc:AlternateContent xmlns:mc="http://schemas.openxmlformats.org/markup-compatibility/2006">
          <mc:Choice Requires="x14">
            <control shapeId="1639" r:id="rId26" name="Check Box 615">
              <controlPr defaultSize="0" autoFill="0" autoLine="0" autoPict="0">
                <anchor moveWithCells="1">
                  <from>
                    <xdr:col>5</xdr:col>
                    <xdr:colOff>19050</xdr:colOff>
                    <xdr:row>38</xdr:row>
                    <xdr:rowOff>104775</xdr:rowOff>
                  </from>
                  <to>
                    <xdr:col>7</xdr:col>
                    <xdr:colOff>57150</xdr:colOff>
                    <xdr:row>40</xdr:row>
                    <xdr:rowOff>66675</xdr:rowOff>
                  </to>
                </anchor>
              </controlPr>
            </control>
          </mc:Choice>
        </mc:AlternateContent>
        <mc:AlternateContent xmlns:mc="http://schemas.openxmlformats.org/markup-compatibility/2006">
          <mc:Choice Requires="x14">
            <control shapeId="1640" r:id="rId27" name="Check Box 616">
              <controlPr defaultSize="0" autoFill="0" autoLine="0" autoPict="0">
                <anchor moveWithCells="1">
                  <from>
                    <xdr:col>5</xdr:col>
                    <xdr:colOff>19050</xdr:colOff>
                    <xdr:row>40</xdr:row>
                    <xdr:rowOff>95250</xdr:rowOff>
                  </from>
                  <to>
                    <xdr:col>7</xdr:col>
                    <xdr:colOff>57150</xdr:colOff>
                    <xdr:row>42</xdr:row>
                    <xdr:rowOff>57150</xdr:rowOff>
                  </to>
                </anchor>
              </controlPr>
            </control>
          </mc:Choice>
        </mc:AlternateContent>
        <mc:AlternateContent xmlns:mc="http://schemas.openxmlformats.org/markup-compatibility/2006">
          <mc:Choice Requires="x14">
            <control shapeId="1650" r:id="rId28" name="Group Box 626">
              <controlPr defaultSize="0" autoFill="0" autoPict="0">
                <anchor moveWithCells="1">
                  <from>
                    <xdr:col>19</xdr:col>
                    <xdr:colOff>66675</xdr:colOff>
                    <xdr:row>22</xdr:row>
                    <xdr:rowOff>0</xdr:rowOff>
                  </from>
                  <to>
                    <xdr:col>58</xdr:col>
                    <xdr:colOff>95250</xdr:colOff>
                    <xdr:row>22</xdr:row>
                    <xdr:rowOff>333375</xdr:rowOff>
                  </to>
                </anchor>
              </controlPr>
            </control>
          </mc:Choice>
        </mc:AlternateContent>
        <mc:AlternateContent xmlns:mc="http://schemas.openxmlformats.org/markup-compatibility/2006">
          <mc:Choice Requires="x14">
            <control shapeId="1651" r:id="rId29" name="Option Button 627">
              <controlPr defaultSize="0" autoFill="0" autoLine="0" autoPict="0">
                <anchor moveWithCells="1">
                  <from>
                    <xdr:col>19</xdr:col>
                    <xdr:colOff>114300</xdr:colOff>
                    <xdr:row>22</xdr:row>
                    <xdr:rowOff>66675</xdr:rowOff>
                  </from>
                  <to>
                    <xdr:col>24</xdr:col>
                    <xdr:colOff>123825</xdr:colOff>
                    <xdr:row>22</xdr:row>
                    <xdr:rowOff>295275</xdr:rowOff>
                  </to>
                </anchor>
              </controlPr>
            </control>
          </mc:Choice>
        </mc:AlternateContent>
        <mc:AlternateContent xmlns:mc="http://schemas.openxmlformats.org/markup-compatibility/2006">
          <mc:Choice Requires="x14">
            <control shapeId="1652" r:id="rId30" name="Option Button 628">
              <controlPr defaultSize="0" autoFill="0" autoLine="0" autoPict="0">
                <anchor moveWithCells="1">
                  <from>
                    <xdr:col>25</xdr:col>
                    <xdr:colOff>66675</xdr:colOff>
                    <xdr:row>22</xdr:row>
                    <xdr:rowOff>76200</xdr:rowOff>
                  </from>
                  <to>
                    <xdr:col>48</xdr:col>
                    <xdr:colOff>114300</xdr:colOff>
                    <xdr:row>22</xdr:row>
                    <xdr:rowOff>276225</xdr:rowOff>
                  </to>
                </anchor>
              </controlPr>
            </control>
          </mc:Choice>
        </mc:AlternateContent>
        <mc:AlternateContent xmlns:mc="http://schemas.openxmlformats.org/markup-compatibility/2006">
          <mc:Choice Requires="x14">
            <control shapeId="1653" r:id="rId31" name="Check Box 629">
              <controlPr defaultSize="0" autoFill="0" autoLine="0" autoPict="0">
                <anchor moveWithCells="1">
                  <from>
                    <xdr:col>20</xdr:col>
                    <xdr:colOff>95250</xdr:colOff>
                    <xdr:row>22</xdr:row>
                    <xdr:rowOff>876300</xdr:rowOff>
                  </from>
                  <to>
                    <xdr:col>22</xdr:col>
                    <xdr:colOff>9525</xdr:colOff>
                    <xdr:row>22</xdr:row>
                    <xdr:rowOff>1123950</xdr:rowOff>
                  </to>
                </anchor>
              </controlPr>
            </control>
          </mc:Choice>
        </mc:AlternateContent>
        <mc:AlternateContent xmlns:mc="http://schemas.openxmlformats.org/markup-compatibility/2006">
          <mc:Choice Requires="x14">
            <control shapeId="1654" r:id="rId32" name="Check Box 630">
              <controlPr defaultSize="0" autoFill="0" autoLine="0" autoPict="0">
                <anchor moveWithCells="1">
                  <from>
                    <xdr:col>20</xdr:col>
                    <xdr:colOff>95250</xdr:colOff>
                    <xdr:row>22</xdr:row>
                    <xdr:rowOff>695325</xdr:rowOff>
                  </from>
                  <to>
                    <xdr:col>22</xdr:col>
                    <xdr:colOff>9525</xdr:colOff>
                    <xdr:row>22</xdr:row>
                    <xdr:rowOff>942975</xdr:rowOff>
                  </to>
                </anchor>
              </controlPr>
            </control>
          </mc:Choice>
        </mc:AlternateContent>
        <mc:AlternateContent xmlns:mc="http://schemas.openxmlformats.org/markup-compatibility/2006">
          <mc:Choice Requires="x14">
            <control shapeId="1655" r:id="rId33" name="Check Box 631">
              <controlPr defaultSize="0" autoFill="0" autoLine="0" autoPict="0">
                <anchor moveWithCells="1">
                  <from>
                    <xdr:col>20</xdr:col>
                    <xdr:colOff>95250</xdr:colOff>
                    <xdr:row>22</xdr:row>
                    <xdr:rowOff>514350</xdr:rowOff>
                  </from>
                  <to>
                    <xdr:col>22</xdr:col>
                    <xdr:colOff>9525</xdr:colOff>
                    <xdr:row>22</xdr:row>
                    <xdr:rowOff>762000</xdr:rowOff>
                  </to>
                </anchor>
              </controlPr>
            </control>
          </mc:Choice>
        </mc:AlternateContent>
        <mc:AlternateContent xmlns:mc="http://schemas.openxmlformats.org/markup-compatibility/2006">
          <mc:Choice Requires="x14">
            <control shapeId="1656" r:id="rId34" name="Check Box 632">
              <controlPr defaultSize="0" autoFill="0" autoLine="0" autoPict="0">
                <anchor moveWithCells="1" sizeWithCells="1">
                  <from>
                    <xdr:col>52</xdr:col>
                    <xdr:colOff>142875</xdr:colOff>
                    <xdr:row>164</xdr:row>
                    <xdr:rowOff>152400</xdr:rowOff>
                  </from>
                  <to>
                    <xdr:col>54</xdr:col>
                    <xdr:colOff>47625</xdr:colOff>
                    <xdr:row>166</xdr:row>
                    <xdr:rowOff>38100</xdr:rowOff>
                  </to>
                </anchor>
              </controlPr>
            </control>
          </mc:Choice>
        </mc:AlternateContent>
        <mc:AlternateContent xmlns:mc="http://schemas.openxmlformats.org/markup-compatibility/2006">
          <mc:Choice Requires="x14">
            <control shapeId="1657" r:id="rId35" name="Check Box 633">
              <controlPr defaultSize="0" autoFill="0" autoLine="0" autoPict="0">
                <anchor moveWithCells="1" sizeWithCells="1">
                  <from>
                    <xdr:col>52</xdr:col>
                    <xdr:colOff>142875</xdr:colOff>
                    <xdr:row>172</xdr:row>
                    <xdr:rowOff>152400</xdr:rowOff>
                  </from>
                  <to>
                    <xdr:col>54</xdr:col>
                    <xdr:colOff>47625</xdr:colOff>
                    <xdr:row>174</xdr:row>
                    <xdr:rowOff>38100</xdr:rowOff>
                  </to>
                </anchor>
              </controlPr>
            </control>
          </mc:Choice>
        </mc:AlternateContent>
        <mc:AlternateContent xmlns:mc="http://schemas.openxmlformats.org/markup-compatibility/2006">
          <mc:Choice Requires="x14">
            <control shapeId="1658" r:id="rId36" name="Check Box 634">
              <controlPr defaultSize="0" autoFill="0" autoLine="0" autoPict="0">
                <anchor moveWithCells="1" sizeWithCells="1">
                  <from>
                    <xdr:col>52</xdr:col>
                    <xdr:colOff>142875</xdr:colOff>
                    <xdr:row>174</xdr:row>
                    <xdr:rowOff>161925</xdr:rowOff>
                  </from>
                  <to>
                    <xdr:col>54</xdr:col>
                    <xdr:colOff>47625</xdr:colOff>
                    <xdr:row>176</xdr:row>
                    <xdr:rowOff>47625</xdr:rowOff>
                  </to>
                </anchor>
              </controlPr>
            </control>
          </mc:Choice>
        </mc:AlternateContent>
        <mc:AlternateContent xmlns:mc="http://schemas.openxmlformats.org/markup-compatibility/2006">
          <mc:Choice Requires="x14">
            <control shapeId="1659" r:id="rId37" name="Check Box 635">
              <controlPr defaultSize="0" autoFill="0" autoLine="0" autoPict="0">
                <anchor moveWithCells="1" sizeWithCells="1">
                  <from>
                    <xdr:col>52</xdr:col>
                    <xdr:colOff>142875</xdr:colOff>
                    <xdr:row>176</xdr:row>
                    <xdr:rowOff>171450</xdr:rowOff>
                  </from>
                  <to>
                    <xdr:col>54</xdr:col>
                    <xdr:colOff>47625</xdr:colOff>
                    <xdr:row>178</xdr:row>
                    <xdr:rowOff>57150</xdr:rowOff>
                  </to>
                </anchor>
              </controlPr>
            </control>
          </mc:Choice>
        </mc:AlternateContent>
        <mc:AlternateContent xmlns:mc="http://schemas.openxmlformats.org/markup-compatibility/2006">
          <mc:Choice Requires="x14">
            <control shapeId="1660" r:id="rId38" name="Check Box 636">
              <controlPr defaultSize="0" autoFill="0" autoLine="0" autoPict="0">
                <anchor moveWithCells="1" sizeWithCells="1">
                  <from>
                    <xdr:col>39</xdr:col>
                    <xdr:colOff>142875</xdr:colOff>
                    <xdr:row>176</xdr:row>
                    <xdr:rowOff>171450</xdr:rowOff>
                  </from>
                  <to>
                    <xdr:col>41</xdr:col>
                    <xdr:colOff>47625</xdr:colOff>
                    <xdr:row>178</xdr:row>
                    <xdr:rowOff>57150</xdr:rowOff>
                  </to>
                </anchor>
              </controlPr>
            </control>
          </mc:Choice>
        </mc:AlternateContent>
        <mc:AlternateContent xmlns:mc="http://schemas.openxmlformats.org/markup-compatibility/2006">
          <mc:Choice Requires="x14">
            <control shapeId="1661" r:id="rId39" name="Check Box 637">
              <controlPr defaultSize="0" autoFill="0" autoLine="0" autoPict="0">
                <anchor moveWithCells="1" sizeWithCells="1">
                  <from>
                    <xdr:col>39</xdr:col>
                    <xdr:colOff>142875</xdr:colOff>
                    <xdr:row>178</xdr:row>
                    <xdr:rowOff>152400</xdr:rowOff>
                  </from>
                  <to>
                    <xdr:col>41</xdr:col>
                    <xdr:colOff>47625</xdr:colOff>
                    <xdr:row>180</xdr:row>
                    <xdr:rowOff>38100</xdr:rowOff>
                  </to>
                </anchor>
              </controlPr>
            </control>
          </mc:Choice>
        </mc:AlternateContent>
        <mc:AlternateContent xmlns:mc="http://schemas.openxmlformats.org/markup-compatibility/2006">
          <mc:Choice Requires="x14">
            <control shapeId="1662" r:id="rId40" name="Check Box 638">
              <controlPr defaultSize="0" autoFill="0" autoLine="0" autoPict="0">
                <anchor moveWithCells="1" sizeWithCells="1">
                  <from>
                    <xdr:col>39</xdr:col>
                    <xdr:colOff>142875</xdr:colOff>
                    <xdr:row>174</xdr:row>
                    <xdr:rowOff>161925</xdr:rowOff>
                  </from>
                  <to>
                    <xdr:col>41</xdr:col>
                    <xdr:colOff>47625</xdr:colOff>
                    <xdr:row>176</xdr:row>
                    <xdr:rowOff>47625</xdr:rowOff>
                  </to>
                </anchor>
              </controlPr>
            </control>
          </mc:Choice>
        </mc:AlternateContent>
        <mc:AlternateContent xmlns:mc="http://schemas.openxmlformats.org/markup-compatibility/2006">
          <mc:Choice Requires="x14">
            <control shapeId="1663" r:id="rId41" name="Check Box 639">
              <controlPr defaultSize="0" autoFill="0" autoLine="0" autoPict="0">
                <anchor moveWithCells="1" sizeWithCells="1">
                  <from>
                    <xdr:col>39</xdr:col>
                    <xdr:colOff>142875</xdr:colOff>
                    <xdr:row>172</xdr:row>
                    <xdr:rowOff>152400</xdr:rowOff>
                  </from>
                  <to>
                    <xdr:col>41</xdr:col>
                    <xdr:colOff>47625</xdr:colOff>
                    <xdr:row>174</xdr:row>
                    <xdr:rowOff>38100</xdr:rowOff>
                  </to>
                </anchor>
              </controlPr>
            </control>
          </mc:Choice>
        </mc:AlternateContent>
        <mc:AlternateContent xmlns:mc="http://schemas.openxmlformats.org/markup-compatibility/2006">
          <mc:Choice Requires="x14">
            <control shapeId="1664" r:id="rId42" name="Check Box 640">
              <controlPr defaultSize="0" autoFill="0" autoLine="0" autoPict="0">
                <anchor moveWithCells="1" sizeWithCells="1">
                  <from>
                    <xdr:col>39</xdr:col>
                    <xdr:colOff>142875</xdr:colOff>
                    <xdr:row>164</xdr:row>
                    <xdr:rowOff>152400</xdr:rowOff>
                  </from>
                  <to>
                    <xdr:col>41</xdr:col>
                    <xdr:colOff>47625</xdr:colOff>
                    <xdr:row>166</xdr:row>
                    <xdr:rowOff>38100</xdr:rowOff>
                  </to>
                </anchor>
              </controlPr>
            </control>
          </mc:Choice>
        </mc:AlternateContent>
        <mc:AlternateContent xmlns:mc="http://schemas.openxmlformats.org/markup-compatibility/2006">
          <mc:Choice Requires="x14">
            <control shapeId="1665" r:id="rId43" name="Check Box 641">
              <controlPr defaultSize="0" autoFill="0" autoLine="0" autoPict="0">
                <anchor moveWithCells="1" sizeWithCells="1">
                  <from>
                    <xdr:col>39</xdr:col>
                    <xdr:colOff>142875</xdr:colOff>
                    <xdr:row>162</xdr:row>
                    <xdr:rowOff>152400</xdr:rowOff>
                  </from>
                  <to>
                    <xdr:col>41</xdr:col>
                    <xdr:colOff>47625</xdr:colOff>
                    <xdr:row>164</xdr:row>
                    <xdr:rowOff>38100</xdr:rowOff>
                  </to>
                </anchor>
              </controlPr>
            </control>
          </mc:Choice>
        </mc:AlternateContent>
        <mc:AlternateContent xmlns:mc="http://schemas.openxmlformats.org/markup-compatibility/2006">
          <mc:Choice Requires="x14">
            <control shapeId="1666" r:id="rId44" name="Check Box 642">
              <controlPr defaultSize="0" autoFill="0" autoLine="0" autoPict="0">
                <anchor moveWithCells="1" sizeWithCells="1">
                  <from>
                    <xdr:col>26</xdr:col>
                    <xdr:colOff>142875</xdr:colOff>
                    <xdr:row>162</xdr:row>
                    <xdr:rowOff>152400</xdr:rowOff>
                  </from>
                  <to>
                    <xdr:col>28</xdr:col>
                    <xdr:colOff>47625</xdr:colOff>
                    <xdr:row>164</xdr:row>
                    <xdr:rowOff>38100</xdr:rowOff>
                  </to>
                </anchor>
              </controlPr>
            </control>
          </mc:Choice>
        </mc:AlternateContent>
        <mc:AlternateContent xmlns:mc="http://schemas.openxmlformats.org/markup-compatibility/2006">
          <mc:Choice Requires="x14">
            <control shapeId="1667" r:id="rId45" name="Check Box 643">
              <controlPr defaultSize="0" autoFill="0" autoLine="0" autoPict="0">
                <anchor moveWithCells="1" sizeWithCells="1">
                  <from>
                    <xdr:col>26</xdr:col>
                    <xdr:colOff>142875</xdr:colOff>
                    <xdr:row>164</xdr:row>
                    <xdr:rowOff>152400</xdr:rowOff>
                  </from>
                  <to>
                    <xdr:col>28</xdr:col>
                    <xdr:colOff>47625</xdr:colOff>
                    <xdr:row>166</xdr:row>
                    <xdr:rowOff>38100</xdr:rowOff>
                  </to>
                </anchor>
              </controlPr>
            </control>
          </mc:Choice>
        </mc:AlternateContent>
        <mc:AlternateContent xmlns:mc="http://schemas.openxmlformats.org/markup-compatibility/2006">
          <mc:Choice Requires="x14">
            <control shapeId="1668" r:id="rId46" name="Check Box 644">
              <controlPr defaultSize="0" autoFill="0" autoLine="0" autoPict="0">
                <anchor moveWithCells="1" sizeWithCells="1">
                  <from>
                    <xdr:col>26</xdr:col>
                    <xdr:colOff>142875</xdr:colOff>
                    <xdr:row>166</xdr:row>
                    <xdr:rowOff>152400</xdr:rowOff>
                  </from>
                  <to>
                    <xdr:col>28</xdr:col>
                    <xdr:colOff>47625</xdr:colOff>
                    <xdr:row>168</xdr:row>
                    <xdr:rowOff>38100</xdr:rowOff>
                  </to>
                </anchor>
              </controlPr>
            </control>
          </mc:Choice>
        </mc:AlternateContent>
        <mc:AlternateContent xmlns:mc="http://schemas.openxmlformats.org/markup-compatibility/2006">
          <mc:Choice Requires="x14">
            <control shapeId="1669" r:id="rId47" name="Check Box 645">
              <controlPr defaultSize="0" autoFill="0" autoLine="0" autoPict="0">
                <anchor moveWithCells="1" sizeWithCells="1">
                  <from>
                    <xdr:col>26</xdr:col>
                    <xdr:colOff>142875</xdr:colOff>
                    <xdr:row>172</xdr:row>
                    <xdr:rowOff>152400</xdr:rowOff>
                  </from>
                  <to>
                    <xdr:col>28</xdr:col>
                    <xdr:colOff>47625</xdr:colOff>
                    <xdr:row>174</xdr:row>
                    <xdr:rowOff>38100</xdr:rowOff>
                  </to>
                </anchor>
              </controlPr>
            </control>
          </mc:Choice>
        </mc:AlternateContent>
        <mc:AlternateContent xmlns:mc="http://schemas.openxmlformats.org/markup-compatibility/2006">
          <mc:Choice Requires="x14">
            <control shapeId="1670" r:id="rId48" name="Check Box 646">
              <controlPr defaultSize="0" autoFill="0" autoLine="0" autoPict="0">
                <anchor moveWithCells="1" sizeWithCells="1">
                  <from>
                    <xdr:col>26</xdr:col>
                    <xdr:colOff>142875</xdr:colOff>
                    <xdr:row>174</xdr:row>
                    <xdr:rowOff>161925</xdr:rowOff>
                  </from>
                  <to>
                    <xdr:col>28</xdr:col>
                    <xdr:colOff>47625</xdr:colOff>
                    <xdr:row>176</xdr:row>
                    <xdr:rowOff>47625</xdr:rowOff>
                  </to>
                </anchor>
              </controlPr>
            </control>
          </mc:Choice>
        </mc:AlternateContent>
        <mc:AlternateContent xmlns:mc="http://schemas.openxmlformats.org/markup-compatibility/2006">
          <mc:Choice Requires="x14">
            <control shapeId="1671" r:id="rId49" name="Check Box 647">
              <controlPr defaultSize="0" autoFill="0" autoLine="0" autoPict="0">
                <anchor moveWithCells="1" sizeWithCells="1">
                  <from>
                    <xdr:col>26</xdr:col>
                    <xdr:colOff>142875</xdr:colOff>
                    <xdr:row>176</xdr:row>
                    <xdr:rowOff>171450</xdr:rowOff>
                  </from>
                  <to>
                    <xdr:col>28</xdr:col>
                    <xdr:colOff>47625</xdr:colOff>
                    <xdr:row>178</xdr:row>
                    <xdr:rowOff>57150</xdr:rowOff>
                  </to>
                </anchor>
              </controlPr>
            </control>
          </mc:Choice>
        </mc:AlternateContent>
        <mc:AlternateContent xmlns:mc="http://schemas.openxmlformats.org/markup-compatibility/2006">
          <mc:Choice Requires="x14">
            <control shapeId="1672" r:id="rId50" name="Check Box 648">
              <controlPr defaultSize="0" autoFill="0" autoLine="0" autoPict="0">
                <anchor moveWithCells="1" sizeWithCells="1">
                  <from>
                    <xdr:col>26</xdr:col>
                    <xdr:colOff>142875</xdr:colOff>
                    <xdr:row>178</xdr:row>
                    <xdr:rowOff>152400</xdr:rowOff>
                  </from>
                  <to>
                    <xdr:col>28</xdr:col>
                    <xdr:colOff>47625</xdr:colOff>
                    <xdr:row>180</xdr:row>
                    <xdr:rowOff>38100</xdr:rowOff>
                  </to>
                </anchor>
              </controlPr>
            </control>
          </mc:Choice>
        </mc:AlternateContent>
        <mc:AlternateContent xmlns:mc="http://schemas.openxmlformats.org/markup-compatibility/2006">
          <mc:Choice Requires="x14">
            <control shapeId="1673" r:id="rId51" name="Check Box 649">
              <controlPr defaultSize="0" autoFill="0" autoLine="0" autoPict="0">
                <anchor moveWithCells="1" sizeWithCells="1">
                  <from>
                    <xdr:col>13</xdr:col>
                    <xdr:colOff>142875</xdr:colOff>
                    <xdr:row>162</xdr:row>
                    <xdr:rowOff>152400</xdr:rowOff>
                  </from>
                  <to>
                    <xdr:col>15</xdr:col>
                    <xdr:colOff>47625</xdr:colOff>
                    <xdr:row>164</xdr:row>
                    <xdr:rowOff>38100</xdr:rowOff>
                  </to>
                </anchor>
              </controlPr>
            </control>
          </mc:Choice>
        </mc:AlternateContent>
        <mc:AlternateContent xmlns:mc="http://schemas.openxmlformats.org/markup-compatibility/2006">
          <mc:Choice Requires="x14">
            <control shapeId="1674" r:id="rId52" name="Check Box 650">
              <controlPr defaultSize="0" autoFill="0" autoLine="0" autoPict="0">
                <anchor moveWithCells="1" sizeWithCells="1">
                  <from>
                    <xdr:col>13</xdr:col>
                    <xdr:colOff>142875</xdr:colOff>
                    <xdr:row>164</xdr:row>
                    <xdr:rowOff>152400</xdr:rowOff>
                  </from>
                  <to>
                    <xdr:col>15</xdr:col>
                    <xdr:colOff>47625</xdr:colOff>
                    <xdr:row>166</xdr:row>
                    <xdr:rowOff>38100</xdr:rowOff>
                  </to>
                </anchor>
              </controlPr>
            </control>
          </mc:Choice>
        </mc:AlternateContent>
        <mc:AlternateContent xmlns:mc="http://schemas.openxmlformats.org/markup-compatibility/2006">
          <mc:Choice Requires="x14">
            <control shapeId="1675" r:id="rId53" name="Check Box 651">
              <controlPr defaultSize="0" autoFill="0" autoLine="0" autoPict="0">
                <anchor moveWithCells="1" sizeWithCells="1">
                  <from>
                    <xdr:col>13</xdr:col>
                    <xdr:colOff>142875</xdr:colOff>
                    <xdr:row>166</xdr:row>
                    <xdr:rowOff>152400</xdr:rowOff>
                  </from>
                  <to>
                    <xdr:col>15</xdr:col>
                    <xdr:colOff>47625</xdr:colOff>
                    <xdr:row>168</xdr:row>
                    <xdr:rowOff>38100</xdr:rowOff>
                  </to>
                </anchor>
              </controlPr>
            </control>
          </mc:Choice>
        </mc:AlternateContent>
        <mc:AlternateContent xmlns:mc="http://schemas.openxmlformats.org/markup-compatibility/2006">
          <mc:Choice Requires="x14">
            <control shapeId="1676" r:id="rId54" name="Check Box 652">
              <controlPr defaultSize="0" autoFill="0" autoLine="0" autoPict="0">
                <anchor moveWithCells="1" sizeWithCells="1">
                  <from>
                    <xdr:col>13</xdr:col>
                    <xdr:colOff>142875</xdr:colOff>
                    <xdr:row>172</xdr:row>
                    <xdr:rowOff>152400</xdr:rowOff>
                  </from>
                  <to>
                    <xdr:col>15</xdr:col>
                    <xdr:colOff>47625</xdr:colOff>
                    <xdr:row>174</xdr:row>
                    <xdr:rowOff>38100</xdr:rowOff>
                  </to>
                </anchor>
              </controlPr>
            </control>
          </mc:Choice>
        </mc:AlternateContent>
        <mc:AlternateContent xmlns:mc="http://schemas.openxmlformats.org/markup-compatibility/2006">
          <mc:Choice Requires="x14">
            <control shapeId="1677" r:id="rId55" name="Check Box 653">
              <controlPr defaultSize="0" autoFill="0" autoLine="0" autoPict="0">
                <anchor moveWithCells="1" sizeWithCells="1">
                  <from>
                    <xdr:col>13</xdr:col>
                    <xdr:colOff>142875</xdr:colOff>
                    <xdr:row>174</xdr:row>
                    <xdr:rowOff>161925</xdr:rowOff>
                  </from>
                  <to>
                    <xdr:col>15</xdr:col>
                    <xdr:colOff>47625</xdr:colOff>
                    <xdr:row>176</xdr:row>
                    <xdr:rowOff>47625</xdr:rowOff>
                  </to>
                </anchor>
              </controlPr>
            </control>
          </mc:Choice>
        </mc:AlternateContent>
        <mc:AlternateContent xmlns:mc="http://schemas.openxmlformats.org/markup-compatibility/2006">
          <mc:Choice Requires="x14">
            <control shapeId="1678" r:id="rId56" name="Check Box 654">
              <controlPr defaultSize="0" autoFill="0" autoLine="0" autoPict="0">
                <anchor moveWithCells="1" sizeWithCells="1">
                  <from>
                    <xdr:col>13</xdr:col>
                    <xdr:colOff>142875</xdr:colOff>
                    <xdr:row>176</xdr:row>
                    <xdr:rowOff>171450</xdr:rowOff>
                  </from>
                  <to>
                    <xdr:col>15</xdr:col>
                    <xdr:colOff>47625</xdr:colOff>
                    <xdr:row>178</xdr:row>
                    <xdr:rowOff>57150</xdr:rowOff>
                  </to>
                </anchor>
              </controlPr>
            </control>
          </mc:Choice>
        </mc:AlternateContent>
        <mc:AlternateContent xmlns:mc="http://schemas.openxmlformats.org/markup-compatibility/2006">
          <mc:Choice Requires="x14">
            <control shapeId="1679" r:id="rId57" name="Check Box 655">
              <controlPr defaultSize="0" autoFill="0" autoLine="0" autoPict="0">
                <anchor moveWithCells="1" sizeWithCells="1">
                  <from>
                    <xdr:col>13</xdr:col>
                    <xdr:colOff>142875</xdr:colOff>
                    <xdr:row>178</xdr:row>
                    <xdr:rowOff>152400</xdr:rowOff>
                  </from>
                  <to>
                    <xdr:col>15</xdr:col>
                    <xdr:colOff>47625</xdr:colOff>
                    <xdr:row>180</xdr:row>
                    <xdr:rowOff>38100</xdr:rowOff>
                  </to>
                </anchor>
              </controlPr>
            </control>
          </mc:Choice>
        </mc:AlternateContent>
        <mc:AlternateContent xmlns:mc="http://schemas.openxmlformats.org/markup-compatibility/2006">
          <mc:Choice Requires="x14">
            <control shapeId="1680" r:id="rId58" name="Check Box 656">
              <controlPr defaultSize="0" autoFill="0" autoLine="0" autoPict="0">
                <anchor moveWithCells="1" sizeWithCells="1">
                  <from>
                    <xdr:col>13</xdr:col>
                    <xdr:colOff>142875</xdr:colOff>
                    <xdr:row>184</xdr:row>
                    <xdr:rowOff>152400</xdr:rowOff>
                  </from>
                  <to>
                    <xdr:col>15</xdr:col>
                    <xdr:colOff>47625</xdr:colOff>
                    <xdr:row>186</xdr:row>
                    <xdr:rowOff>38100</xdr:rowOff>
                  </to>
                </anchor>
              </controlPr>
            </control>
          </mc:Choice>
        </mc:AlternateContent>
        <mc:AlternateContent xmlns:mc="http://schemas.openxmlformats.org/markup-compatibility/2006">
          <mc:Choice Requires="x14">
            <control shapeId="1681" r:id="rId59" name="Check Box 657">
              <controlPr defaultSize="0" autoFill="0" autoLine="0" autoPict="0">
                <anchor moveWithCells="1" sizeWithCells="1">
                  <from>
                    <xdr:col>26</xdr:col>
                    <xdr:colOff>142875</xdr:colOff>
                    <xdr:row>184</xdr:row>
                    <xdr:rowOff>152400</xdr:rowOff>
                  </from>
                  <to>
                    <xdr:col>28</xdr:col>
                    <xdr:colOff>47625</xdr:colOff>
                    <xdr:row>186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0"/>
    <pageSetUpPr fitToPage="1"/>
  </sheetPr>
  <dimension ref="A5:P40"/>
  <sheetViews>
    <sheetView showGridLines="0" zoomScaleNormal="100" workbookViewId="0">
      <selection activeCell="L19" sqref="L19:O19"/>
    </sheetView>
  </sheetViews>
  <sheetFormatPr defaultRowHeight="12"/>
  <cols>
    <col min="1" max="1" width="3.5703125" style="74" customWidth="1"/>
    <col min="2" max="2" width="9.140625" style="74"/>
    <col min="3" max="3" width="3.140625" style="74" customWidth="1"/>
    <col min="4" max="4" width="8.140625" style="74" customWidth="1"/>
    <col min="5" max="5" width="7.5703125" style="74" customWidth="1"/>
    <col min="6" max="6" width="11.42578125" style="74" customWidth="1"/>
    <col min="7" max="7" width="7.140625" style="74" customWidth="1"/>
    <col min="8" max="8" width="7.5703125" style="74" customWidth="1"/>
    <col min="9" max="9" width="5.140625" style="74" customWidth="1"/>
    <col min="10" max="10" width="6.85546875" style="74" customWidth="1"/>
    <col min="11" max="11" width="4.85546875" style="74" customWidth="1"/>
    <col min="12" max="12" width="10.140625" style="74" customWidth="1"/>
    <col min="13" max="14" width="9.140625" style="74"/>
    <col min="15" max="15" width="24.140625" style="74" customWidth="1"/>
    <col min="16" max="16384" width="9.140625" style="74"/>
  </cols>
  <sheetData>
    <row r="5" spans="1:15">
      <c r="N5" s="81"/>
    </row>
    <row r="6" spans="1:15" ht="22.5" customHeight="1">
      <c r="B6" s="317" t="s">
        <v>230</v>
      </c>
      <c r="C6" s="318"/>
      <c r="D6" s="318"/>
      <c r="E6" s="318"/>
      <c r="F6" s="318"/>
      <c r="G6" s="318"/>
      <c r="H6" s="318"/>
      <c r="I6" s="318"/>
      <c r="J6" s="318"/>
      <c r="K6" s="318"/>
      <c r="L6" s="318"/>
      <c r="N6" s="87" t="s">
        <v>159</v>
      </c>
      <c r="O6" s="121"/>
    </row>
    <row r="7" spans="1:15" ht="28.5" customHeight="1">
      <c r="B7" s="318"/>
      <c r="C7" s="318"/>
      <c r="D7" s="318"/>
      <c r="E7" s="318"/>
      <c r="F7" s="318"/>
      <c r="G7" s="318"/>
      <c r="H7" s="318"/>
      <c r="I7" s="318"/>
      <c r="J7" s="318"/>
      <c r="K7" s="318"/>
      <c r="L7" s="318"/>
      <c r="N7" s="90" t="s">
        <v>158</v>
      </c>
      <c r="O7" s="120" t="s">
        <v>229</v>
      </c>
    </row>
    <row r="8" spans="1:15" s="75" customFormat="1" ht="12.75" customHeight="1">
      <c r="A8" s="88"/>
      <c r="B8" s="89"/>
      <c r="C8" s="88"/>
      <c r="D8" s="88"/>
      <c r="E8" s="88"/>
      <c r="F8" s="88"/>
      <c r="G8" s="88"/>
      <c r="H8" s="88"/>
      <c r="I8" s="88"/>
      <c r="J8" s="88"/>
      <c r="K8" s="88"/>
      <c r="L8" s="88"/>
      <c r="M8" s="88"/>
      <c r="N8" s="88"/>
      <c r="O8" s="88"/>
    </row>
    <row r="9" spans="1:15" s="86" customFormat="1" ht="16.5" customHeight="1">
      <c r="C9" s="87" t="s">
        <v>157</v>
      </c>
      <c r="K9" s="87" t="s">
        <v>156</v>
      </c>
    </row>
    <row r="10" spans="1:15" ht="16.5" customHeight="1">
      <c r="C10" s="81" t="s">
        <v>155</v>
      </c>
      <c r="D10" s="122">
        <f>'Application Form'!N11</f>
        <v>0</v>
      </c>
      <c r="E10" s="122"/>
      <c r="F10" s="122"/>
      <c r="G10" s="122"/>
      <c r="H10" s="122"/>
      <c r="K10" s="81" t="s">
        <v>154</v>
      </c>
      <c r="L10" s="315" t="s">
        <v>153</v>
      </c>
      <c r="M10" s="315"/>
      <c r="N10" s="315"/>
      <c r="O10" s="315"/>
    </row>
    <row r="11" spans="1:15" ht="16.5" customHeight="1">
      <c r="C11" s="81" t="s">
        <v>152</v>
      </c>
      <c r="D11" s="122">
        <f>'Application Form'!N10</f>
        <v>0</v>
      </c>
      <c r="E11" s="123"/>
      <c r="F11" s="123"/>
      <c r="G11" s="123"/>
      <c r="H11" s="123"/>
      <c r="K11" s="81" t="s">
        <v>151</v>
      </c>
      <c r="L11" s="311" t="s">
        <v>150</v>
      </c>
      <c r="M11" s="311"/>
      <c r="N11" s="311"/>
      <c r="O11" s="311"/>
    </row>
    <row r="12" spans="1:15" ht="16.5" customHeight="1">
      <c r="C12" s="81" t="s">
        <v>149</v>
      </c>
      <c r="D12" s="123">
        <f>'Application Form'!N12</f>
        <v>0</v>
      </c>
      <c r="E12" s="123"/>
      <c r="F12" s="123"/>
      <c r="G12" s="123"/>
      <c r="H12" s="123"/>
      <c r="K12" s="81" t="s">
        <v>148</v>
      </c>
      <c r="L12" s="311" t="s">
        <v>147</v>
      </c>
      <c r="M12" s="311"/>
      <c r="N12" s="311"/>
      <c r="O12" s="311"/>
    </row>
    <row r="13" spans="1:15" ht="16.5" customHeight="1">
      <c r="C13" s="81" t="s">
        <v>144</v>
      </c>
      <c r="D13" s="123">
        <f>'Application Form'!N13</f>
        <v>0</v>
      </c>
      <c r="E13" s="123"/>
      <c r="F13" s="123"/>
      <c r="G13" s="123"/>
      <c r="H13" s="123"/>
      <c r="K13" s="81" t="s">
        <v>144</v>
      </c>
      <c r="L13" s="316" t="s">
        <v>146</v>
      </c>
      <c r="M13" s="316"/>
      <c r="N13" s="316"/>
      <c r="O13" s="316"/>
    </row>
    <row r="14" spans="1:15" ht="16.5" customHeight="1">
      <c r="C14" s="81"/>
      <c r="D14" s="124"/>
      <c r="E14" s="123"/>
      <c r="F14" s="123"/>
      <c r="G14" s="123"/>
      <c r="H14" s="123"/>
      <c r="K14" s="81" t="s">
        <v>145</v>
      </c>
      <c r="L14" s="311" t="s">
        <v>143</v>
      </c>
      <c r="M14" s="311"/>
      <c r="N14" s="311"/>
      <c r="O14" s="311"/>
    </row>
    <row r="15" spans="1:15" ht="16.5" customHeight="1">
      <c r="C15" s="81" t="s">
        <v>142</v>
      </c>
      <c r="D15" s="123">
        <f>'Application Form'!N14</f>
        <v>0</v>
      </c>
      <c r="E15" s="123"/>
      <c r="F15" s="123"/>
      <c r="G15" s="123"/>
      <c r="H15" s="123"/>
      <c r="K15" s="81"/>
      <c r="L15" s="85"/>
      <c r="M15" s="85"/>
      <c r="N15" s="85"/>
      <c r="O15" s="85"/>
    </row>
    <row r="16" spans="1:15" ht="16.5" customHeight="1">
      <c r="C16" s="81" t="s">
        <v>141</v>
      </c>
      <c r="D16" s="123">
        <f>'Application Form'!N15</f>
        <v>0</v>
      </c>
      <c r="E16" s="123"/>
      <c r="F16" s="123"/>
      <c r="G16" s="123"/>
      <c r="H16" s="123"/>
      <c r="K16" s="81"/>
      <c r="L16" s="85"/>
      <c r="M16" s="85"/>
      <c r="N16" s="85"/>
      <c r="O16" s="85"/>
    </row>
    <row r="17" spans="3:16" ht="16.5" customHeight="1">
      <c r="C17" s="81" t="s">
        <v>140</v>
      </c>
      <c r="D17" s="123">
        <f>'Application Form'!N16</f>
        <v>0</v>
      </c>
      <c r="E17" s="123"/>
      <c r="F17" s="123"/>
      <c r="G17" s="123"/>
      <c r="H17" s="123"/>
      <c r="K17" s="81" t="s">
        <v>139</v>
      </c>
      <c r="L17" s="311" t="s">
        <v>138</v>
      </c>
      <c r="M17" s="311"/>
      <c r="N17" s="311"/>
      <c r="O17" s="311"/>
    </row>
    <row r="18" spans="3:16" ht="16.5" customHeight="1">
      <c r="C18" s="81" t="s">
        <v>137</v>
      </c>
      <c r="D18" s="123">
        <f>'Application Form'!N17</f>
        <v>0</v>
      </c>
      <c r="E18" s="123"/>
      <c r="F18" s="123"/>
      <c r="G18" s="123"/>
      <c r="H18" s="123"/>
      <c r="K18" s="81" t="s">
        <v>137</v>
      </c>
      <c r="L18" s="312" t="s">
        <v>136</v>
      </c>
      <c r="M18" s="312"/>
      <c r="N18" s="312"/>
      <c r="O18" s="312"/>
    </row>
    <row r="19" spans="3:16" ht="16.5" customHeight="1">
      <c r="C19" s="84" t="s">
        <v>135</v>
      </c>
      <c r="D19" s="123">
        <f>'Application Form'!N19</f>
        <v>0</v>
      </c>
      <c r="E19" s="125"/>
      <c r="F19" s="125"/>
      <c r="G19" s="125"/>
      <c r="H19" s="125"/>
      <c r="I19" s="83"/>
      <c r="J19" s="83"/>
      <c r="K19" s="84" t="s">
        <v>135</v>
      </c>
      <c r="L19" s="313" t="s">
        <v>243</v>
      </c>
      <c r="M19" s="314"/>
      <c r="N19" s="314"/>
      <c r="O19" s="314"/>
      <c r="P19" s="83"/>
    </row>
    <row r="20" spans="3:16" ht="16.5" customHeight="1">
      <c r="D20" s="126"/>
      <c r="E20" s="126"/>
      <c r="F20" s="126"/>
      <c r="G20" s="126"/>
      <c r="H20" s="126"/>
    </row>
    <row r="21" spans="3:16" ht="16.5" customHeight="1">
      <c r="C21" s="81" t="s">
        <v>134</v>
      </c>
      <c r="D21" s="322"/>
      <c r="E21" s="322"/>
      <c r="F21" s="322"/>
      <c r="G21" s="322"/>
      <c r="H21" s="322"/>
      <c r="L21"/>
      <c r="M21"/>
      <c r="N21"/>
      <c r="O21"/>
    </row>
    <row r="22" spans="3:16" ht="16.5" customHeight="1">
      <c r="C22" s="81" t="s">
        <v>133</v>
      </c>
      <c r="D22" s="323"/>
      <c r="E22" s="323"/>
      <c r="F22" s="323"/>
      <c r="G22" s="323"/>
      <c r="H22" s="323"/>
      <c r="K22" s="81"/>
    </row>
    <row r="23" spans="3:16" ht="16.5" customHeight="1">
      <c r="C23" s="81"/>
      <c r="D23" s="127"/>
      <c r="E23" s="127"/>
      <c r="F23" s="127"/>
      <c r="G23" s="127"/>
      <c r="H23" s="127"/>
      <c r="K23" s="81"/>
    </row>
    <row r="24" spans="3:16" ht="16.5" customHeight="1">
      <c r="C24" s="81" t="s">
        <v>132</v>
      </c>
      <c r="D24" s="324"/>
      <c r="E24" s="324"/>
      <c r="F24" s="324"/>
      <c r="G24" s="324"/>
      <c r="H24" s="324"/>
      <c r="K24" s="81"/>
    </row>
    <row r="25" spans="3:16" ht="13.5" customHeight="1">
      <c r="C25" s="81"/>
      <c r="D25" s="82"/>
      <c r="E25" s="82"/>
      <c r="F25" s="82"/>
      <c r="G25" s="82"/>
      <c r="H25" s="82"/>
      <c r="K25" s="81"/>
    </row>
    <row r="26" spans="3:16" s="78" customFormat="1" ht="15.75" customHeight="1">
      <c r="C26" s="77" t="s">
        <v>131</v>
      </c>
      <c r="D26" s="79" t="s">
        <v>130</v>
      </c>
      <c r="K26" s="77"/>
    </row>
    <row r="27" spans="3:16" s="78" customFormat="1" ht="15.75" customHeight="1">
      <c r="C27" s="80"/>
      <c r="D27" s="319" t="s">
        <v>231</v>
      </c>
      <c r="E27" s="320"/>
      <c r="F27" s="320"/>
      <c r="G27" s="320"/>
      <c r="H27" s="320"/>
      <c r="I27" s="320"/>
      <c r="J27" s="320"/>
      <c r="K27" s="320"/>
      <c r="L27" s="320"/>
      <c r="M27" s="320"/>
      <c r="N27" s="320"/>
      <c r="O27" s="320"/>
    </row>
    <row r="28" spans="3:16" s="78" customFormat="1" ht="15.75" customHeight="1">
      <c r="C28" s="80"/>
      <c r="D28" s="320"/>
      <c r="E28" s="320"/>
      <c r="F28" s="320"/>
      <c r="G28" s="320"/>
      <c r="H28" s="320"/>
      <c r="I28" s="320"/>
      <c r="J28" s="320"/>
      <c r="K28" s="320"/>
      <c r="L28" s="320"/>
      <c r="M28" s="320"/>
      <c r="N28" s="320"/>
      <c r="O28" s="320"/>
    </row>
    <row r="29" spans="3:16" s="78" customFormat="1" ht="15.75" customHeight="1">
      <c r="C29" s="80"/>
      <c r="D29" s="79" t="s">
        <v>129</v>
      </c>
      <c r="K29" s="77"/>
    </row>
    <row r="30" spans="3:16" s="78" customFormat="1" ht="15.75" customHeight="1">
      <c r="C30" s="80"/>
      <c r="D30" s="79"/>
      <c r="K30" s="77"/>
    </row>
    <row r="31" spans="3:16" s="78" customFormat="1" ht="15.75" customHeight="1">
      <c r="C31" s="80"/>
      <c r="D31" s="79"/>
      <c r="K31" s="77"/>
    </row>
    <row r="32" spans="3:16" s="78" customFormat="1" ht="15.75" customHeight="1">
      <c r="C32" s="80"/>
      <c r="D32" s="79"/>
      <c r="K32" s="77"/>
    </row>
    <row r="33" spans="1:15" s="78" customFormat="1" ht="15.75" customHeight="1">
      <c r="C33" s="80"/>
      <c r="D33" s="79"/>
      <c r="K33" s="77"/>
    </row>
    <row r="34" spans="1:15" s="78" customFormat="1" ht="13.5" customHeight="1" thickBot="1">
      <c r="C34" s="80"/>
      <c r="D34" s="79"/>
      <c r="K34" s="77"/>
    </row>
    <row r="35" spans="1:15" ht="15.75" customHeight="1">
      <c r="B35" s="76"/>
      <c r="C35" s="76"/>
      <c r="D35" s="77" t="s">
        <v>128</v>
      </c>
      <c r="E35" s="128"/>
      <c r="F35" s="129"/>
      <c r="G35" s="129"/>
      <c r="H35" s="129"/>
      <c r="I35" s="129"/>
      <c r="J35" s="129"/>
      <c r="K35" s="129"/>
      <c r="L35" s="129"/>
      <c r="M35" s="129"/>
      <c r="N35" s="129"/>
      <c r="O35" s="130"/>
    </row>
    <row r="36" spans="1:15" ht="15.75" customHeight="1">
      <c r="A36" s="76"/>
      <c r="B36" s="76"/>
      <c r="C36" s="76"/>
      <c r="D36" s="76"/>
      <c r="E36" s="131"/>
      <c r="F36" s="132"/>
      <c r="G36" s="132"/>
      <c r="H36" s="132"/>
      <c r="I36" s="132"/>
      <c r="J36" s="132"/>
      <c r="K36" s="132"/>
      <c r="L36" s="132"/>
      <c r="M36" s="132"/>
      <c r="N36" s="132"/>
      <c r="O36" s="133"/>
    </row>
    <row r="37" spans="1:15" ht="15.75" customHeight="1">
      <c r="A37" s="76"/>
      <c r="B37" s="76"/>
      <c r="C37" s="76"/>
      <c r="D37" s="76"/>
      <c r="E37" s="134"/>
      <c r="F37" s="132"/>
      <c r="G37" s="132"/>
      <c r="H37" s="132"/>
      <c r="I37" s="132"/>
      <c r="J37" s="132"/>
      <c r="K37" s="132"/>
      <c r="L37" s="132"/>
      <c r="M37" s="132"/>
      <c r="N37" s="132"/>
      <c r="O37" s="133"/>
    </row>
    <row r="38" spans="1:15" ht="15.75" customHeight="1" thickBot="1">
      <c r="A38" s="76"/>
      <c r="B38" s="76"/>
      <c r="C38" s="76"/>
      <c r="D38" s="76"/>
      <c r="E38" s="135"/>
      <c r="F38" s="136"/>
      <c r="G38" s="136"/>
      <c r="H38" s="136"/>
      <c r="I38" s="136"/>
      <c r="J38" s="136"/>
      <c r="K38" s="136"/>
      <c r="L38" s="136"/>
      <c r="M38" s="136"/>
      <c r="N38" s="136"/>
      <c r="O38" s="137"/>
    </row>
    <row r="39" spans="1:15" ht="15.75" customHeight="1">
      <c r="A39" s="321" t="s">
        <v>127</v>
      </c>
      <c r="B39" s="321"/>
      <c r="C39" s="321"/>
      <c r="D39" s="321"/>
      <c r="E39" s="321"/>
      <c r="F39" s="321"/>
      <c r="G39" s="321"/>
      <c r="H39" s="321"/>
      <c r="I39" s="321"/>
      <c r="J39" s="321"/>
      <c r="K39" s="321"/>
      <c r="L39" s="321"/>
      <c r="M39" s="321"/>
      <c r="N39" s="321"/>
      <c r="O39" s="321"/>
    </row>
    <row r="40" spans="1:15" s="75" customFormat="1" ht="12.75">
      <c r="A40" s="310" t="s">
        <v>126</v>
      </c>
      <c r="B40" s="310"/>
      <c r="C40" s="310"/>
      <c r="D40" s="310"/>
      <c r="E40" s="310"/>
      <c r="F40" s="310"/>
      <c r="G40" s="310"/>
      <c r="H40" s="310"/>
      <c r="I40" s="310"/>
      <c r="J40" s="310"/>
      <c r="K40" s="310"/>
      <c r="L40" s="310"/>
      <c r="M40" s="310"/>
      <c r="N40" s="310"/>
      <c r="O40" s="310"/>
    </row>
  </sheetData>
  <mergeCells count="15">
    <mergeCell ref="B6:L7"/>
    <mergeCell ref="D27:O28"/>
    <mergeCell ref="A39:O39"/>
    <mergeCell ref="D21:H21"/>
    <mergeCell ref="D22:H22"/>
    <mergeCell ref="D24:H24"/>
    <mergeCell ref="A40:O40"/>
    <mergeCell ref="L17:O17"/>
    <mergeCell ref="L18:O18"/>
    <mergeCell ref="L19:O19"/>
    <mergeCell ref="L10:O10"/>
    <mergeCell ref="L11:O11"/>
    <mergeCell ref="L12:O12"/>
    <mergeCell ref="L13:O13"/>
    <mergeCell ref="L14:O14"/>
  </mergeCells>
  <phoneticPr fontId="4"/>
  <conditionalFormatting sqref="D10:D19">
    <cfRule type="cellIs" dxfId="0" priority="1" stopIfTrue="1" operator="equal">
      <formula>0</formula>
    </cfRule>
  </conditionalFormatting>
  <hyperlinks>
    <hyperlink ref="L19" r:id="rId1" xr:uid="{00000000-0004-0000-0100-000000000000}"/>
  </hyperlinks>
  <printOptions horizontalCentered="1"/>
  <pageMargins left="0.43307086614173229" right="0.19685039370078741" top="0.59055118110236227" bottom="0.19685039370078741" header="0.19685039370078741" footer="0.19685039370078741"/>
  <pageSetup paperSize="9" scale="78" orientation="portrait" r:id="rId2"/>
  <headerFooter alignWithMargins="0">
    <oddHeader>&amp;L&amp;G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Application Form</vt:lpstr>
      <vt:lpstr>Sample Shipping Info</vt:lpstr>
      <vt:lpstr>CheckList</vt:lpstr>
      <vt:lpstr>'Application Form'!Print_Area</vt:lpstr>
      <vt:lpstr>'Sample Shipping Info'!Print_Area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Carnabio</dc:creator>
  <cp:lastModifiedBy>鳴海 有剛</cp:lastModifiedBy>
  <cp:lastPrinted>2025-04-11T09:11:29Z</cp:lastPrinted>
  <dcterms:created xsi:type="dcterms:W3CDTF">2011-03-18T05:50:36Z</dcterms:created>
  <dcterms:modified xsi:type="dcterms:W3CDTF">2025-04-16T06:45:17Z</dcterms:modified>
</cp:coreProperties>
</file>