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bs-sv12\Factory\Product\Profiling\Document\Manual\Tool\AppForm\AppForm_2025_04\"/>
    </mc:Choice>
  </mc:AlternateContent>
  <xr:revisionPtr revIDLastSave="0" documentId="13_ncr:1_{BF863174-9C63-47D1-BD83-3805DDEF38C6}" xr6:coauthVersionLast="47" xr6:coauthVersionMax="47" xr10:uidLastSave="{00000000-0000-0000-0000-000000000000}"/>
  <bookViews>
    <workbookView xWindow="-120" yWindow="-120" windowWidth="29040" windowHeight="17520" xr2:uid="{00000000-000D-0000-FFFF-FFFF00000000}"/>
  </bookViews>
  <sheets>
    <sheet name="Application Form" sheetId="1" r:id="rId1"/>
    <sheet name="Powder Compound" sheetId="2" r:id="rId2"/>
  </sheets>
  <definedNames>
    <definedName name="_xlnm._FilterDatabase" localSheetId="0" hidden="1">'Application Form'!$CE$139:$DC$149</definedName>
    <definedName name="CheckList">'Application Form'!$CF$140:$CJ$167</definedName>
    <definedName name="_xlnm.Print_Area" localSheetId="0">'Application Form'!$F$1:$BH$166</definedName>
    <definedName name="_xlnm.Print_Area" localSheetId="1">'Powder Compound'!$A$1:$N$25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B164" i="1" l="1"/>
  <c r="CA164" i="1"/>
  <c r="BZ164" i="1"/>
  <c r="BY164" i="1"/>
  <c r="BX164" i="1"/>
  <c r="BW164" i="1"/>
  <c r="BV164" i="1"/>
  <c r="BU164" i="1"/>
  <c r="CT167" i="1"/>
  <c r="CT166" i="1"/>
  <c r="BW152" i="1"/>
  <c r="CS151" i="1" l="1"/>
  <c r="CS152" i="1"/>
  <c r="CS153" i="1"/>
  <c r="CS154" i="1"/>
  <c r="CS155" i="1"/>
  <c r="CS156" i="1"/>
  <c r="CS157" i="1"/>
  <c r="CS158" i="1"/>
  <c r="CS159" i="1"/>
  <c r="CS160" i="1"/>
  <c r="CS161" i="1"/>
  <c r="CS162" i="1"/>
  <c r="CS163" i="1"/>
  <c r="CS164" i="1"/>
  <c r="CS165" i="1"/>
  <c r="CB158" i="1"/>
  <c r="CA158" i="1"/>
  <c r="BZ158" i="1"/>
  <c r="BY158" i="1"/>
  <c r="BX158" i="1"/>
  <c r="BW158" i="1"/>
  <c r="BV158" i="1"/>
  <c r="BU158" i="1"/>
  <c r="CB156" i="1"/>
  <c r="CA156" i="1"/>
  <c r="BZ156" i="1"/>
  <c r="BY156" i="1"/>
  <c r="BX156" i="1"/>
  <c r="BW156" i="1"/>
  <c r="BV156" i="1"/>
  <c r="BU156" i="1"/>
  <c r="CB154" i="1"/>
  <c r="CA154" i="1"/>
  <c r="BZ154" i="1"/>
  <c r="BY154" i="1"/>
  <c r="BX154" i="1"/>
  <c r="BW154" i="1"/>
  <c r="BV154" i="1"/>
  <c r="BU154" i="1"/>
  <c r="BY152" i="1"/>
  <c r="BY144" i="1"/>
  <c r="BW144" i="1"/>
  <c r="CA144" i="1"/>
  <c r="CA152" i="1"/>
  <c r="BU152" i="1"/>
  <c r="CA146" i="1"/>
  <c r="BY146" i="1"/>
  <c r="BW146" i="1"/>
  <c r="BU146" i="1"/>
  <c r="BU144" i="1"/>
  <c r="CA142" i="1"/>
  <c r="BY142" i="1"/>
  <c r="BW142" i="1"/>
  <c r="BU142" i="1"/>
  <c r="AD72" i="1"/>
  <c r="V70" i="1" l="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0" i="1"/>
  <c r="AL70" i="1" l="1"/>
  <c r="CB152" i="1" l="1"/>
  <c r="BZ152" i="1"/>
  <c r="BX152" i="1"/>
  <c r="BV152" i="1"/>
  <c r="CS150" i="1" l="1"/>
  <c r="CR141" i="1" l="1"/>
  <c r="CR142" i="1"/>
  <c r="CR143" i="1"/>
  <c r="CR144" i="1"/>
  <c r="CR145" i="1"/>
  <c r="CR146" i="1"/>
  <c r="CR147" i="1"/>
  <c r="CR148" i="1"/>
  <c r="CR149" i="1"/>
  <c r="CR140" i="1"/>
  <c r="CB146" i="1" l="1"/>
  <c r="BZ146" i="1"/>
  <c r="BX146" i="1"/>
  <c r="BV146" i="1"/>
  <c r="CB144" i="1"/>
  <c r="BZ144" i="1"/>
  <c r="BX144" i="1"/>
  <c r="BV144" i="1"/>
  <c r="CB142" i="1"/>
  <c r="BZ142" i="1"/>
  <c r="BX142" i="1"/>
  <c r="BV142" i="1"/>
  <c r="CX121" i="1"/>
  <c r="CZ121" i="1" s="1"/>
  <c r="DB121" i="1" s="1"/>
  <c r="DD121" i="1" s="1"/>
  <c r="DF121" i="1" s="1"/>
  <c r="CX73" i="1"/>
  <c r="CX74" i="1"/>
  <c r="CZ74" i="1" s="1"/>
  <c r="DB74" i="1" s="1"/>
  <c r="DD74" i="1" s="1"/>
  <c r="DF74" i="1" s="1"/>
  <c r="CX75" i="1"/>
  <c r="CZ75" i="1" s="1"/>
  <c r="DB75" i="1" s="1"/>
  <c r="DD75" i="1" s="1"/>
  <c r="DF75" i="1" s="1"/>
  <c r="CX76" i="1"/>
  <c r="CZ76" i="1" s="1"/>
  <c r="DB76" i="1" s="1"/>
  <c r="DD76" i="1" s="1"/>
  <c r="DF76" i="1" s="1"/>
  <c r="CX77" i="1"/>
  <c r="CX78" i="1"/>
  <c r="CZ78" i="1" s="1"/>
  <c r="DB78" i="1" s="1"/>
  <c r="DD78" i="1" s="1"/>
  <c r="DF78" i="1" s="1"/>
  <c r="CX79" i="1"/>
  <c r="CZ79" i="1" s="1"/>
  <c r="DB79" i="1" s="1"/>
  <c r="DD79" i="1" s="1"/>
  <c r="DF79" i="1" s="1"/>
  <c r="CX80" i="1"/>
  <c r="CZ80" i="1" s="1"/>
  <c r="DB80" i="1" s="1"/>
  <c r="DD80" i="1" s="1"/>
  <c r="DF80" i="1" s="1"/>
  <c r="CX81" i="1"/>
  <c r="CX82" i="1"/>
  <c r="CZ82" i="1" s="1"/>
  <c r="DB82" i="1" s="1"/>
  <c r="DD82" i="1" s="1"/>
  <c r="DF82" i="1" s="1"/>
  <c r="CX83" i="1"/>
  <c r="CZ83" i="1" s="1"/>
  <c r="DB83" i="1" s="1"/>
  <c r="DD83" i="1" s="1"/>
  <c r="DF83" i="1" s="1"/>
  <c r="CX84" i="1"/>
  <c r="CZ84" i="1" s="1"/>
  <c r="DB84" i="1" s="1"/>
  <c r="DD84" i="1" s="1"/>
  <c r="DF84" i="1" s="1"/>
  <c r="CX85" i="1"/>
  <c r="CX86" i="1"/>
  <c r="CZ86" i="1" s="1"/>
  <c r="DB86" i="1" s="1"/>
  <c r="DD86" i="1" s="1"/>
  <c r="DF86" i="1" s="1"/>
  <c r="CX87" i="1"/>
  <c r="CZ87" i="1" s="1"/>
  <c r="DB87" i="1" s="1"/>
  <c r="DD87" i="1" s="1"/>
  <c r="DF87" i="1" s="1"/>
  <c r="CX88" i="1"/>
  <c r="CZ88" i="1" s="1"/>
  <c r="DB88" i="1" s="1"/>
  <c r="DD88" i="1" s="1"/>
  <c r="DF88" i="1" s="1"/>
  <c r="CX89" i="1"/>
  <c r="CZ89" i="1" s="1"/>
  <c r="DB89" i="1" s="1"/>
  <c r="DD89" i="1" s="1"/>
  <c r="DF89" i="1" s="1"/>
  <c r="CX90" i="1"/>
  <c r="CZ90" i="1" s="1"/>
  <c r="DB90" i="1" s="1"/>
  <c r="DD90" i="1" s="1"/>
  <c r="DF90" i="1" s="1"/>
  <c r="CX91" i="1"/>
  <c r="CZ91" i="1" s="1"/>
  <c r="DB91" i="1" s="1"/>
  <c r="DD91" i="1" s="1"/>
  <c r="DF91" i="1" s="1"/>
  <c r="CX92" i="1"/>
  <c r="CZ92" i="1" s="1"/>
  <c r="DB92" i="1" s="1"/>
  <c r="DD92" i="1" s="1"/>
  <c r="DF92" i="1" s="1"/>
  <c r="CX93" i="1"/>
  <c r="CX94" i="1"/>
  <c r="CZ94" i="1" s="1"/>
  <c r="DB94" i="1" s="1"/>
  <c r="DD94" i="1" s="1"/>
  <c r="DF94" i="1" s="1"/>
  <c r="CX95" i="1"/>
  <c r="CZ95" i="1" s="1"/>
  <c r="DB95" i="1" s="1"/>
  <c r="DD95" i="1" s="1"/>
  <c r="DF95" i="1" s="1"/>
  <c r="CX96" i="1"/>
  <c r="CZ96" i="1" s="1"/>
  <c r="DB96" i="1" s="1"/>
  <c r="DD96" i="1" s="1"/>
  <c r="DF96" i="1" s="1"/>
  <c r="CX97" i="1"/>
  <c r="CZ97" i="1" s="1"/>
  <c r="DB97" i="1" s="1"/>
  <c r="DD97" i="1" s="1"/>
  <c r="DF97" i="1" s="1"/>
  <c r="CX98" i="1"/>
  <c r="CZ98" i="1" s="1"/>
  <c r="DB98" i="1" s="1"/>
  <c r="DD98" i="1" s="1"/>
  <c r="DF98" i="1" s="1"/>
  <c r="CX99" i="1"/>
  <c r="CZ99" i="1" s="1"/>
  <c r="DB99" i="1" s="1"/>
  <c r="DD99" i="1" s="1"/>
  <c r="DF99" i="1" s="1"/>
  <c r="CX100" i="1"/>
  <c r="CZ100" i="1" s="1"/>
  <c r="DB100" i="1" s="1"/>
  <c r="DD100" i="1" s="1"/>
  <c r="DF100" i="1" s="1"/>
  <c r="CX101" i="1"/>
  <c r="CZ101" i="1" s="1"/>
  <c r="DB101" i="1" s="1"/>
  <c r="DD101" i="1" s="1"/>
  <c r="DF101" i="1" s="1"/>
  <c r="CX102" i="1"/>
  <c r="CZ102" i="1" s="1"/>
  <c r="DB102" i="1" s="1"/>
  <c r="DD102" i="1" s="1"/>
  <c r="DF102" i="1" s="1"/>
  <c r="CX103" i="1"/>
  <c r="CZ103" i="1" s="1"/>
  <c r="DB103" i="1" s="1"/>
  <c r="DD103" i="1" s="1"/>
  <c r="DF103" i="1" s="1"/>
  <c r="CX104" i="1"/>
  <c r="CZ104" i="1" s="1"/>
  <c r="DB104" i="1" s="1"/>
  <c r="DD104" i="1" s="1"/>
  <c r="DF104" i="1" s="1"/>
  <c r="CX105" i="1"/>
  <c r="CZ105" i="1" s="1"/>
  <c r="DB105" i="1" s="1"/>
  <c r="DD105" i="1" s="1"/>
  <c r="DF105" i="1" s="1"/>
  <c r="CX106" i="1"/>
  <c r="CZ106" i="1" s="1"/>
  <c r="DB106" i="1" s="1"/>
  <c r="DD106" i="1" s="1"/>
  <c r="DF106" i="1" s="1"/>
  <c r="CX107" i="1"/>
  <c r="CZ107" i="1" s="1"/>
  <c r="DB107" i="1" s="1"/>
  <c r="DD107" i="1" s="1"/>
  <c r="DF107" i="1" s="1"/>
  <c r="CX108" i="1"/>
  <c r="CZ108" i="1" s="1"/>
  <c r="DB108" i="1" s="1"/>
  <c r="DD108" i="1" s="1"/>
  <c r="DF108" i="1" s="1"/>
  <c r="CX109" i="1"/>
  <c r="CX110" i="1"/>
  <c r="CZ110" i="1" s="1"/>
  <c r="DB110" i="1" s="1"/>
  <c r="DD110" i="1" s="1"/>
  <c r="DF110" i="1" s="1"/>
  <c r="CX111" i="1"/>
  <c r="CZ111" i="1" s="1"/>
  <c r="DB111" i="1" s="1"/>
  <c r="DD111" i="1" s="1"/>
  <c r="DF111" i="1" s="1"/>
  <c r="CX112" i="1"/>
  <c r="CZ112" i="1" s="1"/>
  <c r="DB112" i="1" s="1"/>
  <c r="DD112" i="1" s="1"/>
  <c r="DF112" i="1" s="1"/>
  <c r="CX113" i="1"/>
  <c r="CX114" i="1"/>
  <c r="CZ114" i="1" s="1"/>
  <c r="DB114" i="1" s="1"/>
  <c r="DD114" i="1" s="1"/>
  <c r="DF114" i="1" s="1"/>
  <c r="CX115" i="1"/>
  <c r="CZ115" i="1" s="1"/>
  <c r="DB115" i="1" s="1"/>
  <c r="DD115" i="1" s="1"/>
  <c r="DF115" i="1" s="1"/>
  <c r="CX116" i="1"/>
  <c r="CZ116" i="1" s="1"/>
  <c r="DB116" i="1" s="1"/>
  <c r="DD116" i="1" s="1"/>
  <c r="DF116" i="1" s="1"/>
  <c r="CX117" i="1"/>
  <c r="CZ117" i="1" s="1"/>
  <c r="DB117" i="1" s="1"/>
  <c r="DD117" i="1" s="1"/>
  <c r="DF117" i="1" s="1"/>
  <c r="CX118" i="1"/>
  <c r="CZ118" i="1" s="1"/>
  <c r="DB118" i="1" s="1"/>
  <c r="DD118" i="1" s="1"/>
  <c r="DF118" i="1" s="1"/>
  <c r="CX119" i="1"/>
  <c r="CZ119" i="1" s="1"/>
  <c r="DB119" i="1" s="1"/>
  <c r="DD119" i="1" s="1"/>
  <c r="DF119" i="1" s="1"/>
  <c r="CX120" i="1"/>
  <c r="CZ120" i="1" s="1"/>
  <c r="DB120" i="1" s="1"/>
  <c r="DD120" i="1" s="1"/>
  <c r="DF120" i="1" s="1"/>
  <c r="CX72" i="1"/>
  <c r="CZ72" i="1" s="1"/>
  <c r="DB72" i="1" s="1"/>
  <c r="DD72" i="1" s="1"/>
  <c r="DF72" i="1" s="1"/>
  <c r="BA77" i="1"/>
  <c r="CT77" i="1" s="1"/>
  <c r="AO73" i="1"/>
  <c r="CP73" i="1" s="1"/>
  <c r="AR73" i="1"/>
  <c r="CQ73" i="1" s="1"/>
  <c r="AU73" i="1"/>
  <c r="AX73" i="1"/>
  <c r="CS73" i="1" s="1"/>
  <c r="BA73" i="1"/>
  <c r="CT73" i="1" s="1"/>
  <c r="AO74" i="1"/>
  <c r="CP74" i="1" s="1"/>
  <c r="AR74" i="1"/>
  <c r="CQ74" i="1" s="1"/>
  <c r="AU74" i="1"/>
  <c r="CR74" i="1" s="1"/>
  <c r="AX74" i="1"/>
  <c r="CS74" i="1" s="1"/>
  <c r="BA74" i="1"/>
  <c r="CT74" i="1" s="1"/>
  <c r="AO75" i="1"/>
  <c r="CP75" i="1" s="1"/>
  <c r="AR75" i="1"/>
  <c r="CQ75" i="1" s="1"/>
  <c r="AU75" i="1"/>
  <c r="CR75" i="1" s="1"/>
  <c r="AX75" i="1"/>
  <c r="CS75" i="1" s="1"/>
  <c r="BA75" i="1"/>
  <c r="CT75" i="1" s="1"/>
  <c r="AO76" i="1"/>
  <c r="CP76" i="1" s="1"/>
  <c r="AR76" i="1"/>
  <c r="CQ76" i="1" s="1"/>
  <c r="AU76" i="1"/>
  <c r="CR76" i="1" s="1"/>
  <c r="AX76" i="1"/>
  <c r="CS76" i="1" s="1"/>
  <c r="BA76" i="1"/>
  <c r="CT76" i="1" s="1"/>
  <c r="AO77" i="1"/>
  <c r="CP77" i="1" s="1"/>
  <c r="AR77" i="1"/>
  <c r="CQ77" i="1" s="1"/>
  <c r="AU77" i="1"/>
  <c r="CR77" i="1" s="1"/>
  <c r="AX77" i="1"/>
  <c r="CS77" i="1" s="1"/>
  <c r="AO78" i="1"/>
  <c r="CP78" i="1" s="1"/>
  <c r="AR78" i="1"/>
  <c r="CQ78" i="1" s="1"/>
  <c r="AU78" i="1"/>
  <c r="CR78" i="1" s="1"/>
  <c r="AX78" i="1"/>
  <c r="CS78" i="1" s="1"/>
  <c r="BA78" i="1"/>
  <c r="CT78" i="1" s="1"/>
  <c r="AO79" i="1"/>
  <c r="CP79" i="1" s="1"/>
  <c r="AR79" i="1"/>
  <c r="CQ79" i="1" s="1"/>
  <c r="AU79" i="1"/>
  <c r="CR79" i="1" s="1"/>
  <c r="AX79" i="1"/>
  <c r="CS79" i="1" s="1"/>
  <c r="BA79" i="1"/>
  <c r="CT79" i="1" s="1"/>
  <c r="AO80" i="1"/>
  <c r="CP80" i="1" s="1"/>
  <c r="AR80" i="1"/>
  <c r="CQ80" i="1" s="1"/>
  <c r="AU80" i="1"/>
  <c r="CR80" i="1" s="1"/>
  <c r="AX80" i="1"/>
  <c r="CS80" i="1" s="1"/>
  <c r="BA80" i="1"/>
  <c r="CT80" i="1" s="1"/>
  <c r="AO81" i="1"/>
  <c r="CP81" i="1" s="1"/>
  <c r="AR81" i="1"/>
  <c r="CQ81" i="1" s="1"/>
  <c r="AU81" i="1"/>
  <c r="CR81" i="1" s="1"/>
  <c r="AX81" i="1"/>
  <c r="CS81" i="1" s="1"/>
  <c r="BA81" i="1"/>
  <c r="CT81" i="1" s="1"/>
  <c r="AO82" i="1"/>
  <c r="CP82" i="1" s="1"/>
  <c r="AR82" i="1"/>
  <c r="CQ82" i="1" s="1"/>
  <c r="AU82" i="1"/>
  <c r="CR82" i="1" s="1"/>
  <c r="AX82" i="1"/>
  <c r="CS82" i="1" s="1"/>
  <c r="BA82" i="1"/>
  <c r="CT82" i="1" s="1"/>
  <c r="AO83" i="1"/>
  <c r="CP83" i="1" s="1"/>
  <c r="AR83" i="1"/>
  <c r="CQ83" i="1" s="1"/>
  <c r="AU83" i="1"/>
  <c r="CR83" i="1" s="1"/>
  <c r="AX83" i="1"/>
  <c r="CS83" i="1" s="1"/>
  <c r="BA83" i="1"/>
  <c r="CT83" i="1" s="1"/>
  <c r="AO84" i="1"/>
  <c r="CP84" i="1" s="1"/>
  <c r="AR84" i="1"/>
  <c r="CQ84" i="1" s="1"/>
  <c r="AU84" i="1"/>
  <c r="CR84" i="1" s="1"/>
  <c r="AX84" i="1"/>
  <c r="CS84" i="1" s="1"/>
  <c r="BA84" i="1"/>
  <c r="CT84" i="1" s="1"/>
  <c r="AO85" i="1"/>
  <c r="CP85" i="1" s="1"/>
  <c r="AR85" i="1"/>
  <c r="CQ85" i="1" s="1"/>
  <c r="AU85" i="1"/>
  <c r="CR85" i="1" s="1"/>
  <c r="AX85" i="1"/>
  <c r="CS85" i="1" s="1"/>
  <c r="BA85" i="1"/>
  <c r="CT85" i="1" s="1"/>
  <c r="AO86" i="1"/>
  <c r="CP86" i="1" s="1"/>
  <c r="AR86" i="1"/>
  <c r="CQ86" i="1" s="1"/>
  <c r="AU86" i="1"/>
  <c r="CR86" i="1" s="1"/>
  <c r="AX86" i="1"/>
  <c r="CS86" i="1" s="1"/>
  <c r="BA86" i="1"/>
  <c r="CT86" i="1" s="1"/>
  <c r="AO87" i="1"/>
  <c r="CP87" i="1" s="1"/>
  <c r="AR87" i="1"/>
  <c r="CQ87" i="1" s="1"/>
  <c r="AU87" i="1"/>
  <c r="CR87" i="1" s="1"/>
  <c r="AX87" i="1"/>
  <c r="CS87" i="1" s="1"/>
  <c r="BA87" i="1"/>
  <c r="CT87" i="1" s="1"/>
  <c r="AO88" i="1"/>
  <c r="CP88" i="1" s="1"/>
  <c r="AR88" i="1"/>
  <c r="CQ88" i="1" s="1"/>
  <c r="AU88" i="1"/>
  <c r="CR88" i="1" s="1"/>
  <c r="AX88" i="1"/>
  <c r="CS88" i="1" s="1"/>
  <c r="BA88" i="1"/>
  <c r="CT88" i="1" s="1"/>
  <c r="AO89" i="1"/>
  <c r="CP89" i="1" s="1"/>
  <c r="AR89" i="1"/>
  <c r="CQ89" i="1" s="1"/>
  <c r="AU89" i="1"/>
  <c r="CR89" i="1" s="1"/>
  <c r="AX89" i="1"/>
  <c r="CS89" i="1" s="1"/>
  <c r="BA89" i="1"/>
  <c r="CT89" i="1" s="1"/>
  <c r="AO90" i="1"/>
  <c r="CP90" i="1" s="1"/>
  <c r="AR90" i="1"/>
  <c r="CQ90" i="1" s="1"/>
  <c r="AU90" i="1"/>
  <c r="CR90" i="1" s="1"/>
  <c r="AX90" i="1"/>
  <c r="CS90" i="1" s="1"/>
  <c r="BA90" i="1"/>
  <c r="CT90" i="1" s="1"/>
  <c r="AO91" i="1"/>
  <c r="CP91" i="1" s="1"/>
  <c r="AR91" i="1"/>
  <c r="CQ91" i="1" s="1"/>
  <c r="AU91" i="1"/>
  <c r="CR91" i="1" s="1"/>
  <c r="AX91" i="1"/>
  <c r="CS91" i="1" s="1"/>
  <c r="BA91" i="1"/>
  <c r="CT91" i="1" s="1"/>
  <c r="AO92" i="1"/>
  <c r="CP92" i="1" s="1"/>
  <c r="AR92" i="1"/>
  <c r="CQ92" i="1" s="1"/>
  <c r="AU92" i="1"/>
  <c r="CR92" i="1" s="1"/>
  <c r="AX92" i="1"/>
  <c r="CS92" i="1" s="1"/>
  <c r="BA92" i="1"/>
  <c r="CT92" i="1" s="1"/>
  <c r="AO93" i="1"/>
  <c r="CP93" i="1" s="1"/>
  <c r="AR93" i="1"/>
  <c r="CQ93" i="1" s="1"/>
  <c r="AU93" i="1"/>
  <c r="CR93" i="1" s="1"/>
  <c r="AX93" i="1"/>
  <c r="CS93" i="1" s="1"/>
  <c r="BA93" i="1"/>
  <c r="CT93" i="1" s="1"/>
  <c r="AO94" i="1"/>
  <c r="CP94" i="1" s="1"/>
  <c r="AR94" i="1"/>
  <c r="CQ94" i="1" s="1"/>
  <c r="AU94" i="1"/>
  <c r="CR94" i="1" s="1"/>
  <c r="AX94" i="1"/>
  <c r="CS94" i="1" s="1"/>
  <c r="BA94" i="1"/>
  <c r="CT94" i="1" s="1"/>
  <c r="AO95" i="1"/>
  <c r="CP95" i="1" s="1"/>
  <c r="AR95" i="1"/>
  <c r="CQ95" i="1" s="1"/>
  <c r="AU95" i="1"/>
  <c r="CR95" i="1" s="1"/>
  <c r="AX95" i="1"/>
  <c r="CS95" i="1" s="1"/>
  <c r="BA95" i="1"/>
  <c r="CT95" i="1" s="1"/>
  <c r="AO96" i="1"/>
  <c r="CP96" i="1" s="1"/>
  <c r="AR96" i="1"/>
  <c r="CQ96" i="1" s="1"/>
  <c r="AU96" i="1"/>
  <c r="CR96" i="1" s="1"/>
  <c r="AX96" i="1"/>
  <c r="CS96" i="1" s="1"/>
  <c r="BA96" i="1"/>
  <c r="CT96" i="1" s="1"/>
  <c r="AO97" i="1"/>
  <c r="CP97" i="1" s="1"/>
  <c r="AR97" i="1"/>
  <c r="CQ97" i="1" s="1"/>
  <c r="AU97" i="1"/>
  <c r="CR97" i="1" s="1"/>
  <c r="AX97" i="1"/>
  <c r="CS97" i="1" s="1"/>
  <c r="BA97" i="1"/>
  <c r="CT97" i="1" s="1"/>
  <c r="AO98" i="1"/>
  <c r="CP98" i="1" s="1"/>
  <c r="AR98" i="1"/>
  <c r="CQ98" i="1" s="1"/>
  <c r="AU98" i="1"/>
  <c r="CR98" i="1" s="1"/>
  <c r="AX98" i="1"/>
  <c r="CS98" i="1" s="1"/>
  <c r="BA98" i="1"/>
  <c r="CT98" i="1" s="1"/>
  <c r="AO99" i="1"/>
  <c r="CP99" i="1" s="1"/>
  <c r="AR99" i="1"/>
  <c r="CQ99" i="1" s="1"/>
  <c r="AU99" i="1"/>
  <c r="CR99" i="1" s="1"/>
  <c r="AX99" i="1"/>
  <c r="CS99" i="1" s="1"/>
  <c r="BA99" i="1"/>
  <c r="CT99" i="1" s="1"/>
  <c r="AO100" i="1"/>
  <c r="CP100" i="1" s="1"/>
  <c r="AR100" i="1"/>
  <c r="CQ100" i="1" s="1"/>
  <c r="AU100" i="1"/>
  <c r="CR100" i="1" s="1"/>
  <c r="AX100" i="1"/>
  <c r="CS100" i="1" s="1"/>
  <c r="BA100" i="1"/>
  <c r="CT100" i="1" s="1"/>
  <c r="AO101" i="1"/>
  <c r="CP101" i="1" s="1"/>
  <c r="AR101" i="1"/>
  <c r="CQ101" i="1" s="1"/>
  <c r="AU101" i="1"/>
  <c r="CR101" i="1" s="1"/>
  <c r="AX101" i="1"/>
  <c r="CS101" i="1" s="1"/>
  <c r="BA101" i="1"/>
  <c r="CT101" i="1" s="1"/>
  <c r="AO102" i="1"/>
  <c r="CP102" i="1" s="1"/>
  <c r="AR102" i="1"/>
  <c r="CQ102" i="1" s="1"/>
  <c r="AU102" i="1"/>
  <c r="CR102" i="1" s="1"/>
  <c r="AX102" i="1"/>
  <c r="CS102" i="1" s="1"/>
  <c r="BA102" i="1"/>
  <c r="CT102" i="1" s="1"/>
  <c r="AO103" i="1"/>
  <c r="CP103" i="1" s="1"/>
  <c r="AR103" i="1"/>
  <c r="CQ103" i="1" s="1"/>
  <c r="AU103" i="1"/>
  <c r="CR103" i="1" s="1"/>
  <c r="AX103" i="1"/>
  <c r="CS103" i="1" s="1"/>
  <c r="BA103" i="1"/>
  <c r="CT103" i="1" s="1"/>
  <c r="AO104" i="1"/>
  <c r="CP104" i="1" s="1"/>
  <c r="AR104" i="1"/>
  <c r="CQ104" i="1" s="1"/>
  <c r="AU104" i="1"/>
  <c r="CR104" i="1" s="1"/>
  <c r="AX104" i="1"/>
  <c r="CS104" i="1" s="1"/>
  <c r="BA104" i="1"/>
  <c r="CT104" i="1" s="1"/>
  <c r="AO105" i="1"/>
  <c r="CP105" i="1" s="1"/>
  <c r="AR105" i="1"/>
  <c r="CQ105" i="1" s="1"/>
  <c r="AU105" i="1"/>
  <c r="CR105" i="1" s="1"/>
  <c r="AX105" i="1"/>
  <c r="CS105" i="1" s="1"/>
  <c r="BA105" i="1"/>
  <c r="CT105" i="1" s="1"/>
  <c r="AO106" i="1"/>
  <c r="CP106" i="1" s="1"/>
  <c r="AR106" i="1"/>
  <c r="CQ106" i="1" s="1"/>
  <c r="AU106" i="1"/>
  <c r="CR106" i="1" s="1"/>
  <c r="AX106" i="1"/>
  <c r="CS106" i="1" s="1"/>
  <c r="BA106" i="1"/>
  <c r="CT106" i="1" s="1"/>
  <c r="AO107" i="1"/>
  <c r="CP107" i="1" s="1"/>
  <c r="AR107" i="1"/>
  <c r="CQ107" i="1" s="1"/>
  <c r="AU107" i="1"/>
  <c r="CR107" i="1" s="1"/>
  <c r="AX107" i="1"/>
  <c r="CS107" i="1" s="1"/>
  <c r="BA107" i="1"/>
  <c r="CT107" i="1" s="1"/>
  <c r="AO108" i="1"/>
  <c r="CP108" i="1" s="1"/>
  <c r="AR108" i="1"/>
  <c r="CQ108" i="1" s="1"/>
  <c r="AU108" i="1"/>
  <c r="CR108" i="1" s="1"/>
  <c r="AX108" i="1"/>
  <c r="CS108" i="1" s="1"/>
  <c r="BA108" i="1"/>
  <c r="CT108" i="1" s="1"/>
  <c r="AO109" i="1"/>
  <c r="CP109" i="1" s="1"/>
  <c r="AR109" i="1"/>
  <c r="CQ109" i="1" s="1"/>
  <c r="AU109" i="1"/>
  <c r="CR109" i="1" s="1"/>
  <c r="AX109" i="1"/>
  <c r="CS109" i="1" s="1"/>
  <c r="BA109" i="1"/>
  <c r="CT109" i="1" s="1"/>
  <c r="AO110" i="1"/>
  <c r="CP110" i="1" s="1"/>
  <c r="AR110" i="1"/>
  <c r="CQ110" i="1" s="1"/>
  <c r="AU110" i="1"/>
  <c r="CR110" i="1" s="1"/>
  <c r="AX110" i="1"/>
  <c r="CS110" i="1" s="1"/>
  <c r="BA110" i="1"/>
  <c r="CT110" i="1" s="1"/>
  <c r="AO111" i="1"/>
  <c r="CP111" i="1" s="1"/>
  <c r="AR111" i="1"/>
  <c r="CQ111" i="1" s="1"/>
  <c r="AU111" i="1"/>
  <c r="CR111" i="1" s="1"/>
  <c r="AX111" i="1"/>
  <c r="CS111" i="1" s="1"/>
  <c r="BA111" i="1"/>
  <c r="CT111" i="1" s="1"/>
  <c r="AO112" i="1"/>
  <c r="CP112" i="1" s="1"/>
  <c r="AR112" i="1"/>
  <c r="CQ112" i="1" s="1"/>
  <c r="AU112" i="1"/>
  <c r="CR112" i="1" s="1"/>
  <c r="AX112" i="1"/>
  <c r="CS112" i="1" s="1"/>
  <c r="BA112" i="1"/>
  <c r="CT112" i="1" s="1"/>
  <c r="AO113" i="1"/>
  <c r="CP113" i="1" s="1"/>
  <c r="AR113" i="1"/>
  <c r="CQ113" i="1" s="1"/>
  <c r="AU113" i="1"/>
  <c r="CR113" i="1" s="1"/>
  <c r="AX113" i="1"/>
  <c r="CS113" i="1" s="1"/>
  <c r="BA113" i="1"/>
  <c r="CT113" i="1" s="1"/>
  <c r="AO114" i="1"/>
  <c r="CP114" i="1" s="1"/>
  <c r="AR114" i="1"/>
  <c r="CQ114" i="1" s="1"/>
  <c r="AU114" i="1"/>
  <c r="CR114" i="1" s="1"/>
  <c r="AX114" i="1"/>
  <c r="CS114" i="1" s="1"/>
  <c r="BA114" i="1"/>
  <c r="CT114" i="1" s="1"/>
  <c r="AO115" i="1"/>
  <c r="CP115" i="1" s="1"/>
  <c r="AR115" i="1"/>
  <c r="CQ115" i="1" s="1"/>
  <c r="AU115" i="1"/>
  <c r="CR115" i="1" s="1"/>
  <c r="AX115" i="1"/>
  <c r="CS115" i="1" s="1"/>
  <c r="BA115" i="1"/>
  <c r="CT115" i="1" s="1"/>
  <c r="AO116" i="1"/>
  <c r="CP116" i="1" s="1"/>
  <c r="AR116" i="1"/>
  <c r="CQ116" i="1" s="1"/>
  <c r="AU116" i="1"/>
  <c r="CR116" i="1" s="1"/>
  <c r="AX116" i="1"/>
  <c r="CS116" i="1" s="1"/>
  <c r="BA116" i="1"/>
  <c r="CT116" i="1" s="1"/>
  <c r="AO117" i="1"/>
  <c r="CP117" i="1" s="1"/>
  <c r="AR117" i="1"/>
  <c r="CQ117" i="1" s="1"/>
  <c r="AU117" i="1"/>
  <c r="CR117" i="1" s="1"/>
  <c r="AX117" i="1"/>
  <c r="CS117" i="1" s="1"/>
  <c r="BA117" i="1"/>
  <c r="CT117" i="1" s="1"/>
  <c r="AO118" i="1"/>
  <c r="CP118" i="1" s="1"/>
  <c r="AR118" i="1"/>
  <c r="CQ118" i="1" s="1"/>
  <c r="AU118" i="1"/>
  <c r="CR118" i="1" s="1"/>
  <c r="AX118" i="1"/>
  <c r="CS118" i="1" s="1"/>
  <c r="BA118" i="1"/>
  <c r="CT118" i="1" s="1"/>
  <c r="AO119" i="1"/>
  <c r="CP119" i="1" s="1"/>
  <c r="AR119" i="1"/>
  <c r="CQ119" i="1" s="1"/>
  <c r="AU119" i="1"/>
  <c r="CR119" i="1" s="1"/>
  <c r="AX119" i="1"/>
  <c r="CS119" i="1" s="1"/>
  <c r="BA119" i="1"/>
  <c r="CT119" i="1" s="1"/>
  <c r="AO120" i="1"/>
  <c r="CP120" i="1" s="1"/>
  <c r="AR120" i="1"/>
  <c r="CQ120" i="1" s="1"/>
  <c r="AU120" i="1"/>
  <c r="CR120" i="1" s="1"/>
  <c r="AX120" i="1"/>
  <c r="CS120" i="1" s="1"/>
  <c r="BA120" i="1"/>
  <c r="CT120" i="1" s="1"/>
  <c r="CY121" i="1"/>
  <c r="DA121" i="1" s="1"/>
  <c r="DC121" i="1" s="1"/>
  <c r="DE121" i="1" s="1"/>
  <c r="AO121" i="1"/>
  <c r="CP121" i="1" s="1"/>
  <c r="AR121" i="1"/>
  <c r="CQ121" i="1" s="1"/>
  <c r="AU121" i="1"/>
  <c r="CR121" i="1" s="1"/>
  <c r="AX121" i="1"/>
  <c r="CS121" i="1" s="1"/>
  <c r="BA121" i="1"/>
  <c r="CT121" i="1" s="1"/>
  <c r="CY72" i="1"/>
  <c r="DA72" i="1" s="1"/>
  <c r="DC72" i="1" s="1"/>
  <c r="DE72" i="1" s="1"/>
  <c r="AO72" i="1"/>
  <c r="CP72" i="1" s="1"/>
  <c r="CF6" i="1"/>
  <c r="Z70" i="1"/>
  <c r="CK70" i="1" s="1"/>
  <c r="CN70" i="1"/>
  <c r="AL71" i="1"/>
  <c r="CG34" i="1"/>
  <c r="CF72" i="1"/>
  <c r="CF70" i="1"/>
  <c r="CG30" i="1"/>
  <c r="CG11" i="1"/>
  <c r="CG20" i="1"/>
  <c r="CG19" i="1"/>
  <c r="CG18" i="1"/>
  <c r="CG16" i="1"/>
  <c r="CG15" i="1"/>
  <c r="CG14" i="1"/>
  <c r="CG13" i="1"/>
  <c r="CG12" i="1"/>
  <c r="CG10" i="1"/>
  <c r="CG31" i="1"/>
  <c r="CG32" i="1"/>
  <c r="CG33" i="1"/>
  <c r="CG27" i="1"/>
  <c r="CN73" i="1"/>
  <c r="CO73" i="1"/>
  <c r="CR73" i="1"/>
  <c r="CN74" i="1"/>
  <c r="CO74" i="1"/>
  <c r="CN75" i="1"/>
  <c r="CO75" i="1"/>
  <c r="CN76" i="1"/>
  <c r="CO76" i="1"/>
  <c r="CN77" i="1"/>
  <c r="CO77" i="1"/>
  <c r="CN78" i="1"/>
  <c r="CO78" i="1"/>
  <c r="CN79" i="1"/>
  <c r="CO79" i="1"/>
  <c r="CN80" i="1"/>
  <c r="CO80" i="1"/>
  <c r="CN81" i="1"/>
  <c r="CO81" i="1"/>
  <c r="CN82" i="1"/>
  <c r="CO82" i="1"/>
  <c r="CN83" i="1"/>
  <c r="CO83" i="1"/>
  <c r="CN84" i="1"/>
  <c r="CO84" i="1"/>
  <c r="CN85" i="1"/>
  <c r="CO85" i="1"/>
  <c r="CN86" i="1"/>
  <c r="CO86" i="1"/>
  <c r="CN87" i="1"/>
  <c r="CO87" i="1"/>
  <c r="CN88" i="1"/>
  <c r="CO88" i="1"/>
  <c r="CN89" i="1"/>
  <c r="CO89" i="1"/>
  <c r="CN90" i="1"/>
  <c r="CO90" i="1"/>
  <c r="CN91" i="1"/>
  <c r="CO91" i="1"/>
  <c r="CN92" i="1"/>
  <c r="CO92" i="1"/>
  <c r="CN93" i="1"/>
  <c r="CO93" i="1"/>
  <c r="CN94" i="1"/>
  <c r="CO94" i="1"/>
  <c r="CN95" i="1"/>
  <c r="CO95" i="1"/>
  <c r="CN96" i="1"/>
  <c r="CO96" i="1"/>
  <c r="CN97" i="1"/>
  <c r="CO97" i="1"/>
  <c r="CN98" i="1"/>
  <c r="CO98" i="1"/>
  <c r="CN99" i="1"/>
  <c r="CO99" i="1"/>
  <c r="CN100" i="1"/>
  <c r="CO100" i="1"/>
  <c r="CN101" i="1"/>
  <c r="CO101" i="1"/>
  <c r="CN102" i="1"/>
  <c r="CO102" i="1"/>
  <c r="CN103" i="1"/>
  <c r="CO103" i="1"/>
  <c r="CN104" i="1"/>
  <c r="CO104" i="1"/>
  <c r="CN105" i="1"/>
  <c r="CO105" i="1"/>
  <c r="CN106" i="1"/>
  <c r="CO106" i="1"/>
  <c r="CN107" i="1"/>
  <c r="CO107" i="1"/>
  <c r="CN108" i="1"/>
  <c r="CO108" i="1"/>
  <c r="CN109" i="1"/>
  <c r="CO109" i="1"/>
  <c r="CN110" i="1"/>
  <c r="CO110" i="1"/>
  <c r="CN111" i="1"/>
  <c r="CO111" i="1"/>
  <c r="CN112" i="1"/>
  <c r="CO112" i="1"/>
  <c r="CN113" i="1"/>
  <c r="CO113" i="1"/>
  <c r="CN114" i="1"/>
  <c r="CO114" i="1"/>
  <c r="CN115" i="1"/>
  <c r="CO115" i="1"/>
  <c r="CN116" i="1"/>
  <c r="CO116" i="1"/>
  <c r="CN117" i="1"/>
  <c r="CO117" i="1"/>
  <c r="CN118" i="1"/>
  <c r="CO118" i="1"/>
  <c r="CN119" i="1"/>
  <c r="CO119" i="1"/>
  <c r="CN120" i="1"/>
  <c r="CO120" i="1"/>
  <c r="CN121" i="1"/>
  <c r="CO121" i="1"/>
  <c r="BA72" i="1"/>
  <c r="CT72" i="1" s="1"/>
  <c r="AX72" i="1"/>
  <c r="CS72" i="1" s="1"/>
  <c r="AU72" i="1"/>
  <c r="CR72" i="1" s="1"/>
  <c r="AR72" i="1"/>
  <c r="CQ72" i="1" s="1"/>
  <c r="CO72" i="1"/>
  <c r="CN72" i="1"/>
  <c r="CJ73" i="1"/>
  <c r="CK73" i="1"/>
  <c r="CL73" i="1"/>
  <c r="CM73" i="1"/>
  <c r="CJ74" i="1"/>
  <c r="CK74" i="1"/>
  <c r="CL74" i="1"/>
  <c r="CM74" i="1"/>
  <c r="CJ75" i="1"/>
  <c r="CK75" i="1"/>
  <c r="CL75" i="1"/>
  <c r="CM75" i="1"/>
  <c r="CJ76" i="1"/>
  <c r="CK76" i="1"/>
  <c r="CL76" i="1"/>
  <c r="CM76" i="1"/>
  <c r="CJ77" i="1"/>
  <c r="CK77" i="1"/>
  <c r="CL77" i="1"/>
  <c r="CM77" i="1"/>
  <c r="CJ78" i="1"/>
  <c r="CK78" i="1"/>
  <c r="CL78" i="1"/>
  <c r="CM78" i="1"/>
  <c r="CJ79" i="1"/>
  <c r="CK79" i="1"/>
  <c r="CL79" i="1"/>
  <c r="CM79" i="1"/>
  <c r="CJ80" i="1"/>
  <c r="CK80" i="1"/>
  <c r="CL80" i="1"/>
  <c r="CM80" i="1"/>
  <c r="CJ81" i="1"/>
  <c r="CK81" i="1"/>
  <c r="CL81" i="1"/>
  <c r="CM81" i="1"/>
  <c r="CJ82" i="1"/>
  <c r="CK82" i="1"/>
  <c r="CL82" i="1"/>
  <c r="CM82" i="1"/>
  <c r="CJ83" i="1"/>
  <c r="CK83" i="1"/>
  <c r="CL83" i="1"/>
  <c r="CM83" i="1"/>
  <c r="CJ84" i="1"/>
  <c r="CK84" i="1"/>
  <c r="CL84" i="1"/>
  <c r="CM84" i="1"/>
  <c r="CJ85" i="1"/>
  <c r="CK85" i="1"/>
  <c r="CL85" i="1"/>
  <c r="CM85" i="1"/>
  <c r="CJ86" i="1"/>
  <c r="CK86" i="1"/>
  <c r="CL86" i="1"/>
  <c r="CM86" i="1"/>
  <c r="CJ87" i="1"/>
  <c r="CK87" i="1"/>
  <c r="CL87" i="1"/>
  <c r="CM87" i="1"/>
  <c r="CJ88" i="1"/>
  <c r="CK88" i="1"/>
  <c r="CL88" i="1"/>
  <c r="CM88" i="1"/>
  <c r="CJ89" i="1"/>
  <c r="CK89" i="1"/>
  <c r="CL89" i="1"/>
  <c r="CM89" i="1"/>
  <c r="CJ90" i="1"/>
  <c r="CK90" i="1"/>
  <c r="CL90" i="1"/>
  <c r="CM90" i="1"/>
  <c r="CJ91" i="1"/>
  <c r="CK91" i="1"/>
  <c r="CL91" i="1"/>
  <c r="CM91" i="1"/>
  <c r="CJ92" i="1"/>
  <c r="CK92" i="1"/>
  <c r="CL92" i="1"/>
  <c r="CM92" i="1"/>
  <c r="CJ93" i="1"/>
  <c r="CK93" i="1"/>
  <c r="CL93" i="1"/>
  <c r="CM93" i="1"/>
  <c r="CJ94" i="1"/>
  <c r="CK94" i="1"/>
  <c r="CL94" i="1"/>
  <c r="CM94" i="1"/>
  <c r="CJ95" i="1"/>
  <c r="CK95" i="1"/>
  <c r="CL95" i="1"/>
  <c r="CM95" i="1"/>
  <c r="CJ96" i="1"/>
  <c r="CK96" i="1"/>
  <c r="CL96" i="1"/>
  <c r="CM96" i="1"/>
  <c r="CJ97" i="1"/>
  <c r="CK97" i="1"/>
  <c r="CL97" i="1"/>
  <c r="CM97" i="1"/>
  <c r="CJ98" i="1"/>
  <c r="CK98" i="1"/>
  <c r="CL98" i="1"/>
  <c r="CM98" i="1"/>
  <c r="CJ99" i="1"/>
  <c r="CK99" i="1"/>
  <c r="CL99" i="1"/>
  <c r="CM99" i="1"/>
  <c r="CJ100" i="1"/>
  <c r="CK100" i="1"/>
  <c r="CL100" i="1"/>
  <c r="CM100" i="1"/>
  <c r="CJ101" i="1"/>
  <c r="CK101" i="1"/>
  <c r="CL101" i="1"/>
  <c r="CM101" i="1"/>
  <c r="CJ102" i="1"/>
  <c r="CK102" i="1"/>
  <c r="CL102" i="1"/>
  <c r="CM102" i="1"/>
  <c r="CJ103" i="1"/>
  <c r="CK103" i="1"/>
  <c r="CL103" i="1"/>
  <c r="CM103" i="1"/>
  <c r="CJ104" i="1"/>
  <c r="CK104" i="1"/>
  <c r="CL104" i="1"/>
  <c r="CM104" i="1"/>
  <c r="CJ105" i="1"/>
  <c r="CK105" i="1"/>
  <c r="CL105" i="1"/>
  <c r="CM105" i="1"/>
  <c r="CJ106" i="1"/>
  <c r="CK106" i="1"/>
  <c r="CL106" i="1"/>
  <c r="CM106" i="1"/>
  <c r="CJ107" i="1"/>
  <c r="CK107" i="1"/>
  <c r="CL107" i="1"/>
  <c r="CM107" i="1"/>
  <c r="CJ108" i="1"/>
  <c r="CK108" i="1"/>
  <c r="CL108" i="1"/>
  <c r="CM108" i="1"/>
  <c r="CJ109" i="1"/>
  <c r="CK109" i="1"/>
  <c r="CL109" i="1"/>
  <c r="CM109" i="1"/>
  <c r="CJ110" i="1"/>
  <c r="CK110" i="1"/>
  <c r="CL110" i="1"/>
  <c r="CM110" i="1"/>
  <c r="CJ111" i="1"/>
  <c r="CK111" i="1"/>
  <c r="CL111" i="1"/>
  <c r="CM111" i="1"/>
  <c r="CJ112" i="1"/>
  <c r="CK112" i="1"/>
  <c r="CL112" i="1"/>
  <c r="CM112" i="1"/>
  <c r="CJ113" i="1"/>
  <c r="CK113" i="1"/>
  <c r="CL113" i="1"/>
  <c r="CM113" i="1"/>
  <c r="CJ114" i="1"/>
  <c r="CK114" i="1"/>
  <c r="CL114" i="1"/>
  <c r="CM114" i="1"/>
  <c r="CJ115" i="1"/>
  <c r="CK115" i="1"/>
  <c r="CL115" i="1"/>
  <c r="CM115" i="1"/>
  <c r="CJ116" i="1"/>
  <c r="CK116" i="1"/>
  <c r="CL116" i="1"/>
  <c r="CM116" i="1"/>
  <c r="CJ117" i="1"/>
  <c r="CK117" i="1"/>
  <c r="CL117" i="1"/>
  <c r="CM117" i="1"/>
  <c r="CJ118" i="1"/>
  <c r="CK118" i="1"/>
  <c r="CL118" i="1"/>
  <c r="CM118" i="1"/>
  <c r="CJ119" i="1"/>
  <c r="CK119" i="1"/>
  <c r="CL119" i="1"/>
  <c r="CM119" i="1"/>
  <c r="CJ120" i="1"/>
  <c r="CK120" i="1"/>
  <c r="CL120" i="1"/>
  <c r="CM120" i="1"/>
  <c r="CJ121" i="1"/>
  <c r="CK121" i="1"/>
  <c r="CL121" i="1"/>
  <c r="CM121" i="1"/>
  <c r="CM72" i="1"/>
  <c r="CL72" i="1"/>
  <c r="CK72" i="1"/>
  <c r="CJ72" i="1"/>
  <c r="CH73" i="1"/>
  <c r="CI73" i="1"/>
  <c r="CH74" i="1"/>
  <c r="CI74" i="1"/>
  <c r="CH75" i="1"/>
  <c r="CI75" i="1"/>
  <c r="CH76" i="1"/>
  <c r="CI76" i="1"/>
  <c r="CH77" i="1"/>
  <c r="CI77" i="1"/>
  <c r="CH78" i="1"/>
  <c r="CI78" i="1"/>
  <c r="CH79" i="1"/>
  <c r="CI79" i="1"/>
  <c r="CH80" i="1"/>
  <c r="CI80" i="1"/>
  <c r="CH81" i="1"/>
  <c r="CI81" i="1"/>
  <c r="CH82" i="1"/>
  <c r="CI82" i="1"/>
  <c r="CH83" i="1"/>
  <c r="CI83" i="1"/>
  <c r="CH84" i="1"/>
  <c r="CI84" i="1"/>
  <c r="CH85" i="1"/>
  <c r="CI85" i="1"/>
  <c r="CH86" i="1"/>
  <c r="CI86" i="1"/>
  <c r="CH87" i="1"/>
  <c r="CI87" i="1"/>
  <c r="CH88" i="1"/>
  <c r="CI88" i="1"/>
  <c r="CH89" i="1"/>
  <c r="CI89" i="1"/>
  <c r="CH90" i="1"/>
  <c r="CI90" i="1"/>
  <c r="CH91" i="1"/>
  <c r="CI91" i="1"/>
  <c r="CH92" i="1"/>
  <c r="CI92" i="1"/>
  <c r="CH93" i="1"/>
  <c r="CI93" i="1"/>
  <c r="CH94" i="1"/>
  <c r="CI94" i="1"/>
  <c r="CH95" i="1"/>
  <c r="CI95" i="1"/>
  <c r="CH96" i="1"/>
  <c r="CI96" i="1"/>
  <c r="CH97" i="1"/>
  <c r="CI97" i="1"/>
  <c r="CH98" i="1"/>
  <c r="CI98" i="1"/>
  <c r="CH99" i="1"/>
  <c r="CI99" i="1"/>
  <c r="CH100" i="1"/>
  <c r="CI100" i="1"/>
  <c r="CH101" i="1"/>
  <c r="CI101" i="1"/>
  <c r="CH102" i="1"/>
  <c r="CI102" i="1"/>
  <c r="CH103" i="1"/>
  <c r="CI103" i="1"/>
  <c r="CH104" i="1"/>
  <c r="CI104" i="1"/>
  <c r="CH105" i="1"/>
  <c r="CI105" i="1"/>
  <c r="CH106" i="1"/>
  <c r="CI106" i="1"/>
  <c r="CH107" i="1"/>
  <c r="CI107" i="1"/>
  <c r="CH108" i="1"/>
  <c r="CI108" i="1"/>
  <c r="CH109" i="1"/>
  <c r="CI109" i="1"/>
  <c r="CH110" i="1"/>
  <c r="CI110" i="1"/>
  <c r="CH111" i="1"/>
  <c r="CI111" i="1"/>
  <c r="CH112" i="1"/>
  <c r="CI112" i="1"/>
  <c r="CH113" i="1"/>
  <c r="CI113" i="1"/>
  <c r="CH114" i="1"/>
  <c r="CI114" i="1"/>
  <c r="CH115" i="1"/>
  <c r="CI115" i="1"/>
  <c r="CH116" i="1"/>
  <c r="CI116" i="1"/>
  <c r="CH117" i="1"/>
  <c r="CI117" i="1"/>
  <c r="CH118" i="1"/>
  <c r="CI118" i="1"/>
  <c r="CH119" i="1"/>
  <c r="CI119" i="1"/>
  <c r="CH120" i="1"/>
  <c r="CI120" i="1"/>
  <c r="CH121" i="1"/>
  <c r="CI121" i="1"/>
  <c r="CI72" i="1"/>
  <c r="CH72" i="1"/>
  <c r="CF73" i="1"/>
  <c r="CG73" i="1"/>
  <c r="CF74" i="1"/>
  <c r="CG74" i="1"/>
  <c r="CF75" i="1"/>
  <c r="CG75" i="1"/>
  <c r="CF76" i="1"/>
  <c r="CG76" i="1"/>
  <c r="CF77" i="1"/>
  <c r="CG77" i="1"/>
  <c r="CF78" i="1"/>
  <c r="CG78" i="1"/>
  <c r="CF79" i="1"/>
  <c r="CG79" i="1"/>
  <c r="CF80" i="1"/>
  <c r="CG80" i="1"/>
  <c r="CF81" i="1"/>
  <c r="CG81" i="1"/>
  <c r="CF82" i="1"/>
  <c r="CG82" i="1"/>
  <c r="CF83" i="1"/>
  <c r="CG83" i="1"/>
  <c r="CF84" i="1"/>
  <c r="CG84" i="1"/>
  <c r="CF85" i="1"/>
  <c r="CG85" i="1"/>
  <c r="CF86" i="1"/>
  <c r="CG86" i="1"/>
  <c r="CF87" i="1"/>
  <c r="CG87" i="1"/>
  <c r="CF88" i="1"/>
  <c r="CG88" i="1"/>
  <c r="CF89" i="1"/>
  <c r="CG89" i="1"/>
  <c r="CF90" i="1"/>
  <c r="CG90" i="1"/>
  <c r="CF91" i="1"/>
  <c r="CG91" i="1"/>
  <c r="CF92" i="1"/>
  <c r="CG92" i="1"/>
  <c r="CF93" i="1"/>
  <c r="CG93" i="1"/>
  <c r="CF94" i="1"/>
  <c r="CG94" i="1"/>
  <c r="CF95" i="1"/>
  <c r="CG95" i="1"/>
  <c r="CF96" i="1"/>
  <c r="CG96" i="1"/>
  <c r="CF97" i="1"/>
  <c r="CG97" i="1"/>
  <c r="CF98" i="1"/>
  <c r="CG98" i="1"/>
  <c r="CF99" i="1"/>
  <c r="CG99" i="1"/>
  <c r="CF100" i="1"/>
  <c r="CG100" i="1"/>
  <c r="CF101" i="1"/>
  <c r="CG101" i="1"/>
  <c r="CF102" i="1"/>
  <c r="CG102" i="1"/>
  <c r="CF103" i="1"/>
  <c r="CG103" i="1"/>
  <c r="CF104" i="1"/>
  <c r="CG104" i="1"/>
  <c r="CF105" i="1"/>
  <c r="CG105" i="1"/>
  <c r="CF106" i="1"/>
  <c r="CG106" i="1"/>
  <c r="CF107" i="1"/>
  <c r="CG107" i="1"/>
  <c r="CF108" i="1"/>
  <c r="CG108" i="1"/>
  <c r="CF109" i="1"/>
  <c r="CG109" i="1"/>
  <c r="CF110" i="1"/>
  <c r="CG110" i="1"/>
  <c r="CF111" i="1"/>
  <c r="CG111" i="1"/>
  <c r="CF112" i="1"/>
  <c r="CG112" i="1"/>
  <c r="CF113" i="1"/>
  <c r="CG113" i="1"/>
  <c r="CF114" i="1"/>
  <c r="CG114" i="1"/>
  <c r="CF115" i="1"/>
  <c r="CG115" i="1"/>
  <c r="CF116" i="1"/>
  <c r="CG116" i="1"/>
  <c r="CF117" i="1"/>
  <c r="CG117" i="1"/>
  <c r="CF118" i="1"/>
  <c r="CG118" i="1"/>
  <c r="CF119" i="1"/>
  <c r="CG119" i="1"/>
  <c r="CF120" i="1"/>
  <c r="CG120" i="1"/>
  <c r="CF121" i="1"/>
  <c r="CG121" i="1"/>
  <c r="CG72" i="1"/>
  <c r="CZ73" i="1"/>
  <c r="DB73" i="1" s="1"/>
  <c r="DD73" i="1" s="1"/>
  <c r="DF73" i="1" s="1"/>
  <c r="CY73" i="1"/>
  <c r="DA73" i="1" s="1"/>
  <c r="DC73" i="1" s="1"/>
  <c r="DE73" i="1" s="1"/>
  <c r="CJ70" i="1"/>
  <c r="CN139" i="1"/>
  <c r="CH70" i="1"/>
  <c r="CI70" i="1"/>
  <c r="CL70" i="1"/>
  <c r="CM70" i="1"/>
  <c r="AO71" i="1"/>
  <c r="AR71" i="1"/>
  <c r="AU71" i="1"/>
  <c r="AX71" i="1"/>
  <c r="BA71" i="1"/>
  <c r="CW72" i="1"/>
  <c r="CW73" i="1"/>
  <c r="CY74" i="1"/>
  <c r="DA74" i="1" s="1"/>
  <c r="DC74" i="1" s="1"/>
  <c r="DE74" i="1" s="1"/>
  <c r="CW74" i="1"/>
  <c r="CY75" i="1"/>
  <c r="DA75" i="1" s="1"/>
  <c r="DC75" i="1" s="1"/>
  <c r="DE75" i="1" s="1"/>
  <c r="CW75" i="1"/>
  <c r="CY76" i="1"/>
  <c r="DA76" i="1" s="1"/>
  <c r="DC76" i="1" s="1"/>
  <c r="DE76" i="1" s="1"/>
  <c r="CW76" i="1"/>
  <c r="CY77" i="1"/>
  <c r="DA77" i="1" s="1"/>
  <c r="DC77" i="1" s="1"/>
  <c r="DE77" i="1" s="1"/>
  <c r="CZ77" i="1"/>
  <c r="DB77" i="1" s="1"/>
  <c r="DD77" i="1" s="1"/>
  <c r="DF77" i="1" s="1"/>
  <c r="CW77" i="1"/>
  <c r="CY78" i="1"/>
  <c r="DA78" i="1" s="1"/>
  <c r="DC78" i="1" s="1"/>
  <c r="DE78" i="1" s="1"/>
  <c r="CW78" i="1"/>
  <c r="CY79" i="1"/>
  <c r="DA79" i="1" s="1"/>
  <c r="DC79" i="1" s="1"/>
  <c r="DE79" i="1" s="1"/>
  <c r="CW79" i="1"/>
  <c r="CY80" i="1"/>
  <c r="DA80" i="1" s="1"/>
  <c r="DC80" i="1" s="1"/>
  <c r="DE80" i="1" s="1"/>
  <c r="CW80" i="1"/>
  <c r="CY81" i="1"/>
  <c r="DA81" i="1" s="1"/>
  <c r="DC81" i="1" s="1"/>
  <c r="DE81" i="1" s="1"/>
  <c r="CZ81" i="1"/>
  <c r="DB81" i="1" s="1"/>
  <c r="DD81" i="1" s="1"/>
  <c r="DF81" i="1" s="1"/>
  <c r="CW81" i="1"/>
  <c r="CY82" i="1"/>
  <c r="DA82" i="1" s="1"/>
  <c r="DC82" i="1" s="1"/>
  <c r="DE82" i="1" s="1"/>
  <c r="CW82" i="1"/>
  <c r="CY83" i="1"/>
  <c r="DA83" i="1" s="1"/>
  <c r="DC83" i="1" s="1"/>
  <c r="DE83" i="1" s="1"/>
  <c r="CW83" i="1"/>
  <c r="CY84" i="1"/>
  <c r="DA84" i="1" s="1"/>
  <c r="DC84" i="1" s="1"/>
  <c r="DE84" i="1" s="1"/>
  <c r="CW84" i="1"/>
  <c r="CY85" i="1"/>
  <c r="DA85" i="1" s="1"/>
  <c r="DC85" i="1" s="1"/>
  <c r="DE85" i="1" s="1"/>
  <c r="CZ85" i="1"/>
  <c r="DB85" i="1" s="1"/>
  <c r="DD85" i="1" s="1"/>
  <c r="DF85" i="1" s="1"/>
  <c r="CW85" i="1"/>
  <c r="CY86" i="1"/>
  <c r="DA86" i="1" s="1"/>
  <c r="DC86" i="1" s="1"/>
  <c r="DE86" i="1" s="1"/>
  <c r="CW86" i="1"/>
  <c r="CY87" i="1"/>
  <c r="DA87" i="1" s="1"/>
  <c r="DC87" i="1" s="1"/>
  <c r="DE87" i="1" s="1"/>
  <c r="CW87" i="1"/>
  <c r="CY88" i="1"/>
  <c r="DA88" i="1" s="1"/>
  <c r="DC88" i="1" s="1"/>
  <c r="DE88" i="1" s="1"/>
  <c r="CW88" i="1"/>
  <c r="CY89" i="1"/>
  <c r="DA89" i="1" s="1"/>
  <c r="DC89" i="1" s="1"/>
  <c r="DE89" i="1" s="1"/>
  <c r="CW89" i="1"/>
  <c r="CY90" i="1"/>
  <c r="DA90" i="1" s="1"/>
  <c r="DC90" i="1" s="1"/>
  <c r="DE90" i="1" s="1"/>
  <c r="CW90" i="1"/>
  <c r="CY91" i="1"/>
  <c r="DA91" i="1" s="1"/>
  <c r="DC91" i="1" s="1"/>
  <c r="DE91" i="1" s="1"/>
  <c r="CW91" i="1"/>
  <c r="CY92" i="1"/>
  <c r="DA92" i="1" s="1"/>
  <c r="DC92" i="1" s="1"/>
  <c r="DE92" i="1" s="1"/>
  <c r="CW92" i="1"/>
  <c r="CY93" i="1"/>
  <c r="DA93" i="1" s="1"/>
  <c r="DC93" i="1" s="1"/>
  <c r="DE93" i="1" s="1"/>
  <c r="CZ93" i="1"/>
  <c r="DB93" i="1" s="1"/>
  <c r="DD93" i="1" s="1"/>
  <c r="DF93" i="1" s="1"/>
  <c r="CW93" i="1"/>
  <c r="CY94" i="1"/>
  <c r="DA94" i="1" s="1"/>
  <c r="DC94" i="1" s="1"/>
  <c r="DE94" i="1" s="1"/>
  <c r="CW94" i="1"/>
  <c r="CY95" i="1"/>
  <c r="DA95" i="1" s="1"/>
  <c r="DC95" i="1" s="1"/>
  <c r="DE95" i="1" s="1"/>
  <c r="CW95" i="1"/>
  <c r="CY96" i="1"/>
  <c r="DA96" i="1" s="1"/>
  <c r="DC96" i="1" s="1"/>
  <c r="DE96" i="1" s="1"/>
  <c r="CW96" i="1"/>
  <c r="CY97" i="1"/>
  <c r="DA97" i="1" s="1"/>
  <c r="DC97" i="1" s="1"/>
  <c r="DE97" i="1" s="1"/>
  <c r="CW97" i="1"/>
  <c r="CY98" i="1"/>
  <c r="DA98" i="1" s="1"/>
  <c r="DC98" i="1" s="1"/>
  <c r="DE98" i="1" s="1"/>
  <c r="CW98" i="1"/>
  <c r="CY99" i="1"/>
  <c r="DA99" i="1" s="1"/>
  <c r="DC99" i="1" s="1"/>
  <c r="DE99" i="1" s="1"/>
  <c r="CW99" i="1"/>
  <c r="CY100" i="1"/>
  <c r="DA100" i="1" s="1"/>
  <c r="DC100" i="1" s="1"/>
  <c r="DE100" i="1" s="1"/>
  <c r="CW100" i="1"/>
  <c r="CY101" i="1"/>
  <c r="DA101" i="1" s="1"/>
  <c r="DC101" i="1" s="1"/>
  <c r="DE101" i="1" s="1"/>
  <c r="CW101" i="1"/>
  <c r="CY102" i="1"/>
  <c r="DA102" i="1" s="1"/>
  <c r="DC102" i="1" s="1"/>
  <c r="DE102" i="1" s="1"/>
  <c r="CW102" i="1"/>
  <c r="CY103" i="1"/>
  <c r="DA103" i="1" s="1"/>
  <c r="DC103" i="1" s="1"/>
  <c r="DE103" i="1" s="1"/>
  <c r="CW103" i="1"/>
  <c r="CY104" i="1"/>
  <c r="DA104" i="1" s="1"/>
  <c r="DC104" i="1" s="1"/>
  <c r="DE104" i="1" s="1"/>
  <c r="CW104" i="1"/>
  <c r="CY105" i="1"/>
  <c r="DA105" i="1" s="1"/>
  <c r="DC105" i="1" s="1"/>
  <c r="DE105" i="1" s="1"/>
  <c r="CW105" i="1"/>
  <c r="CY106" i="1"/>
  <c r="DA106" i="1" s="1"/>
  <c r="DC106" i="1" s="1"/>
  <c r="DE106" i="1" s="1"/>
  <c r="CW106" i="1"/>
  <c r="CY107" i="1"/>
  <c r="DA107" i="1" s="1"/>
  <c r="DC107" i="1" s="1"/>
  <c r="DE107" i="1" s="1"/>
  <c r="CW107" i="1"/>
  <c r="CY108" i="1"/>
  <c r="DA108" i="1" s="1"/>
  <c r="DC108" i="1" s="1"/>
  <c r="DE108" i="1" s="1"/>
  <c r="CW108" i="1"/>
  <c r="CY109" i="1"/>
  <c r="DA109" i="1" s="1"/>
  <c r="DC109" i="1" s="1"/>
  <c r="DE109" i="1" s="1"/>
  <c r="CZ109" i="1"/>
  <c r="DB109" i="1" s="1"/>
  <c r="DD109" i="1" s="1"/>
  <c r="DF109" i="1" s="1"/>
  <c r="CW109" i="1"/>
  <c r="CY110" i="1"/>
  <c r="DA110" i="1" s="1"/>
  <c r="DC110" i="1" s="1"/>
  <c r="DE110" i="1" s="1"/>
  <c r="CW110" i="1"/>
  <c r="CY111" i="1"/>
  <c r="DA111" i="1" s="1"/>
  <c r="DC111" i="1" s="1"/>
  <c r="DE111" i="1" s="1"/>
  <c r="CW111" i="1"/>
  <c r="CY112" i="1"/>
  <c r="DA112" i="1" s="1"/>
  <c r="DC112" i="1" s="1"/>
  <c r="DE112" i="1" s="1"/>
  <c r="CW112" i="1"/>
  <c r="CY113" i="1"/>
  <c r="DA113" i="1" s="1"/>
  <c r="DC113" i="1" s="1"/>
  <c r="DE113" i="1" s="1"/>
  <c r="CZ113" i="1"/>
  <c r="DB113" i="1" s="1"/>
  <c r="DD113" i="1" s="1"/>
  <c r="DF113" i="1" s="1"/>
  <c r="CW113" i="1"/>
  <c r="CY114" i="1"/>
  <c r="DA114" i="1" s="1"/>
  <c r="DC114" i="1" s="1"/>
  <c r="DE114" i="1" s="1"/>
  <c r="CW114" i="1"/>
  <c r="CY115" i="1"/>
  <c r="DA115" i="1" s="1"/>
  <c r="DC115" i="1" s="1"/>
  <c r="DE115" i="1" s="1"/>
  <c r="CW115" i="1"/>
  <c r="CY116" i="1"/>
  <c r="DA116" i="1" s="1"/>
  <c r="DC116" i="1" s="1"/>
  <c r="DE116" i="1" s="1"/>
  <c r="CW116" i="1"/>
  <c r="CY117" i="1"/>
  <c r="DA117" i="1" s="1"/>
  <c r="DC117" i="1" s="1"/>
  <c r="DE117" i="1" s="1"/>
  <c r="CW117" i="1"/>
  <c r="CY118" i="1"/>
  <c r="DA118" i="1" s="1"/>
  <c r="DC118" i="1" s="1"/>
  <c r="DE118" i="1" s="1"/>
  <c r="CW118" i="1"/>
  <c r="CY119" i="1"/>
  <c r="DA119" i="1" s="1"/>
  <c r="DC119" i="1" s="1"/>
  <c r="DE119" i="1" s="1"/>
  <c r="CW119" i="1"/>
  <c r="CY120" i="1"/>
  <c r="DA120" i="1" s="1"/>
  <c r="DC120" i="1" s="1"/>
  <c r="DE120" i="1" s="1"/>
  <c r="CW120" i="1"/>
  <c r="CW121" i="1"/>
  <c r="CQ140" i="1" l="1"/>
  <c r="CH140" i="1" s="1"/>
  <c r="CQ167" i="1"/>
  <c r="CH167" i="1" s="1"/>
  <c r="CK167" i="1" s="1"/>
  <c r="CQ166" i="1"/>
  <c r="CH166" i="1" s="1"/>
  <c r="CK166" i="1" s="1"/>
  <c r="CQ161" i="1"/>
  <c r="CQ151" i="1"/>
  <c r="CH151" i="1" s="1"/>
  <c r="CQ163" i="1"/>
  <c r="CQ162" i="1"/>
  <c r="CQ154" i="1"/>
  <c r="CQ165" i="1"/>
  <c r="CH165" i="1" s="1"/>
  <c r="CQ158" i="1"/>
  <c r="CQ159" i="1"/>
  <c r="CQ156" i="1"/>
  <c r="CQ164" i="1"/>
  <c r="CQ153" i="1"/>
  <c r="CQ160" i="1"/>
  <c r="CQ152" i="1"/>
  <c r="CQ157" i="1"/>
  <c r="CQ155" i="1"/>
  <c r="CQ150" i="1"/>
  <c r="CQ141" i="1"/>
  <c r="CH141" i="1" s="1"/>
  <c r="CQ145" i="1"/>
  <c r="CH145" i="1" s="1"/>
  <c r="CQ149" i="1"/>
  <c r="CQ142" i="1"/>
  <c r="CQ146" i="1"/>
  <c r="CH146" i="1" s="1"/>
  <c r="CQ143" i="1"/>
  <c r="CQ147" i="1"/>
  <c r="CH147" i="1" s="1"/>
  <c r="CQ144" i="1"/>
  <c r="CQ148" i="1"/>
  <c r="CH148" i="1" s="1"/>
  <c r="CH154" i="1" l="1"/>
  <c r="CJ154" i="1" s="1"/>
  <c r="CH157" i="1"/>
  <c r="CJ157" i="1" s="1"/>
  <c r="CH160" i="1"/>
  <c r="CJ160" i="1" s="1"/>
  <c r="CH153" i="1"/>
  <c r="CJ153" i="1" s="1"/>
  <c r="CH155" i="1"/>
  <c r="CJ155" i="1" s="1"/>
  <c r="CH161" i="1"/>
  <c r="CJ161" i="1" s="1"/>
  <c r="CH144" i="1"/>
  <c r="CI144" i="1" s="1"/>
  <c r="CH164" i="1"/>
  <c r="CJ164" i="1" s="1"/>
  <c r="CH152" i="1"/>
  <c r="CJ152" i="1" s="1"/>
  <c r="CH156" i="1"/>
  <c r="CJ156" i="1" s="1"/>
  <c r="CH142" i="1"/>
  <c r="CI142" i="1" s="1"/>
  <c r="CH143" i="1"/>
  <c r="CI143" i="1" s="1"/>
  <c r="CH159" i="1"/>
  <c r="CJ159" i="1" s="1"/>
  <c r="CH158" i="1"/>
  <c r="CJ158" i="1" s="1"/>
  <c r="CH149" i="1"/>
  <c r="CI149" i="1" s="1"/>
  <c r="CH162" i="1"/>
  <c r="CJ162" i="1" s="1"/>
  <c r="CH163" i="1"/>
  <c r="CJ163" i="1" s="1"/>
  <c r="CH150" i="1"/>
  <c r="CJ150" i="1" s="1"/>
  <c r="CJ165" i="1"/>
  <c r="CJ151" i="1"/>
  <c r="CI148" i="1"/>
  <c r="CI145" i="1"/>
  <c r="CI146" i="1"/>
  <c r="CI141" i="1"/>
  <c r="CI147" i="1"/>
  <c r="CJ139" i="1" l="1"/>
  <c r="CH139" i="1"/>
  <c r="AM126" i="1" s="1"/>
  <c r="CI140" i="1"/>
  <c r="CI139" i="1" s="1"/>
  <c r="CL139" i="1" l="1"/>
  <c r="CO139" i="1"/>
  <c r="CM139" i="1"/>
  <c r="CK139" i="1"/>
</calcChain>
</file>

<file path=xl/sharedStrings.xml><?xml version="1.0" encoding="utf-8"?>
<sst xmlns="http://schemas.openxmlformats.org/spreadsheetml/2006/main" count="278" uniqueCount="233">
  <si>
    <t>**</t>
    <phoneticPr fontId="7"/>
  </si>
  <si>
    <r>
      <t>各キナーゼの反応条件につきましては</t>
    </r>
    <r>
      <rPr>
        <sz val="9"/>
        <rFont val="Arial"/>
        <family val="2"/>
      </rPr>
      <t>Kinase Profiling Book</t>
    </r>
    <r>
      <rPr>
        <sz val="9"/>
        <rFont val="ＭＳ Ｐゴシック"/>
        <family val="3"/>
        <charset val="128"/>
      </rPr>
      <t>をご覧ください。</t>
    </r>
    <rPh sb="0" eb="1">
      <t>カク</t>
    </rPh>
    <rPh sb="6" eb="8">
      <t>ハンノウ</t>
    </rPh>
    <rPh sb="8" eb="10">
      <t>ジョウケン</t>
    </rPh>
    <rPh sb="40" eb="41">
      <t>ラン</t>
    </rPh>
    <phoneticPr fontId="7"/>
  </si>
  <si>
    <t>Customer
Info</t>
  </si>
  <si>
    <t>Name</t>
  </si>
  <si>
    <t>Company</t>
  </si>
  <si>
    <t>Dept</t>
  </si>
  <si>
    <t>Addr1</t>
  </si>
  <si>
    <t>City</t>
  </si>
  <si>
    <t>Country</t>
  </si>
  <si>
    <t>Tel</t>
  </si>
  <si>
    <t>Fax</t>
  </si>
  <si>
    <t>Email</t>
  </si>
  <si>
    <t>Study Information</t>
  </si>
  <si>
    <t>CpdState</t>
  </si>
  <si>
    <t>Remnant</t>
  </si>
  <si>
    <t>shipping</t>
  </si>
  <si>
    <t>被験物質の取り扱いについて</t>
  </si>
  <si>
    <t>送付</t>
  </si>
  <si>
    <t xml:space="preserve">info@carnabio.com </t>
  </si>
  <si>
    <t>被験物質</t>
  </si>
  <si>
    <t>保管</t>
  </si>
  <si>
    <t>Compound and Assay Information</t>
  </si>
  <si>
    <t>Cpd2</t>
  </si>
  <si>
    <t>Cpd3</t>
  </si>
  <si>
    <t>Cpd4</t>
  </si>
  <si>
    <t>Cpd5</t>
  </si>
  <si>
    <t>Cpd6</t>
  </si>
  <si>
    <t>Cpd7</t>
  </si>
  <si>
    <t>Cpd8</t>
  </si>
  <si>
    <t>Cpd9</t>
  </si>
  <si>
    <t>Cpd10</t>
  </si>
  <si>
    <t>Cpd11</t>
  </si>
  <si>
    <t>Cpd12</t>
  </si>
  <si>
    <t>Cpd13</t>
  </si>
  <si>
    <t>Cpd14</t>
  </si>
  <si>
    <t>Cpd15</t>
  </si>
  <si>
    <t>Cpd16</t>
  </si>
  <si>
    <t>Cpd17</t>
  </si>
  <si>
    <t>Cpd18</t>
  </si>
  <si>
    <t>Cpd19</t>
  </si>
  <si>
    <t>Cpd20</t>
  </si>
  <si>
    <t>Cpd21</t>
  </si>
  <si>
    <t>Cpd22</t>
  </si>
  <si>
    <t>Cpd23</t>
  </si>
  <si>
    <t>Cpd24</t>
  </si>
  <si>
    <t>Cpd25</t>
  </si>
  <si>
    <t>Cpd26</t>
  </si>
  <si>
    <t>Cpd27</t>
  </si>
  <si>
    <t>Cpd28</t>
  </si>
  <si>
    <t>Cpd29</t>
  </si>
  <si>
    <t>Cpd30</t>
  </si>
  <si>
    <t>Cpd31</t>
  </si>
  <si>
    <t>Cpd32</t>
  </si>
  <si>
    <t>Cpd33</t>
  </si>
  <si>
    <t>Cpd34</t>
  </si>
  <si>
    <t>Cpd35</t>
  </si>
  <si>
    <t>Cpd36</t>
  </si>
  <si>
    <t>Cpd37</t>
  </si>
  <si>
    <t>Cpd38</t>
  </si>
  <si>
    <t>Cpd39</t>
  </si>
  <si>
    <t>Cpd40</t>
  </si>
  <si>
    <t>Cpd41</t>
  </si>
  <si>
    <t>Cpd42</t>
  </si>
  <si>
    <t>Cpd43</t>
  </si>
  <si>
    <t>Cpd44</t>
  </si>
  <si>
    <t>Cpd45</t>
  </si>
  <si>
    <t>Cpd46</t>
  </si>
  <si>
    <t>Cpd47</t>
  </si>
  <si>
    <t>Cpd48</t>
  </si>
  <si>
    <t>Cpd49</t>
  </si>
  <si>
    <t>Cpd50</t>
  </si>
  <si>
    <t># Checked or red colored kinase is selected one.</t>
  </si>
  <si>
    <t>ご記入日：</t>
    <rPh sb="1" eb="3">
      <t>ｷﾆｭｳ</t>
    </rPh>
    <rPh sb="3" eb="4">
      <t>ﾋﾞ</t>
    </rPh>
    <phoneticPr fontId="10" type="noConversion"/>
  </si>
  <si>
    <t>　被験物質の発送予定日</t>
    <rPh sb="1" eb="3">
      <t>ヒケン</t>
    </rPh>
    <rPh sb="3" eb="5">
      <t>ブッシツ</t>
    </rPh>
    <rPh sb="6" eb="8">
      <t>ハッソウ</t>
    </rPh>
    <rPh sb="8" eb="11">
      <t>ヨテイビ</t>
    </rPh>
    <phoneticPr fontId="7"/>
  </si>
  <si>
    <r>
      <t>IC50</t>
    </r>
    <r>
      <rPr>
        <sz val="9"/>
        <rFont val="ＭＳ Ｐゴシック"/>
        <family val="3"/>
        <charset val="128"/>
      </rPr>
      <t>計算セル</t>
    </r>
    <rPh sb="4" eb="6">
      <t>ケイサン</t>
    </rPh>
    <phoneticPr fontId="7"/>
  </si>
  <si>
    <t>選択されていないキナーゼを非表示にする</t>
    <rPh sb="0" eb="2">
      <t>センタク</t>
    </rPh>
    <rPh sb="13" eb="16">
      <t>ヒヒョウジ</t>
    </rPh>
    <phoneticPr fontId="7"/>
  </si>
  <si>
    <t>Customer Name</t>
  </si>
  <si>
    <t>Institution/Company</t>
  </si>
  <si>
    <t>Department</t>
  </si>
  <si>
    <t>Street Address 1</t>
  </si>
  <si>
    <t>State/Zip</t>
  </si>
  <si>
    <t>Tel Number</t>
  </si>
  <si>
    <t>Fax Number</t>
  </si>
  <si>
    <t>Email Address</t>
  </si>
  <si>
    <t>　試験報告書の言語</t>
    <rPh sb="1" eb="3">
      <t>シケン</t>
    </rPh>
    <rPh sb="3" eb="6">
      <t>ホウコクショ</t>
    </rPh>
    <rPh sb="7" eb="9">
      <t>ゲンゴ</t>
    </rPh>
    <phoneticPr fontId="7"/>
  </si>
  <si>
    <t>試験の反応条件について</t>
    <rPh sb="0" eb="2">
      <t>シケン</t>
    </rPh>
    <rPh sb="3" eb="5">
      <t>ハンノウ</t>
    </rPh>
    <rPh sb="5" eb="7">
      <t>ジョウケン</t>
    </rPh>
    <phoneticPr fontId="7"/>
  </si>
  <si>
    <r>
      <t>（</t>
    </r>
    <r>
      <rPr>
        <u/>
        <sz val="10"/>
        <color indexed="12"/>
        <rFont val="Arial"/>
        <family val="2"/>
      </rPr>
      <t>http://www.carnabio.com/output/pdf/ProfilingProfilingBook_ja.pdf)</t>
    </r>
  </si>
  <si>
    <r>
      <t>被験物質は適切な輸送方法にて下記宛にお送り下さい。</t>
    </r>
    <r>
      <rPr>
        <sz val="9"/>
        <rFont val="Arial"/>
        <family val="2"/>
      </rPr>
      <t xml:space="preserve"> </t>
    </r>
  </si>
  <si>
    <r>
      <t>〒</t>
    </r>
    <r>
      <rPr>
        <sz val="9"/>
        <rFont val="Arial"/>
        <family val="2"/>
      </rPr>
      <t>650-0047</t>
    </r>
  </si>
  <si>
    <r>
      <t>神戸市中央区港島南町</t>
    </r>
    <r>
      <rPr>
        <sz val="9"/>
        <rFont val="Arial"/>
        <family val="2"/>
      </rPr>
      <t>1</t>
    </r>
    <r>
      <rPr>
        <sz val="9"/>
        <rFont val="ＭＳ Ｐゴシック"/>
        <family val="3"/>
        <charset val="128"/>
      </rPr>
      <t>丁目</t>
    </r>
    <r>
      <rPr>
        <sz val="9"/>
        <rFont val="Arial"/>
        <family val="2"/>
      </rPr>
      <t>5</t>
    </r>
    <r>
      <rPr>
        <sz val="9"/>
        <rFont val="ＭＳ Ｐゴシック"/>
        <family val="3"/>
        <charset val="128"/>
      </rPr>
      <t>番</t>
    </r>
    <r>
      <rPr>
        <sz val="9"/>
        <rFont val="Arial"/>
        <family val="2"/>
      </rPr>
      <t>5</t>
    </r>
    <r>
      <rPr>
        <sz val="9"/>
        <rFont val="ＭＳ Ｐゴシック"/>
        <family val="3"/>
        <charset val="128"/>
      </rPr>
      <t>号</t>
    </r>
    <r>
      <rPr>
        <sz val="9"/>
        <rFont val="Arial"/>
        <family val="2"/>
      </rPr>
      <t xml:space="preserve"> BMA 3F</t>
    </r>
  </si>
  <si>
    <r>
      <t>FAX</t>
    </r>
    <r>
      <rPr>
        <sz val="9"/>
        <rFont val="ＭＳ Ｐゴシック"/>
        <family val="3"/>
        <charset val="128"/>
      </rPr>
      <t>：</t>
    </r>
    <r>
      <rPr>
        <sz val="9"/>
        <rFont val="Arial"/>
        <family val="2"/>
      </rPr>
      <t xml:space="preserve"> 078-302-7086 </t>
    </r>
  </si>
  <si>
    <r>
      <t>廃棄</t>
    </r>
    <r>
      <rPr>
        <sz val="9"/>
        <rFont val="Arial"/>
        <family val="2"/>
      </rPr>
      <t xml:space="preserve"> / </t>
    </r>
    <r>
      <rPr>
        <sz val="9"/>
        <rFont val="ＭＳ Ｐゴシック"/>
        <family val="3"/>
        <charset val="128"/>
      </rPr>
      <t>返却</t>
    </r>
    <rPh sb="5" eb="7">
      <t>ヘンキャク</t>
    </rPh>
    <phoneticPr fontId="7"/>
  </si>
  <si>
    <r>
      <t>　＊</t>
    </r>
    <r>
      <rPr>
        <sz val="10"/>
        <rFont val="ＭＳ Ｐゴシック"/>
        <family val="3"/>
        <charset val="128"/>
      </rPr>
      <t>印は入力必須項目です。</t>
    </r>
    <r>
      <rPr>
        <sz val="10"/>
        <rFont val="Arial"/>
        <family val="2"/>
      </rPr>
      <t xml:space="preserve"> </t>
    </r>
    <r>
      <rPr>
        <sz val="10"/>
        <rFont val="ＭＳ Ｐゴシック"/>
        <family val="3"/>
        <charset val="128"/>
      </rPr>
      <t>記載された内容に基づいて試験計画書、試験報告書を作成いたします。</t>
    </r>
    <rPh sb="14" eb="16">
      <t>キサイ</t>
    </rPh>
    <rPh sb="19" eb="21">
      <t>ナイヨウ</t>
    </rPh>
    <rPh sb="22" eb="23">
      <t>モト</t>
    </rPh>
    <rPh sb="26" eb="28">
      <t>シケン</t>
    </rPh>
    <rPh sb="28" eb="30">
      <t>ケイカク</t>
    </rPh>
    <rPh sb="30" eb="31">
      <t>ショ</t>
    </rPh>
    <rPh sb="32" eb="34">
      <t>シケン</t>
    </rPh>
    <rPh sb="34" eb="37">
      <t>ホウコクショ</t>
    </rPh>
    <rPh sb="38" eb="40">
      <t>サクセイ</t>
    </rPh>
    <phoneticPr fontId="7"/>
  </si>
  <si>
    <t>Customer Information</t>
    <phoneticPr fontId="10" type="noConversion"/>
  </si>
  <si>
    <t>Addr2/city</t>
    <phoneticPr fontId="7"/>
  </si>
  <si>
    <t>State/Zip</t>
    <phoneticPr fontId="7"/>
  </si>
  <si>
    <t>Study Information</t>
    <phoneticPr fontId="10" type="noConversion"/>
  </si>
  <si>
    <t>AssayType</t>
    <phoneticPr fontId="7"/>
  </si>
  <si>
    <t>1: %I, 2: IC50</t>
    <phoneticPr fontId="7"/>
  </si>
  <si>
    <r>
      <t>　試験濃度単位</t>
    </r>
    <r>
      <rPr>
        <sz val="12"/>
        <rFont val="Arial"/>
        <family val="2"/>
      </rPr>
      <t xml:space="preserve"> </t>
    </r>
    <r>
      <rPr>
        <vertAlign val="superscript"/>
        <sz val="14"/>
        <color indexed="10"/>
        <rFont val="Arial"/>
        <family val="2"/>
      </rPr>
      <t>*</t>
    </r>
    <rPh sb="1" eb="3">
      <t>シケン</t>
    </rPh>
    <rPh sb="3" eb="5">
      <t>ノウド</t>
    </rPh>
    <rPh sb="5" eb="7">
      <t>タンイ</t>
    </rPh>
    <phoneticPr fontId="7"/>
  </si>
  <si>
    <t>1: Solution, 2: Solid</t>
    <phoneticPr fontId="7"/>
  </si>
  <si>
    <r>
      <t>　試験終了後の被験物質の処分</t>
    </r>
    <r>
      <rPr>
        <sz val="12"/>
        <rFont val="Arial"/>
        <family val="2"/>
      </rPr>
      <t xml:space="preserve"> </t>
    </r>
    <r>
      <rPr>
        <vertAlign val="superscript"/>
        <sz val="14"/>
        <color indexed="10"/>
        <rFont val="Arial"/>
        <family val="2"/>
      </rPr>
      <t>*</t>
    </r>
    <rPh sb="1" eb="3">
      <t>シケン</t>
    </rPh>
    <rPh sb="3" eb="6">
      <t>シュウリョウゴ</t>
    </rPh>
    <rPh sb="7" eb="9">
      <t>ヒケン</t>
    </rPh>
    <rPh sb="9" eb="11">
      <t>ブッシツ</t>
    </rPh>
    <rPh sb="12" eb="14">
      <t>ショブン</t>
    </rPh>
    <phoneticPr fontId="7"/>
  </si>
  <si>
    <t>Unit</t>
    <phoneticPr fontId="7"/>
  </si>
  <si>
    <t>1: Waste, 2: Return</t>
    <phoneticPr fontId="7"/>
  </si>
  <si>
    <t>language Report</t>
    <phoneticPr fontId="7"/>
  </si>
  <si>
    <t>1: Japanese, 2: English</t>
    <phoneticPr fontId="7"/>
  </si>
  <si>
    <t>Additional Information</t>
    <phoneticPr fontId="10" type="noConversion"/>
  </si>
  <si>
    <t>Additional Information</t>
    <phoneticPr fontId="7"/>
  </si>
  <si>
    <r>
      <t>カルナバイオサイエンス</t>
    </r>
    <r>
      <rPr>
        <sz val="9"/>
        <rFont val="Arial"/>
        <family val="2"/>
      </rPr>
      <t>(</t>
    </r>
    <r>
      <rPr>
        <sz val="9"/>
        <rFont val="ＭＳ Ｐゴシック"/>
        <family val="3"/>
        <charset val="128"/>
      </rPr>
      <t>株</t>
    </r>
    <r>
      <rPr>
        <sz val="9"/>
        <rFont val="Arial"/>
        <family val="2"/>
      </rPr>
      <t xml:space="preserve">) </t>
    </r>
    <r>
      <rPr>
        <sz val="9"/>
        <rFont val="ＭＳ Ｐゴシック"/>
        <family val="3"/>
        <charset val="128"/>
      </rPr>
      <t>営業部</t>
    </r>
    <r>
      <rPr>
        <sz val="9"/>
        <rFont val="Arial"/>
        <family val="2"/>
      </rPr>
      <t xml:space="preserve"> </t>
    </r>
    <r>
      <rPr>
        <sz val="9"/>
        <rFont val="ＭＳ Ｐゴシック"/>
        <family val="3"/>
        <charset val="128"/>
      </rPr>
      <t>宛て</t>
    </r>
    <phoneticPr fontId="7"/>
  </si>
  <si>
    <r>
      <t>TEL</t>
    </r>
    <r>
      <rPr>
        <sz val="9"/>
        <rFont val="ＭＳ Ｐゴシック"/>
        <family val="3"/>
        <charset val="128"/>
      </rPr>
      <t>：</t>
    </r>
    <r>
      <rPr>
        <sz val="9"/>
        <rFont val="Arial"/>
        <family val="2"/>
      </rPr>
      <t xml:space="preserve"> 078-302-7091 </t>
    </r>
    <phoneticPr fontId="7"/>
  </si>
  <si>
    <r>
      <t>特にご指示のない限り、被験物質を</t>
    </r>
    <r>
      <rPr>
        <sz val="9"/>
        <rFont val="Arial"/>
        <family val="2"/>
      </rPr>
      <t xml:space="preserve">100% DMSO </t>
    </r>
    <r>
      <rPr>
        <sz val="9"/>
        <rFont val="ＭＳ Ｐゴシック"/>
        <family val="3"/>
        <charset val="128"/>
      </rPr>
      <t>にて試験濃度の</t>
    </r>
    <r>
      <rPr>
        <sz val="9"/>
        <rFont val="Arial"/>
        <family val="2"/>
      </rPr>
      <t>100</t>
    </r>
    <r>
      <rPr>
        <sz val="9"/>
        <rFont val="ＭＳ Ｐゴシック"/>
        <family val="3"/>
        <charset val="128"/>
      </rPr>
      <t>倍濃度の</t>
    </r>
    <r>
      <rPr>
        <sz val="9"/>
        <rFont val="Arial"/>
        <family val="2"/>
      </rPr>
      <t xml:space="preserve">stock solution </t>
    </r>
    <r>
      <rPr>
        <sz val="9"/>
        <rFont val="ＭＳ Ｐゴシック"/>
        <family val="3"/>
        <charset val="128"/>
      </rPr>
      <t>を調製し</t>
    </r>
    <r>
      <rPr>
        <sz val="9"/>
        <rFont val="Arial"/>
        <family val="2"/>
      </rPr>
      <t xml:space="preserve">,stock solution </t>
    </r>
    <r>
      <rPr>
        <sz val="9"/>
        <rFont val="ＭＳ Ｐゴシック"/>
        <family val="3"/>
        <charset val="128"/>
      </rPr>
      <t>の状態で冷凍（</t>
    </r>
    <r>
      <rPr>
        <sz val="9"/>
        <rFont val="Arial"/>
        <family val="2"/>
      </rPr>
      <t>-10</t>
    </r>
    <r>
      <rPr>
        <sz val="9"/>
        <rFont val="ＭＳ Ｐゴシック"/>
        <family val="3"/>
        <charset val="128"/>
      </rPr>
      <t>～</t>
    </r>
    <r>
      <rPr>
        <sz val="9"/>
        <rFont val="Arial"/>
        <family val="2"/>
      </rPr>
      <t>-30</t>
    </r>
    <r>
      <rPr>
        <sz val="9"/>
        <rFont val="ＭＳ Ｐゴシック"/>
        <family val="3"/>
        <charset val="128"/>
      </rPr>
      <t>℃）にて保管いたします。
被験物質の保管に関しまして、特別な取り扱いが必要な場合には、被験物質送付書の被験物質の</t>
    </r>
    <r>
      <rPr>
        <sz val="9"/>
        <rFont val="Arial"/>
        <family val="2"/>
      </rPr>
      <t xml:space="preserve">MSDS </t>
    </r>
    <r>
      <rPr>
        <sz val="9"/>
        <rFont val="ＭＳ Ｐゴシック"/>
        <family val="3"/>
        <charset val="128"/>
      </rPr>
      <t>に関する情報の部分に対応方法等をご記入下さい。
ご指示にあわせて対応させていただきます。</t>
    </r>
    <phoneticPr fontId="7"/>
  </si>
  <si>
    <r>
      <t>被験物質送付書に従って処理させていただきます。なお、被験物質廃棄処理は、試験結果報告書を提出いたしました日の</t>
    </r>
    <r>
      <rPr>
        <sz val="9"/>
        <rFont val="Arial"/>
        <family val="2"/>
      </rPr>
      <t>3</t>
    </r>
    <r>
      <rPr>
        <sz val="9"/>
        <rFont val="ＭＳ Ｐゴシック"/>
        <family val="3"/>
        <charset val="128"/>
      </rPr>
      <t>ヵ月後に廃棄させていただきます。
ご返却をご希望の場合には弊社内手続き終了後、ご返送させていただきます。</t>
    </r>
    <phoneticPr fontId="7"/>
  </si>
  <si>
    <t>Compound and Assay Information</t>
    <phoneticPr fontId="10" type="noConversion"/>
  </si>
  <si>
    <t>Cpd1</t>
    <phoneticPr fontId="7"/>
  </si>
  <si>
    <t>Target Kinase Selection</t>
    <phoneticPr fontId="10" type="noConversion"/>
  </si>
  <si>
    <t>KinaseList</t>
    <phoneticPr fontId="10" type="noConversion"/>
  </si>
  <si>
    <t>Kinase</t>
    <phoneticPr fontId="10" type="noConversion"/>
  </si>
  <si>
    <t>Flag</t>
    <phoneticPr fontId="10" type="noConversion"/>
  </si>
  <si>
    <t>visible</t>
    <phoneticPr fontId="7"/>
  </si>
  <si>
    <t>Count</t>
    <phoneticPr fontId="7"/>
  </si>
  <si>
    <t>Total</t>
    <phoneticPr fontId="7"/>
  </si>
  <si>
    <t>Flag</t>
    <phoneticPr fontId="10" type="noConversion"/>
  </si>
  <si>
    <t>Name</t>
    <phoneticPr fontId="10" type="noConversion"/>
  </si>
  <si>
    <t>Lot #</t>
    <phoneticPr fontId="10" type="noConversion"/>
  </si>
  <si>
    <t>Prep. Date</t>
    <phoneticPr fontId="10" type="noConversion"/>
  </si>
  <si>
    <t>Storage Temp.</t>
    <phoneticPr fontId="10" type="noConversion"/>
  </si>
  <si>
    <t>CBS ID</t>
    <phoneticPr fontId="7"/>
  </si>
  <si>
    <r>
      <t>　試験内容</t>
    </r>
    <r>
      <rPr>
        <sz val="12"/>
        <rFont val="Arial"/>
        <family val="2"/>
      </rPr>
      <t xml:space="preserve"> </t>
    </r>
    <r>
      <rPr>
        <vertAlign val="superscript"/>
        <sz val="14"/>
        <color indexed="10"/>
        <rFont val="Arial"/>
        <family val="2"/>
      </rPr>
      <t>*</t>
    </r>
    <rPh sb="1" eb="3">
      <t>シケン</t>
    </rPh>
    <rPh sb="3" eb="5">
      <t>ナイヨウ</t>
    </rPh>
    <phoneticPr fontId="7"/>
  </si>
  <si>
    <r>
      <t xml:space="preserve">1: </t>
    </r>
    <r>
      <rPr>
        <sz val="10"/>
        <rFont val="Arial"/>
        <family val="2"/>
      </rPr>
      <t>u</t>
    </r>
    <r>
      <rPr>
        <sz val="10"/>
        <rFont val="Arial"/>
        <family val="2"/>
      </rPr>
      <t xml:space="preserve">M, 2: </t>
    </r>
    <r>
      <rPr>
        <sz val="10"/>
        <rFont val="Arial"/>
        <family val="2"/>
      </rPr>
      <t>u</t>
    </r>
    <r>
      <rPr>
        <sz val="10"/>
        <rFont val="Arial"/>
        <family val="2"/>
      </rPr>
      <t>g/mL</t>
    </r>
    <phoneticPr fontId="7"/>
  </si>
  <si>
    <r>
      <t>QuickScout</t>
    </r>
    <r>
      <rPr>
        <b/>
        <vertAlign val="superscript"/>
        <sz val="20"/>
        <color indexed="18"/>
        <rFont val="ＭＳ Ｐゴシック"/>
        <family val="3"/>
        <charset val="128"/>
      </rPr>
      <t>®</t>
    </r>
    <r>
      <rPr>
        <b/>
        <vertAlign val="superscript"/>
        <sz val="20"/>
        <color indexed="18"/>
        <rFont val="Arial"/>
        <family val="2"/>
      </rPr>
      <t xml:space="preserve"> </t>
    </r>
    <r>
      <rPr>
        <b/>
        <sz val="20"/>
        <color indexed="18"/>
        <rFont val="Arial"/>
        <family val="2"/>
      </rPr>
      <t xml:space="preserve"> Selectivity Profiling Service Application Form </t>
    </r>
    <phoneticPr fontId="10" type="noConversion"/>
  </si>
  <si>
    <r>
      <t>L</t>
    </r>
    <r>
      <rPr>
        <sz val="10"/>
        <rFont val="Arial"/>
        <family val="2"/>
      </rPr>
      <t>ist</t>
    </r>
    <phoneticPr fontId="7"/>
  </si>
  <si>
    <t>DGKα</t>
  </si>
  <si>
    <t>DGKε</t>
  </si>
  <si>
    <t>DGKι</t>
  </si>
  <si>
    <t>DGKβ</t>
  </si>
  <si>
    <t>DGKζ</t>
  </si>
  <si>
    <t>DGKκ</t>
  </si>
  <si>
    <t>DGKγ</t>
  </si>
  <si>
    <t>DGKη</t>
  </si>
  <si>
    <t>DGKδ</t>
  </si>
  <si>
    <t>DGKθ</t>
  </si>
  <si>
    <t>DGK</t>
  </si>
  <si>
    <t>DGK</t>
    <phoneticPr fontId="7"/>
  </si>
  <si>
    <r>
      <t>D</t>
    </r>
    <r>
      <rPr>
        <sz val="10"/>
        <rFont val="Arial"/>
        <family val="2"/>
      </rPr>
      <t>GK</t>
    </r>
    <phoneticPr fontId="7"/>
  </si>
  <si>
    <r>
      <t>P</t>
    </r>
    <r>
      <rPr>
        <sz val="10"/>
        <rFont val="Arial"/>
        <family val="2"/>
      </rPr>
      <t>IPK</t>
    </r>
    <phoneticPr fontId="7"/>
  </si>
  <si>
    <t>ATP Conc.:  Km = around Km</t>
    <phoneticPr fontId="7"/>
  </si>
  <si>
    <r>
      <t>J</t>
    </r>
    <r>
      <rPr>
        <sz val="10"/>
        <rFont val="Arial"/>
        <family val="2"/>
      </rPr>
      <t>ADP</t>
    </r>
    <phoneticPr fontId="7"/>
  </si>
  <si>
    <r>
      <t>For ADP-Glo</t>
    </r>
    <r>
      <rPr>
        <b/>
        <vertAlign val="superscript"/>
        <sz val="20"/>
        <color rgb="FFFFC000"/>
        <rFont val="Arial"/>
        <family val="2"/>
      </rPr>
      <t>TM</t>
    </r>
    <r>
      <rPr>
        <b/>
        <sz val="20"/>
        <color rgb="FFFFC000"/>
        <rFont val="Arial"/>
        <family val="2"/>
      </rPr>
      <t xml:space="preserve"> Assay</t>
    </r>
    <phoneticPr fontId="7"/>
  </si>
  <si>
    <t>PIK3CA/PIK3R1</t>
    <phoneticPr fontId="7"/>
  </si>
  <si>
    <t>PIK3CA/PIK3R1</t>
    <phoneticPr fontId="7"/>
  </si>
  <si>
    <t>PI</t>
    <phoneticPr fontId="7"/>
  </si>
  <si>
    <t>PI</t>
    <phoneticPr fontId="7"/>
  </si>
  <si>
    <t>　英語版での試験計画書、報告書を希望される場合は英語版申込書でお申し込みください。</t>
    <rPh sb="1" eb="3">
      <t>エイゴ</t>
    </rPh>
    <rPh sb="3" eb="4">
      <t>バン</t>
    </rPh>
    <rPh sb="6" eb="11">
      <t>シケンケイカクショ</t>
    </rPh>
    <rPh sb="12" eb="15">
      <t>ホウコクショ</t>
    </rPh>
    <rPh sb="16" eb="18">
      <t>キボウ</t>
    </rPh>
    <rPh sb="21" eb="23">
      <t>バアイ</t>
    </rPh>
    <rPh sb="24" eb="26">
      <t>エイゴ</t>
    </rPh>
    <rPh sb="32" eb="33">
      <t>モウ</t>
    </rPh>
    <rPh sb="34" eb="35">
      <t>コ</t>
    </rPh>
    <phoneticPr fontId="7"/>
  </si>
  <si>
    <t>Phosphatidylinositol kinases</t>
    <phoneticPr fontId="7"/>
  </si>
  <si>
    <t>PIP4K2A</t>
  </si>
  <si>
    <t>PIP4K2B</t>
  </si>
  <si>
    <t>PIP5K1A</t>
  </si>
  <si>
    <t>PIP5K1B</t>
  </si>
  <si>
    <t>PIP5K1C</t>
  </si>
  <si>
    <t>PIP5KL1</t>
  </si>
  <si>
    <t>PIP4K2C</t>
  </si>
  <si>
    <t>PIP4K2C</t>
    <phoneticPr fontId="7"/>
  </si>
  <si>
    <t>PIP5K1B</t>
    <phoneticPr fontId="7"/>
  </si>
  <si>
    <t>PIP4K2A</t>
    <phoneticPr fontId="7"/>
  </si>
  <si>
    <t>PIP5K1C</t>
    <phoneticPr fontId="7"/>
  </si>
  <si>
    <t>PIP4K2B</t>
    <phoneticPr fontId="7"/>
  </si>
  <si>
    <t>PIP5K1A</t>
    <phoneticPr fontId="7"/>
  </si>
  <si>
    <t>PIKFYVE</t>
    <phoneticPr fontId="7"/>
  </si>
  <si>
    <t>PIP5KL1</t>
    <phoneticPr fontId="7"/>
  </si>
  <si>
    <t>PIK3CB/PIK3R1</t>
    <phoneticPr fontId="7"/>
  </si>
  <si>
    <t>PIK3CB/PIK3R1</t>
    <phoneticPr fontId="7"/>
  </si>
  <si>
    <t>PIK3CD/PIK3R1</t>
    <phoneticPr fontId="7"/>
  </si>
  <si>
    <t>PIK3CD/PIK3R1</t>
    <phoneticPr fontId="7"/>
  </si>
  <si>
    <t>Diacylglycerol kinases</t>
    <phoneticPr fontId="7"/>
  </si>
  <si>
    <t>/PIK3R1</t>
    <phoneticPr fontId="7"/>
  </si>
  <si>
    <t>PIK3CA[E542K]/PIK3R1</t>
    <phoneticPr fontId="7"/>
  </si>
  <si>
    <r>
      <t>PIK3CA[E542K]</t>
    </r>
    <r>
      <rPr>
        <b/>
        <sz val="10"/>
        <color theme="0"/>
        <rFont val="Arial"/>
        <family val="2"/>
      </rPr>
      <t>/PIK3R1</t>
    </r>
    <phoneticPr fontId="7"/>
  </si>
  <si>
    <r>
      <t>PIK3CA[E545K]</t>
    </r>
    <r>
      <rPr>
        <b/>
        <sz val="10"/>
        <color theme="0"/>
        <rFont val="Arial"/>
        <family val="2"/>
      </rPr>
      <t>/PIK3R1</t>
    </r>
    <phoneticPr fontId="7"/>
  </si>
  <si>
    <t>PIK3CA[E545K]/PIK3R1</t>
    <phoneticPr fontId="7"/>
  </si>
  <si>
    <r>
      <t>PIK3CA[H1047R]</t>
    </r>
    <r>
      <rPr>
        <b/>
        <sz val="10"/>
        <color theme="0"/>
        <rFont val="Arial"/>
        <family val="2"/>
      </rPr>
      <t>/PIK3R1</t>
    </r>
    <phoneticPr fontId="7"/>
  </si>
  <si>
    <t>PIK3CA[H1047R]/PIK3R1</t>
    <phoneticPr fontId="7"/>
  </si>
  <si>
    <r>
      <t>PIK3CA[P539R]</t>
    </r>
    <r>
      <rPr>
        <b/>
        <sz val="10"/>
        <color theme="0"/>
        <rFont val="Arial"/>
        <family val="2"/>
      </rPr>
      <t>/PIK3R1</t>
    </r>
    <phoneticPr fontId="7"/>
  </si>
  <si>
    <r>
      <t>PIK3CA[R88Q]</t>
    </r>
    <r>
      <rPr>
        <b/>
        <sz val="10"/>
        <color theme="0"/>
        <rFont val="Arial"/>
        <family val="2"/>
      </rPr>
      <t>/PIK3R1</t>
    </r>
    <phoneticPr fontId="7"/>
  </si>
  <si>
    <t>PIK3CA[P539R]/PIK3R1</t>
    <phoneticPr fontId="7"/>
  </si>
  <si>
    <t>PIK3CA[R88Q]/PIK3R1</t>
    <phoneticPr fontId="7"/>
  </si>
  <si>
    <t>PIK3CA(E542K)/PIK3R1</t>
    <phoneticPr fontId="7"/>
  </si>
  <si>
    <t>PIK3CA(E545K)/PIK3R1</t>
    <phoneticPr fontId="7"/>
  </si>
  <si>
    <t>PIK3CA(H1047R)/PIK3R1</t>
    <phoneticPr fontId="7"/>
  </si>
  <si>
    <t>PIK3CA(P539R)/PIK3R1</t>
    <phoneticPr fontId="7"/>
  </si>
  <si>
    <t>PIK3CA(R88Q)/PIK3R1</t>
    <phoneticPr fontId="7"/>
  </si>
  <si>
    <r>
      <rPr>
        <b/>
        <sz val="14"/>
        <color theme="1"/>
        <rFont val="ＭＳ Ｐゴシック"/>
        <family val="2"/>
        <charset val="128"/>
      </rPr>
      <t>化合物を粉末で提出されるお客様へ</t>
    </r>
    <phoneticPr fontId="43"/>
  </si>
  <si>
    <r>
      <rPr>
        <sz val="11"/>
        <color theme="1"/>
        <rFont val="ＭＳ Ｐゴシック"/>
        <family val="2"/>
        <charset val="128"/>
      </rPr>
      <t>ご依頼頂いた試験を計画通り適切に実施する為、お客様にご送付頂く粉体化合物が以下の要件を満たしていることを</t>
    </r>
    <phoneticPr fontId="43"/>
  </si>
  <si>
    <r>
      <rPr>
        <sz val="11"/>
        <color theme="1"/>
        <rFont val="ＭＳ Ｐゴシック"/>
        <family val="2"/>
        <charset val="128"/>
      </rPr>
      <t>事前にご確認頂く必要があります。</t>
    </r>
    <phoneticPr fontId="43"/>
  </si>
  <si>
    <r>
      <rPr>
        <sz val="11"/>
        <color theme="1"/>
        <rFont val="ＭＳ Ｐゴシック"/>
        <family val="3"/>
        <charset val="128"/>
      </rPr>
      <t>１）</t>
    </r>
    <r>
      <rPr>
        <sz val="11"/>
        <color theme="1"/>
        <rFont val="Arial"/>
        <family val="2"/>
      </rPr>
      <t xml:space="preserve"> </t>
    </r>
    <r>
      <rPr>
        <sz val="11"/>
        <color theme="1"/>
        <rFont val="ＭＳ Ｐゴシック"/>
        <family val="3"/>
        <charset val="128"/>
      </rPr>
      <t>以下</t>
    </r>
    <r>
      <rPr>
        <sz val="11"/>
        <color theme="1"/>
        <rFont val="Arial"/>
        <family val="2"/>
      </rPr>
      <t>4</t>
    </r>
    <r>
      <rPr>
        <sz val="11"/>
        <color theme="1"/>
        <rFont val="ＭＳ Ｐゴシック"/>
        <family val="3"/>
        <charset val="128"/>
      </rPr>
      <t>項目をご確認頂いた後、各ボックスにチェックを入れてください。</t>
    </r>
    <phoneticPr fontId="43"/>
  </si>
  <si>
    <r>
      <rPr>
        <sz val="11"/>
        <color theme="1"/>
        <rFont val="ＭＳ Ｐゴシック"/>
        <family val="2"/>
        <charset val="128"/>
      </rPr>
      <t>申込書に記入の秤量値、</t>
    </r>
    <r>
      <rPr>
        <sz val="11"/>
        <color theme="1"/>
        <rFont val="Arial"/>
        <family val="2"/>
      </rPr>
      <t>F.W.</t>
    </r>
    <r>
      <rPr>
        <sz val="11"/>
        <color theme="1"/>
        <rFont val="ＭＳ Ｐゴシック"/>
        <family val="2"/>
        <charset val="128"/>
      </rPr>
      <t>、純度は正しい情報です。</t>
    </r>
    <phoneticPr fontId="43"/>
  </si>
  <si>
    <r>
      <rPr>
        <sz val="11"/>
        <color theme="1"/>
        <rFont val="ＭＳ Ｐゴシック"/>
        <family val="2"/>
        <charset val="128"/>
      </rPr>
      <t>各粉末化合物は</t>
    </r>
    <r>
      <rPr>
        <sz val="11"/>
        <color theme="1"/>
        <rFont val="Arial"/>
        <family val="2"/>
      </rPr>
      <t xml:space="preserve"> 100% DMSO </t>
    </r>
    <r>
      <rPr>
        <sz val="11"/>
        <color theme="1"/>
        <rFont val="ＭＳ Ｐゴシック"/>
        <family val="2"/>
        <charset val="128"/>
      </rPr>
      <t>で</t>
    </r>
    <r>
      <rPr>
        <sz val="11"/>
        <color theme="1"/>
        <rFont val="Arial"/>
        <family val="2"/>
      </rPr>
      <t xml:space="preserve">5 mM </t>
    </r>
    <r>
      <rPr>
        <sz val="11"/>
        <color theme="1"/>
        <rFont val="ＭＳ Ｐゴシック"/>
        <family val="2"/>
        <charset val="128"/>
      </rPr>
      <t>の調製溶液を用意できるだけの溶解度があります。</t>
    </r>
    <phoneticPr fontId="43"/>
  </si>
  <si>
    <r>
      <rPr>
        <sz val="11"/>
        <color theme="1"/>
        <rFont val="ＭＳ Ｐゴシック"/>
        <family val="2"/>
        <charset val="128"/>
      </rPr>
      <t>各粉末化合物は、上記</t>
    </r>
    <r>
      <rPr>
        <sz val="11"/>
        <color theme="1"/>
        <rFont val="Arial"/>
        <family val="2"/>
      </rPr>
      <t>5 mM DMSO</t>
    </r>
    <r>
      <rPr>
        <sz val="11"/>
        <color theme="1"/>
        <rFont val="ＭＳ Ｐゴシック"/>
        <family val="2"/>
        <charset val="128"/>
      </rPr>
      <t>溶液を調製でき、且つ必要であればボルテックス処理を加えるのに十分な</t>
    </r>
    <phoneticPr fontId="43"/>
  </si>
  <si>
    <r>
      <rPr>
        <sz val="11"/>
        <color theme="1"/>
        <rFont val="ＭＳ Ｐゴシック"/>
        <family val="2"/>
        <charset val="128"/>
      </rPr>
      <t>容量のある容器に入れられて送付されます。</t>
    </r>
    <phoneticPr fontId="43"/>
  </si>
  <si>
    <r>
      <t>[</t>
    </r>
    <r>
      <rPr>
        <sz val="11"/>
        <color theme="1"/>
        <rFont val="ＭＳ Ｐゴシック"/>
        <family val="2"/>
        <charset val="128"/>
      </rPr>
      <t>例：</t>
    </r>
    <r>
      <rPr>
        <sz val="11"/>
        <color theme="1"/>
        <rFont val="Arial"/>
        <family val="2"/>
      </rPr>
      <t xml:space="preserve"> F.W. 350 </t>
    </r>
    <r>
      <rPr>
        <sz val="11"/>
        <color theme="1"/>
        <rFont val="ＭＳ Ｐゴシック"/>
        <family val="2"/>
        <charset val="128"/>
      </rPr>
      <t>の化合物</t>
    </r>
    <r>
      <rPr>
        <sz val="11"/>
        <color theme="1"/>
        <rFont val="Arial"/>
        <family val="2"/>
      </rPr>
      <t xml:space="preserve"> 2 mg </t>
    </r>
    <r>
      <rPr>
        <sz val="11"/>
        <color theme="1"/>
        <rFont val="ＭＳ Ｐゴシック"/>
        <family val="2"/>
        <charset val="128"/>
      </rPr>
      <t>ご送付頂く場合は</t>
    </r>
    <r>
      <rPr>
        <sz val="11"/>
        <color theme="1"/>
        <rFont val="Arial"/>
        <family val="2"/>
      </rPr>
      <t xml:space="preserve"> 1.5 mL </t>
    </r>
    <r>
      <rPr>
        <sz val="11"/>
        <color theme="1"/>
        <rFont val="ＭＳ Ｐゴシック"/>
        <family val="2"/>
        <charset val="128"/>
      </rPr>
      <t>程度の容量の容器が必要</t>
    </r>
    <r>
      <rPr>
        <sz val="11"/>
        <color theme="1"/>
        <rFont val="Arial"/>
        <family val="2"/>
      </rPr>
      <t>]</t>
    </r>
    <rPh sb="39" eb="41">
      <t>テイド</t>
    </rPh>
    <phoneticPr fontId="43"/>
  </si>
  <si>
    <r>
      <rPr>
        <sz val="11"/>
        <color theme="1"/>
        <rFont val="ＭＳ Ｐゴシック"/>
        <family val="2"/>
        <charset val="128"/>
      </rPr>
      <t>各容器は目視にて溶解状態を確認できる透明度があります。</t>
    </r>
    <phoneticPr fontId="43"/>
  </si>
  <si>
    <r>
      <rPr>
        <u/>
        <sz val="11"/>
        <color theme="1"/>
        <rFont val="ＭＳ Ｐゴシック"/>
        <family val="2"/>
        <charset val="128"/>
      </rPr>
      <t>お客様の粉体化合物が上記の要件に満たない場合は、申込書の「</t>
    </r>
    <r>
      <rPr>
        <u/>
        <sz val="11"/>
        <color theme="1"/>
        <rFont val="Arial"/>
        <family val="2"/>
      </rPr>
      <t xml:space="preserve"> Additional Information </t>
    </r>
    <r>
      <rPr>
        <u/>
        <sz val="11"/>
        <color theme="1"/>
        <rFont val="ＭＳ Ｐゴシック"/>
        <family val="2"/>
        <charset val="128"/>
      </rPr>
      <t>」欄に詳細をご記載頂き、</t>
    </r>
    <phoneticPr fontId="43"/>
  </si>
  <si>
    <r>
      <rPr>
        <u/>
        <sz val="11"/>
        <color theme="1"/>
        <rFont val="ＭＳ Ｐゴシック"/>
        <family val="2"/>
        <charset val="128"/>
      </rPr>
      <t>事前に担当者までご相談ください。</t>
    </r>
    <phoneticPr fontId="43"/>
  </si>
  <si>
    <r>
      <rPr>
        <b/>
        <sz val="11"/>
        <color theme="1"/>
        <rFont val="ＭＳ Ｐゴシック"/>
        <family val="2"/>
        <charset val="128"/>
      </rPr>
      <t>注意：</t>
    </r>
    <r>
      <rPr>
        <b/>
        <sz val="11"/>
        <color theme="1"/>
        <rFont val="Arial"/>
        <family val="2"/>
      </rPr>
      <t xml:space="preserve"> 5mM </t>
    </r>
    <r>
      <rPr>
        <b/>
        <sz val="11"/>
        <color theme="1"/>
        <rFont val="ＭＳ Ｐゴシック"/>
        <family val="2"/>
        <charset val="128"/>
      </rPr>
      <t>調製溶液で析出や懸濁等が見受けられた粉体化合物については、「</t>
    </r>
    <r>
      <rPr>
        <b/>
        <sz val="11"/>
        <color theme="1"/>
        <rFont val="Arial"/>
        <family val="2"/>
      </rPr>
      <t xml:space="preserve">not tested </t>
    </r>
    <r>
      <rPr>
        <b/>
        <sz val="11"/>
        <color theme="1"/>
        <rFont val="ＭＳ Ｐゴシック"/>
        <family val="2"/>
        <charset val="128"/>
      </rPr>
      <t>」という記載を</t>
    </r>
    <phoneticPr fontId="43"/>
  </si>
  <si>
    <r>
      <t xml:space="preserve"> </t>
    </r>
    <r>
      <rPr>
        <b/>
        <sz val="11"/>
        <color theme="1"/>
        <rFont val="ＭＳ Ｐゴシック"/>
        <family val="3"/>
        <charset val="128"/>
      </rPr>
      <t>以て最終報告書に含ませて頂きます。</t>
    </r>
    <phoneticPr fontId="43"/>
  </si>
  <si>
    <r>
      <rPr>
        <sz val="11"/>
        <color theme="1"/>
        <rFont val="ＭＳ Ｐゴシック"/>
        <family val="2"/>
        <charset val="128"/>
      </rPr>
      <t>粉体時</t>
    </r>
    <rPh sb="0" eb="2">
      <t>フンタイ</t>
    </rPh>
    <rPh sb="2" eb="3">
      <t>トキ</t>
    </rPh>
    <phoneticPr fontId="43"/>
  </si>
  <si>
    <r>
      <t>DMSO</t>
    </r>
    <r>
      <rPr>
        <sz val="11"/>
        <color theme="1"/>
        <rFont val="ＭＳ Ｐゴシック"/>
        <family val="2"/>
        <charset val="128"/>
      </rPr>
      <t>溶解後</t>
    </r>
    <rPh sb="4" eb="6">
      <t>ヨウカイ</t>
    </rPh>
    <rPh sb="6" eb="7">
      <t>ゴ</t>
    </rPh>
    <phoneticPr fontId="43"/>
  </si>
  <si>
    <r>
      <rPr>
        <sz val="11"/>
        <color theme="1"/>
        <rFont val="ＭＳ Ｐゴシック"/>
        <family val="2"/>
        <charset val="128"/>
      </rPr>
      <t>　　室温</t>
    </r>
    <rPh sb="2" eb="4">
      <t>シツオン</t>
    </rPh>
    <phoneticPr fontId="43"/>
  </si>
  <si>
    <r>
      <rPr>
        <sz val="11"/>
        <color theme="1"/>
        <rFont val="ＭＳ Ｐゴシック"/>
        <family val="2"/>
        <charset val="128"/>
      </rPr>
      <t>　　冷凍</t>
    </r>
    <rPh sb="2" eb="4">
      <t>レイトウ</t>
    </rPh>
    <phoneticPr fontId="43"/>
  </si>
  <si>
    <r>
      <rPr>
        <sz val="11"/>
        <color theme="1"/>
        <rFont val="ＭＳ Ｐゴシック"/>
        <family val="2"/>
        <charset val="128"/>
      </rPr>
      <t>その他：</t>
    </r>
    <rPh sb="2" eb="3">
      <t>タ</t>
    </rPh>
    <phoneticPr fontId="43"/>
  </si>
  <si>
    <r>
      <rPr>
        <sz val="11"/>
        <color theme="1"/>
        <rFont val="ＭＳ Ｐゴシック"/>
        <family val="2"/>
        <charset val="128"/>
      </rPr>
      <t>（注意）</t>
    </r>
    <r>
      <rPr>
        <sz val="11"/>
        <color theme="1"/>
        <rFont val="Arial"/>
        <family val="2"/>
      </rPr>
      <t>1</t>
    </r>
    <r>
      <rPr>
        <sz val="11"/>
        <color theme="1"/>
        <rFont val="ＭＳ Ｐゴシック"/>
        <family val="2"/>
        <charset val="128"/>
      </rPr>
      <t>試験で</t>
    </r>
    <r>
      <rPr>
        <sz val="11"/>
        <color theme="1"/>
        <rFont val="Arial"/>
        <family val="2"/>
      </rPr>
      <t xml:space="preserve">40 </t>
    </r>
    <r>
      <rPr>
        <sz val="11"/>
        <color theme="1"/>
        <rFont val="ＭＳ Ｐゴシック"/>
        <family val="2"/>
        <charset val="128"/>
      </rPr>
      <t>点を超える粉体化合物をご提出頂く場合は、</t>
    </r>
    <r>
      <rPr>
        <u/>
        <sz val="11"/>
        <color theme="1"/>
        <rFont val="ＭＳ Ｐゴシック"/>
        <family val="2"/>
        <charset val="128"/>
      </rPr>
      <t>通常より</t>
    </r>
    <r>
      <rPr>
        <u/>
        <sz val="11"/>
        <color theme="1"/>
        <rFont val="Arial"/>
        <family val="2"/>
      </rPr>
      <t xml:space="preserve"> 1 </t>
    </r>
    <r>
      <rPr>
        <u/>
        <sz val="11"/>
        <color theme="1"/>
        <rFont val="ＭＳ Ｐゴシック"/>
        <family val="2"/>
        <charset val="128"/>
      </rPr>
      <t>週間余分に試験準備期間を頂きます。</t>
    </r>
    <phoneticPr fontId="43"/>
  </si>
  <si>
    <t>その他、ご不明な点・ご要望等ございましたら、ご相談ください。</t>
    <phoneticPr fontId="7"/>
  </si>
  <si>
    <t>SPHK</t>
    <phoneticPr fontId="7"/>
  </si>
  <si>
    <t>SPHK1</t>
    <phoneticPr fontId="7"/>
  </si>
  <si>
    <t>SPHK2</t>
    <phoneticPr fontId="7"/>
  </si>
  <si>
    <t>Sphingosine kinases</t>
    <phoneticPr fontId="7"/>
  </si>
  <si>
    <t>SPHK1</t>
    <phoneticPr fontId="7"/>
  </si>
  <si>
    <t>SPHK2</t>
    <phoneticPr fontId="7"/>
  </si>
  <si>
    <r>
      <rPr>
        <sz val="9"/>
        <rFont val="ＭＳ Ｐゴシック"/>
        <family val="3"/>
        <charset val="128"/>
      </rPr>
      <t>被験物質は原則、試験トップ濃度の</t>
    </r>
    <r>
      <rPr>
        <sz val="9"/>
        <rFont val="Arial"/>
        <family val="2"/>
      </rPr>
      <t>100</t>
    </r>
    <r>
      <rPr>
        <sz val="9"/>
        <rFont val="ＭＳ Ｐゴシック"/>
        <family val="3"/>
        <charset val="128"/>
      </rPr>
      <t>倍濃度の</t>
    </r>
    <r>
      <rPr>
        <sz val="9"/>
        <rFont val="Arial"/>
        <family val="2"/>
      </rPr>
      <t>DMSO</t>
    </r>
    <r>
      <rPr>
        <sz val="9"/>
        <rFont val="ＭＳ Ｐゴシック"/>
        <family val="3"/>
        <charset val="128"/>
      </rPr>
      <t>溶液にて</t>
    </r>
    <r>
      <rPr>
        <sz val="9"/>
        <rFont val="Arial"/>
        <family val="3"/>
      </rPr>
      <t>300</t>
    </r>
    <r>
      <rPr>
        <sz val="9"/>
        <rFont val="Arial"/>
        <family val="2"/>
      </rPr>
      <t xml:space="preserve"> uL</t>
    </r>
    <r>
      <rPr>
        <sz val="9"/>
        <rFont val="ＭＳ Ｐゴシック"/>
        <family val="3"/>
        <charset val="128"/>
      </rPr>
      <t>ご準備ください。
被験物質物性上、ならびにお客様での保管状況により対応が困難な場合（例えば</t>
    </r>
    <r>
      <rPr>
        <sz val="9"/>
        <rFont val="Arial"/>
        <family val="3"/>
      </rPr>
      <t>10</t>
    </r>
    <r>
      <rPr>
        <sz val="9"/>
        <rFont val="Arial"/>
        <family val="2"/>
      </rPr>
      <t xml:space="preserve"> mM DMSO</t>
    </r>
    <r>
      <rPr>
        <sz val="9"/>
        <rFont val="ＭＳ Ｐゴシック"/>
        <family val="3"/>
        <charset val="128"/>
      </rPr>
      <t xml:space="preserve">溶液、粉体など）はご相談ください。
</t>
    </r>
    <r>
      <rPr>
        <sz val="9"/>
        <rFont val="ＭＳ Ｐゴシック"/>
        <family val="3"/>
        <charset val="128"/>
        <scheme val="minor"/>
      </rPr>
      <t>被験物質を粉体にてご送付いただく場合は、本申込書</t>
    </r>
    <r>
      <rPr>
        <sz val="9"/>
        <rFont val="Arial"/>
        <family val="3"/>
      </rPr>
      <t>3</t>
    </r>
    <r>
      <rPr>
        <sz val="9"/>
        <rFont val="ＭＳ Ｐゴシック"/>
        <family val="3"/>
        <charset val="128"/>
        <scheme val="minor"/>
      </rPr>
      <t>枚目シート「Powder Compound」上に記載されている要件を必ずご確認ください。</t>
    </r>
    <phoneticPr fontId="7"/>
  </si>
  <si>
    <r>
      <t>　被験物質の送付形態</t>
    </r>
    <r>
      <rPr>
        <sz val="12"/>
        <rFont val="Arial"/>
        <family val="2"/>
      </rPr>
      <t xml:space="preserve"> </t>
    </r>
    <r>
      <rPr>
        <vertAlign val="superscript"/>
        <sz val="14"/>
        <color indexed="10"/>
        <rFont val="Arial"/>
        <family val="2"/>
      </rPr>
      <t>*</t>
    </r>
    <r>
      <rPr>
        <sz val="12"/>
        <rFont val="ＭＳ Ｐゴシック"/>
        <family val="3"/>
        <charset val="128"/>
      </rPr>
      <t xml:space="preserve">
  溶液調製時の処理方法 </t>
    </r>
    <r>
      <rPr>
        <vertAlign val="superscript"/>
        <sz val="14"/>
        <color rgb="FFFF0000"/>
        <rFont val="Arial"/>
        <family val="2"/>
      </rPr>
      <t>*</t>
    </r>
    <rPh sb="1" eb="3">
      <t>ヒケン</t>
    </rPh>
    <rPh sb="3" eb="5">
      <t>ブッシツ</t>
    </rPh>
    <rPh sb="6" eb="8">
      <t>ソウフ</t>
    </rPh>
    <rPh sb="8" eb="10">
      <t>ケイタイ</t>
    </rPh>
    <rPh sb="15" eb="20">
      <t>ヨウエキチョウセイジ</t>
    </rPh>
    <rPh sb="21" eb="23">
      <t>ショリ</t>
    </rPh>
    <rPh sb="23" eb="25">
      <t>ホウホウ</t>
    </rPh>
    <phoneticPr fontId="7"/>
  </si>
  <si>
    <t xml:space="preserve">
　　　　　　　　　　　　　　　　　　　　　　　　　　　　　　　　　　　　　　　　←選択してください</t>
    <rPh sb="43" eb="45">
      <t>センタク</t>
    </rPh>
    <phoneticPr fontId="7"/>
  </si>
  <si>
    <t>sonic OK</t>
    <phoneticPr fontId="7"/>
  </si>
  <si>
    <r>
      <rPr>
        <sz val="10"/>
        <rFont val="ＭＳ Ｐゴシック"/>
        <family val="2"/>
        <charset val="128"/>
      </rPr>
      <t>加熱　</t>
    </r>
    <r>
      <rPr>
        <sz val="10"/>
        <rFont val="Arial"/>
        <family val="2"/>
      </rPr>
      <t>OK</t>
    </r>
    <rPh sb="0" eb="2">
      <t>カネツ</t>
    </rPh>
    <phoneticPr fontId="7"/>
  </si>
  <si>
    <t>どちらもNG</t>
    <phoneticPr fontId="7"/>
  </si>
  <si>
    <r>
      <rPr>
        <sz val="11"/>
        <color theme="1"/>
        <rFont val="ＭＳ Ｐゴシック"/>
        <family val="2"/>
        <charset val="128"/>
      </rPr>
      <t>2）</t>
    </r>
    <r>
      <rPr>
        <sz val="11"/>
        <color theme="1"/>
        <rFont val="Arial"/>
        <family val="2"/>
      </rPr>
      <t xml:space="preserve"> </t>
    </r>
    <r>
      <rPr>
        <sz val="11"/>
        <color theme="1"/>
        <rFont val="ＭＳ Ｐゴシック"/>
        <family val="2"/>
        <charset val="128"/>
      </rPr>
      <t>化合物の保管温度についてご選択をお願いします</t>
    </r>
    <phoneticPr fontId="43"/>
  </si>
  <si>
    <t xml:space="preserve"> 試験委託担当者</t>
    <rPh sb="1" eb="3">
      <t>シケン</t>
    </rPh>
    <rPh sb="3" eb="5">
      <t>イタク</t>
    </rPh>
    <rPh sb="5" eb="8">
      <t>タントウシャ</t>
    </rPh>
    <phoneticPr fontId="7"/>
  </si>
  <si>
    <r>
      <t xml:space="preserve"> 試験委託責任者 </t>
    </r>
    <r>
      <rPr>
        <vertAlign val="superscript"/>
        <sz val="14"/>
        <color indexed="10"/>
        <rFont val="ＭＳ Ｐゴシック"/>
        <family val="3"/>
        <charset val="128"/>
        <scheme val="minor"/>
      </rPr>
      <t>*</t>
    </r>
    <rPh sb="1" eb="3">
      <t>しけん</t>
    </rPh>
    <rPh sb="3" eb="5">
      <t>いたく</t>
    </rPh>
    <rPh sb="5" eb="8">
      <t>せきにんしゃ</t>
    </rPh>
    <phoneticPr fontId="10" type="noConversion"/>
  </si>
  <si>
    <r>
      <t xml:space="preserve"> 所属 </t>
    </r>
    <r>
      <rPr>
        <vertAlign val="superscript"/>
        <sz val="14"/>
        <color indexed="10"/>
        <rFont val="ＭＳ Ｐゴシック"/>
        <family val="3"/>
        <charset val="128"/>
        <scheme val="minor"/>
      </rPr>
      <t>*</t>
    </r>
    <rPh sb="1" eb="3">
      <t>ｼｮｿﾞｸ</t>
    </rPh>
    <phoneticPr fontId="10" type="noConversion"/>
  </si>
  <si>
    <r>
      <t xml:space="preserve"> 部署名 </t>
    </r>
    <r>
      <rPr>
        <vertAlign val="superscript"/>
        <sz val="14"/>
        <color indexed="10"/>
        <rFont val="ＭＳ Ｐゴシック"/>
        <family val="3"/>
        <charset val="128"/>
        <scheme val="minor"/>
      </rPr>
      <t>*</t>
    </r>
    <rPh sb="1" eb="3">
      <t>ﾌﾞｼｮ</t>
    </rPh>
    <rPh sb="3" eb="4">
      <t>ﾒｲ</t>
    </rPh>
    <phoneticPr fontId="10" type="noConversion"/>
  </si>
  <si>
    <r>
      <t xml:space="preserve"> 郵便番号 </t>
    </r>
    <r>
      <rPr>
        <vertAlign val="superscript"/>
        <sz val="14"/>
        <color indexed="10"/>
        <rFont val="ＭＳ Ｐゴシック"/>
        <family val="3"/>
        <charset val="128"/>
        <scheme val="minor"/>
      </rPr>
      <t>*</t>
    </r>
    <rPh sb="1" eb="5">
      <t>ﾕｳﾋﾞﾝﾊﾞﾝｺﾞｳ</t>
    </rPh>
    <phoneticPr fontId="10" type="noConversion"/>
  </si>
  <si>
    <r>
      <t xml:space="preserve"> 住所 </t>
    </r>
    <r>
      <rPr>
        <vertAlign val="superscript"/>
        <sz val="14"/>
        <color indexed="10"/>
        <rFont val="ＭＳ Ｐゴシック"/>
        <family val="3"/>
        <charset val="128"/>
        <scheme val="minor"/>
      </rPr>
      <t>*</t>
    </r>
    <rPh sb="1" eb="3">
      <t>ｼﾞｭｳｼｮ</t>
    </rPh>
    <phoneticPr fontId="10" type="noConversion"/>
  </si>
  <si>
    <r>
      <t xml:space="preserve"> 電話番号 </t>
    </r>
    <r>
      <rPr>
        <vertAlign val="superscript"/>
        <sz val="14"/>
        <color indexed="10"/>
        <rFont val="ＭＳ Ｐゴシック"/>
        <family val="3"/>
        <charset val="128"/>
        <scheme val="minor"/>
      </rPr>
      <t>*</t>
    </r>
    <rPh sb="1" eb="3">
      <t>ﾃﾞﾝﾜ</t>
    </rPh>
    <rPh sb="3" eb="5">
      <t>ﾊﾞﾝｺﾞｳ</t>
    </rPh>
    <phoneticPr fontId="10" type="noConversion"/>
  </si>
  <si>
    <r>
      <t xml:space="preserve"> Emailアドレス </t>
    </r>
    <r>
      <rPr>
        <vertAlign val="superscript"/>
        <sz val="14"/>
        <color indexed="10"/>
        <rFont val="ＭＳ Ｐゴシック"/>
        <family val="3"/>
        <charset val="128"/>
        <scheme val="minor"/>
      </rPr>
      <t>*</t>
    </r>
    <phoneticPr fontId="7"/>
  </si>
  <si>
    <t>Application Form Rev. 2504</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</si>
</sst>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0"/>
      <name val="Arial"/>
      <family val="2"/>
    </font>
    <font>
      <sz val="11"/>
      <color theme="1"/>
      <name val="ＭＳ Ｐゴシック"/>
      <family val="2"/>
      <charset val="128"/>
    </font>
    <font>
      <sz val="11"/>
      <color theme="1"/>
      <name val="Arial"/>
      <family val="2"/>
      <charset val="128"/>
    </font>
    <font>
      <sz val="11"/>
      <color theme="1"/>
      <name val="Arial"/>
      <family val="2"/>
      <charset val="128"/>
    </font>
    <font>
      <sz val="10"/>
      <name val="Arial"/>
      <family val="2"/>
    </font>
    <font>
      <u/>
      <sz val="10"/>
      <color indexed="12"/>
      <name val="Arial"/>
      <family val="2"/>
    </font>
    <font>
      <sz val="9"/>
      <name val="Arial"/>
      <family val="2"/>
    </font>
    <font>
      <sz val="6"/>
      <name val="ＭＳ Ｐゴシック"/>
      <family val="3"/>
      <charset val="128"/>
    </font>
    <font>
      <b/>
      <vertAlign val="superscript"/>
      <sz val="20"/>
      <color indexed="18"/>
      <name val="Arial"/>
      <family val="2"/>
    </font>
    <font>
      <b/>
      <sz val="20"/>
      <color indexed="18"/>
      <name val="Arial"/>
      <family val="2"/>
    </font>
    <font>
      <sz val="8"/>
      <name val="Arial"/>
      <family val="2"/>
    </font>
    <font>
      <b/>
      <sz val="10"/>
      <name val="ＭＳ Ｐゴシック"/>
      <family val="3"/>
      <charset val="128"/>
    </font>
    <font>
      <b/>
      <sz val="14"/>
      <color indexed="9"/>
      <name val="Arial"/>
      <family val="2"/>
    </font>
    <font>
      <sz val="12"/>
      <name val="ＭＳ Ｐゴシック"/>
      <family val="3"/>
      <charset val="128"/>
    </font>
    <font>
      <b/>
      <sz val="18"/>
      <color indexed="10"/>
      <name val="Arial"/>
      <family val="2"/>
    </font>
    <font>
      <sz val="10"/>
      <name val="ＭＳ Ｐゴシック"/>
      <family val="3"/>
      <charset val="128"/>
    </font>
    <font>
      <sz val="9"/>
      <name val="ＭＳ Ｐゴシック"/>
      <family val="3"/>
      <charset val="128"/>
    </font>
    <font>
      <b/>
      <sz val="10"/>
      <name val="Arial"/>
      <family val="2"/>
    </font>
    <font>
      <b/>
      <i/>
      <sz val="12"/>
      <name val="Arial"/>
      <family val="2"/>
    </font>
    <font>
      <b/>
      <sz val="12"/>
      <name val="Arial"/>
      <family val="2"/>
    </font>
    <font>
      <sz val="10"/>
      <name val="Arial"/>
      <family val="2"/>
    </font>
    <font>
      <b/>
      <sz val="10"/>
      <color indexed="10"/>
      <name val="Arial"/>
      <family val="2"/>
    </font>
    <font>
      <sz val="11"/>
      <name val="ＭＳ Ｐゴシック"/>
      <family val="3"/>
      <charset val="128"/>
    </font>
    <font>
      <u/>
      <sz val="10"/>
      <color indexed="12"/>
      <name val="ＭＳ Ｐゴシック"/>
      <family val="3"/>
      <charset val="128"/>
    </font>
    <font>
      <sz val="12"/>
      <name val="Arial"/>
      <family val="2"/>
    </font>
    <font>
      <vertAlign val="superscript"/>
      <sz val="14"/>
      <color indexed="10"/>
      <name val="Arial"/>
      <family val="2"/>
    </font>
    <font>
      <sz val="10"/>
      <color indexed="10"/>
      <name val="ＭＳ Ｐゴシック"/>
      <family val="3"/>
      <charset val="128"/>
    </font>
    <font>
      <sz val="10"/>
      <color indexed="9"/>
      <name val="Arial"/>
      <family val="2"/>
    </font>
    <font>
      <sz val="10"/>
      <name val="Arial"/>
      <family val="2"/>
    </font>
    <font>
      <b/>
      <vertAlign val="superscript"/>
      <sz val="20"/>
      <color indexed="18"/>
      <name val="ＭＳ Ｐゴシック"/>
      <family val="3"/>
      <charset val="128"/>
    </font>
    <font>
      <b/>
      <i/>
      <sz val="10"/>
      <name val="Arial"/>
      <family val="2"/>
    </font>
    <font>
      <b/>
      <sz val="9"/>
      <color indexed="10"/>
      <name val="Arial"/>
      <family val="2"/>
    </font>
    <font>
      <sz val="9"/>
      <color rgb="FF000000"/>
      <name val="MS UI Gothic"/>
      <family val="3"/>
      <charset val="128"/>
    </font>
    <font>
      <sz val="9"/>
      <color rgb="FF000000"/>
      <name val="Meiryo UI"/>
      <family val="3"/>
      <charset val="128"/>
    </font>
    <font>
      <b/>
      <sz val="20"/>
      <color rgb="FFFFC000"/>
      <name val="Arial"/>
      <family val="2"/>
    </font>
    <font>
      <b/>
      <vertAlign val="superscript"/>
      <sz val="20"/>
      <color rgb="FFFFC000"/>
      <name val="Arial"/>
      <family val="2"/>
    </font>
    <font>
      <sz val="11"/>
      <name val="Arial"/>
      <family val="2"/>
    </font>
    <font>
      <sz val="12"/>
      <name val="Times New Roman"/>
      <family val="1"/>
    </font>
    <font>
      <b/>
      <sz val="10"/>
      <color theme="0"/>
      <name val="Arial"/>
      <family val="2"/>
    </font>
    <font>
      <sz val="9"/>
      <name val="Arial"/>
      <family val="3"/>
      <charset val="128"/>
    </font>
    <font>
      <sz val="11"/>
      <color theme="1"/>
      <name val="Arial"/>
      <family val="2"/>
    </font>
    <font>
      <b/>
      <sz val="14"/>
      <color theme="1"/>
      <name val="Arial"/>
      <family val="2"/>
    </font>
    <font>
      <b/>
      <sz val="14"/>
      <color theme="1"/>
      <name val="ＭＳ Ｐゴシック"/>
      <family val="2"/>
      <charset val="128"/>
    </font>
    <font>
      <sz val="6"/>
      <name val="Arial"/>
      <family val="2"/>
      <charset val="128"/>
    </font>
    <font>
      <sz val="11"/>
      <color theme="1"/>
      <name val="ＭＳ Ｐゴシック"/>
      <family val="3"/>
      <charset val="128"/>
    </font>
    <font>
      <u/>
      <sz val="11"/>
      <color theme="1"/>
      <name val="Arial"/>
      <family val="2"/>
    </font>
    <font>
      <u/>
      <sz val="11"/>
      <color theme="1"/>
      <name val="ＭＳ Ｐゴシック"/>
      <family val="2"/>
      <charset val="128"/>
    </font>
    <font>
      <b/>
      <sz val="11"/>
      <color theme="1"/>
      <name val="Arial"/>
      <family val="2"/>
    </font>
    <font>
      <b/>
      <sz val="11"/>
      <color theme="1"/>
      <name val="ＭＳ Ｐゴシック"/>
      <family val="2"/>
      <charset val="128"/>
    </font>
    <font>
      <b/>
      <sz val="11"/>
      <color theme="1"/>
      <name val="ＭＳ Ｐゴシック"/>
      <family val="3"/>
      <charset val="128"/>
    </font>
    <font>
      <sz val="9"/>
      <name val="ＭＳ Ｐゴシック"/>
      <family val="3"/>
      <charset val="128"/>
      <scheme val="minor"/>
    </font>
    <font>
      <sz val="9"/>
      <name val="Arial"/>
      <family val="3"/>
    </font>
    <font>
      <vertAlign val="superscript"/>
      <sz val="14"/>
      <color rgb="FFFF0000"/>
      <name val="Arial"/>
      <family val="2"/>
    </font>
    <font>
      <b/>
      <sz val="12"/>
      <color rgb="FFFF0000"/>
      <name val="ＭＳ Ｐゴシック"/>
      <family val="3"/>
      <charset val="128"/>
    </font>
    <font>
      <sz val="10"/>
      <name val="Arial"/>
      <family val="2"/>
      <charset val="128"/>
    </font>
    <font>
      <sz val="10"/>
      <name val="ＭＳ Ｐゴシック"/>
      <family val="2"/>
      <charset val="128"/>
    </font>
    <font>
      <sz val="10"/>
      <name val="ＭＳ Ｐゴシック"/>
      <family val="3"/>
      <charset val="128"/>
      <scheme val="minor"/>
    </font>
    <font>
      <sz val="12"/>
      <name val="ＭＳ Ｐゴシック"/>
      <family val="3"/>
      <charset val="128"/>
      <scheme val="minor"/>
    </font>
    <font>
      <vertAlign val="superscript"/>
      <sz val="14"/>
      <color indexed="10"/>
      <name val="ＭＳ Ｐ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22"/>
        <bgColor indexed="64"/>
      </patternFill>
    </fill>
    <fill>
      <patternFill patternType="solid">
        <fgColor indexed="45"/>
        <bgColor indexed="64"/>
      </patternFill>
    </fill>
    <fill>
      <patternFill patternType="solid">
        <fgColor indexed="13"/>
        <bgColor indexed="64"/>
      </patternFill>
    </fill>
    <fill>
      <patternFill patternType="solid">
        <fgColor indexed="11"/>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0" fontId="5" fillId="0" borderId="0" applyNumberFormat="0" applyFill="0" applyBorder="0" applyAlignment="0" applyProtection="0">
      <alignment vertical="top"/>
      <protection locked="0"/>
    </xf>
    <xf numFmtId="0" fontId="6" fillId="0" borderId="0">
      <alignment vertical="center"/>
    </xf>
    <xf numFmtId="0" fontId="3" fillId="0" borderId="0">
      <alignment vertical="center"/>
    </xf>
  </cellStyleXfs>
  <cellXfs count="289">
    <xf numFmtId="0" fontId="0" fillId="0" borderId="0" xfId="0"/>
    <xf numFmtId="0" fontId="9" fillId="2" borderId="0" xfId="0" applyFont="1" applyFill="1" applyAlignment="1">
      <alignment horizontal="center" vertical="center"/>
    </xf>
    <xf numFmtId="0" fontId="11" fillId="2" borderId="0" xfId="0" applyFont="1" applyFill="1" applyAlignment="1">
      <alignment horizontal="right"/>
    </xf>
    <xf numFmtId="0" fontId="6" fillId="0" borderId="0" xfId="0" applyFont="1" applyAlignment="1">
      <alignment horizontal="left" vertical="center"/>
    </xf>
    <xf numFmtId="0" fontId="10" fillId="0" borderId="0" xfId="0" applyFont="1" applyAlignment="1" applyProtection="1">
      <alignment horizontal="left"/>
      <protection locked="0"/>
    </xf>
    <xf numFmtId="0" fontId="17" fillId="0" borderId="0" xfId="0" applyFont="1"/>
    <xf numFmtId="0" fontId="18" fillId="2" borderId="0" xfId="0" applyFont="1" applyFill="1" applyAlignment="1">
      <alignment horizontal="left"/>
    </xf>
    <xf numFmtId="0" fontId="17" fillId="2" borderId="0" xfId="0" applyFont="1" applyFill="1" applyAlignment="1">
      <alignment horizontal="left"/>
    </xf>
    <xf numFmtId="0" fontId="17" fillId="2" borderId="0" xfId="0" applyFont="1" applyFill="1"/>
    <xf numFmtId="0" fontId="15" fillId="2" borderId="0" xfId="0" applyFont="1" applyFill="1"/>
    <xf numFmtId="0" fontId="19" fillId="2" borderId="4" xfId="0" applyFont="1" applyFill="1" applyBorder="1" applyAlignment="1">
      <alignment horizontal="left"/>
    </xf>
    <xf numFmtId="0" fontId="17" fillId="2" borderId="5" xfId="0" applyFont="1" applyFill="1" applyBorder="1"/>
    <xf numFmtId="0" fontId="17" fillId="2" borderId="0" xfId="0" applyFont="1" applyFill="1" applyAlignment="1">
      <alignment vertical="top"/>
    </xf>
    <xf numFmtId="0" fontId="17" fillId="2" borderId="0" xfId="0" applyFont="1" applyFill="1" applyAlignment="1">
      <alignment horizontal="left" vertical="top"/>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6" fillId="2" borderId="0" xfId="0" applyFont="1" applyFill="1" applyAlignment="1">
      <alignment vertical="center"/>
    </xf>
    <xf numFmtId="0" fontId="14" fillId="2" borderId="0" xfId="0" applyFont="1" applyFill="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17" fillId="0" borderId="0" xfId="0" applyFont="1" applyAlignment="1" applyProtection="1">
      <alignment vertical="top"/>
      <protection locked="0"/>
    </xf>
    <xf numFmtId="0" fontId="17" fillId="0" borderId="0" xfId="0" applyFont="1" applyAlignment="1" applyProtection="1">
      <alignment horizontal="left" vertical="top"/>
      <protection locked="0"/>
    </xf>
    <xf numFmtId="0" fontId="10" fillId="3" borderId="6" xfId="0" applyFont="1" applyFill="1" applyBorder="1" applyAlignment="1" applyProtection="1">
      <alignment vertical="center" wrapText="1"/>
      <protection locked="0"/>
    </xf>
    <xf numFmtId="0" fontId="10" fillId="4" borderId="0" xfId="0" applyFont="1" applyFill="1" applyAlignment="1" applyProtection="1">
      <alignment vertical="center"/>
      <protection locked="0"/>
    </xf>
    <xf numFmtId="0" fontId="10" fillId="0" borderId="0" xfId="0" applyFont="1" applyAlignment="1" applyProtection="1">
      <alignment vertical="center"/>
      <protection locked="0"/>
    </xf>
    <xf numFmtId="0" fontId="10" fillId="4"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6" fillId="0" borderId="0" xfId="3" applyProtection="1">
      <alignment vertical="center"/>
      <protection locked="0"/>
    </xf>
    <xf numFmtId="0" fontId="17" fillId="0" borderId="0" xfId="0" applyFont="1" applyProtection="1">
      <protection locked="0"/>
    </xf>
    <xf numFmtId="0" fontId="20" fillId="2" borderId="0" xfId="0" applyFont="1" applyFill="1"/>
    <xf numFmtId="0" fontId="20" fillId="2" borderId="5" xfId="0" applyFont="1" applyFill="1" applyBorder="1"/>
    <xf numFmtId="0" fontId="20" fillId="2" borderId="4" xfId="0" applyFont="1" applyFill="1" applyBorder="1"/>
    <xf numFmtId="0" fontId="20" fillId="2" borderId="0" xfId="1" applyFont="1" applyFill="1"/>
    <xf numFmtId="0" fontId="20" fillId="2" borderId="0" xfId="0" applyFont="1" applyFill="1" applyAlignment="1">
      <alignment horizontal="left"/>
    </xf>
    <xf numFmtId="0" fontId="20" fillId="2" borderId="9" xfId="0" applyFont="1" applyFill="1" applyBorder="1"/>
    <xf numFmtId="0" fontId="17" fillId="2" borderId="4" xfId="0" applyFont="1" applyFill="1" applyBorder="1"/>
    <xf numFmtId="0" fontId="21" fillId="2" borderId="0" xfId="0" applyFont="1" applyFill="1"/>
    <xf numFmtId="0" fontId="20" fillId="2" borderId="0" xfId="0" applyFont="1" applyFill="1" applyAlignment="1">
      <alignment horizontal="center"/>
    </xf>
    <xf numFmtId="0" fontId="20" fillId="0" borderId="0" xfId="0" applyFont="1"/>
    <xf numFmtId="0" fontId="26" fillId="2" borderId="0" xfId="0" applyFont="1" applyFill="1" applyAlignment="1">
      <alignment vertical="top"/>
    </xf>
    <xf numFmtId="0" fontId="27" fillId="2" borderId="0" xfId="0" applyFont="1" applyFill="1"/>
    <xf numFmtId="0" fontId="28" fillId="2" borderId="0" xfId="0" applyFont="1" applyFill="1"/>
    <xf numFmtId="0" fontId="28" fillId="0" borderId="0" xfId="0" applyFont="1" applyProtection="1">
      <protection locked="0"/>
    </xf>
    <xf numFmtId="0" fontId="28" fillId="0" borderId="0" xfId="0" applyFont="1"/>
    <xf numFmtId="0" fontId="20" fillId="0" borderId="0" xfId="0" applyFont="1" applyProtection="1">
      <protection locked="0"/>
    </xf>
    <xf numFmtId="0" fontId="17" fillId="2" borderId="0" xfId="0" applyFont="1" applyFill="1" applyAlignment="1">
      <alignment horizontal="right"/>
    </xf>
    <xf numFmtId="0" fontId="20" fillId="5" borderId="0" xfId="0" applyFont="1" applyFill="1" applyProtection="1">
      <protection locked="0"/>
    </xf>
    <xf numFmtId="0" fontId="28" fillId="5" borderId="0" xfId="0" applyFont="1" applyFill="1" applyProtection="1">
      <protection locked="0"/>
    </xf>
    <xf numFmtId="0" fontId="28" fillId="0" borderId="0" xfId="0" applyFont="1" applyAlignment="1" applyProtection="1">
      <alignment horizontal="center"/>
      <protection locked="0"/>
    </xf>
    <xf numFmtId="14" fontId="28" fillId="0" borderId="0" xfId="0" applyNumberFormat="1" applyFont="1" applyProtection="1">
      <protection locked="0"/>
    </xf>
    <xf numFmtId="0" fontId="20" fillId="0" borderId="0" xfId="0" applyFont="1" applyAlignment="1" applyProtection="1">
      <alignment horizontal="center"/>
      <protection locked="0"/>
    </xf>
    <xf numFmtId="14" fontId="20" fillId="0" borderId="0" xfId="0" applyNumberFormat="1" applyFont="1" applyProtection="1">
      <protection locked="0"/>
    </xf>
    <xf numFmtId="0" fontId="20" fillId="0" borderId="0" xfId="0" applyFont="1" applyAlignment="1" applyProtection="1">
      <alignment horizontal="center" vertical="center"/>
      <protection locked="0"/>
    </xf>
    <xf numFmtId="0" fontId="28" fillId="2" borderId="5" xfId="0" applyFont="1" applyFill="1" applyBorder="1"/>
    <xf numFmtId="0" fontId="28" fillId="2" borderId="4" xfId="0" applyFont="1" applyFill="1" applyBorder="1"/>
    <xf numFmtId="0" fontId="20" fillId="6" borderId="0" xfId="0" applyFont="1" applyFill="1" applyProtection="1">
      <protection locked="0"/>
    </xf>
    <xf numFmtId="0" fontId="20" fillId="0" borderId="0" xfId="0" applyFont="1" applyAlignment="1" applyProtection="1">
      <alignment horizontal="left"/>
      <protection locked="0"/>
    </xf>
    <xf numFmtId="0" fontId="20" fillId="7" borderId="0" xfId="0" applyFont="1" applyFill="1" applyProtection="1">
      <protection locked="0"/>
    </xf>
    <xf numFmtId="0" fontId="17" fillId="2" borderId="0" xfId="0" quotePrefix="1" applyFont="1" applyFill="1"/>
    <xf numFmtId="0" fontId="6" fillId="2" borderId="0" xfId="0" applyFont="1" applyFill="1" applyProtection="1">
      <protection locked="0"/>
    </xf>
    <xf numFmtId="0" fontId="6" fillId="2" borderId="0" xfId="0" applyFont="1" applyFill="1" applyAlignment="1" applyProtection="1">
      <alignment wrapText="1"/>
      <protection locked="0"/>
    </xf>
    <xf numFmtId="0" fontId="22" fillId="2" borderId="7" xfId="0" applyFont="1" applyFill="1" applyBorder="1" applyProtection="1">
      <protection locked="0"/>
    </xf>
    <xf numFmtId="0" fontId="6" fillId="2" borderId="8" xfId="0" applyFont="1" applyFill="1" applyBorder="1" applyProtection="1">
      <protection locked="0"/>
    </xf>
    <xf numFmtId="0" fontId="6" fillId="2" borderId="10" xfId="0" applyFont="1" applyFill="1" applyBorder="1" applyProtection="1">
      <protection locked="0"/>
    </xf>
    <xf numFmtId="0" fontId="6" fillId="2" borderId="4" xfId="0" applyFont="1" applyFill="1" applyBorder="1" applyProtection="1">
      <protection locked="0"/>
    </xf>
    <xf numFmtId="0" fontId="6" fillId="2" borderId="5" xfId="0" applyFont="1" applyFill="1" applyBorder="1" applyProtection="1">
      <protection locked="0"/>
    </xf>
    <xf numFmtId="0" fontId="16" fillId="2" borderId="0" xfId="0" applyFont="1" applyFill="1" applyProtection="1">
      <protection locked="0"/>
    </xf>
    <xf numFmtId="0" fontId="20" fillId="2" borderId="0" xfId="0" applyFont="1" applyFill="1" applyProtection="1">
      <protection locked="0"/>
    </xf>
    <xf numFmtId="0" fontId="6" fillId="2" borderId="5" xfId="0" applyFont="1" applyFill="1" applyBorder="1" applyAlignment="1" applyProtection="1">
      <alignment wrapText="1"/>
      <protection locked="0"/>
    </xf>
    <xf numFmtId="0" fontId="17" fillId="2" borderId="12" xfId="0" applyFont="1" applyFill="1" applyBorder="1"/>
    <xf numFmtId="0" fontId="15" fillId="2" borderId="0" xfId="0" applyFont="1" applyFill="1" applyAlignment="1">
      <alignment vertical="center"/>
    </xf>
    <xf numFmtId="0" fontId="17" fillId="8" borderId="0" xfId="0" applyFont="1" applyFill="1" applyAlignment="1">
      <alignment horizontal="left"/>
    </xf>
    <xf numFmtId="49" fontId="28" fillId="0" borderId="0" xfId="0" applyNumberFormat="1" applyFont="1" applyProtection="1">
      <protection locked="0"/>
    </xf>
    <xf numFmtId="49" fontId="20" fillId="0" borderId="0" xfId="0" applyNumberFormat="1" applyFont="1" applyProtection="1">
      <protection locked="0"/>
    </xf>
    <xf numFmtId="0" fontId="0" fillId="0" borderId="0" xfId="0" applyAlignment="1" applyProtection="1">
      <alignment horizontal="left"/>
      <protection locked="0"/>
    </xf>
    <xf numFmtId="0" fontId="20" fillId="8" borderId="0" xfId="0" applyFont="1" applyFill="1"/>
    <xf numFmtId="0" fontId="17" fillId="8" borderId="0" xfId="0" applyFont="1" applyFill="1"/>
    <xf numFmtId="0" fontId="17" fillId="8" borderId="0" xfId="0" applyFont="1" applyFill="1" applyAlignment="1">
      <alignment vertical="top"/>
    </xf>
    <xf numFmtId="0" fontId="17" fillId="8" borderId="0" xfId="0" applyFont="1" applyFill="1" applyAlignment="1">
      <alignment horizontal="left" vertical="top"/>
    </xf>
    <xf numFmtId="0" fontId="12" fillId="9" borderId="1" xfId="0" applyFont="1" applyFill="1" applyBorder="1" applyAlignment="1">
      <alignment horizontal="left" vertical="top"/>
    </xf>
    <xf numFmtId="0" fontId="12" fillId="9" borderId="2" xfId="0" applyFont="1" applyFill="1" applyBorder="1" applyAlignment="1">
      <alignment horizontal="left" vertical="top"/>
    </xf>
    <xf numFmtId="0" fontId="20" fillId="9" borderId="2" xfId="0" applyFont="1" applyFill="1" applyBorder="1"/>
    <xf numFmtId="0" fontId="12" fillId="9" borderId="3" xfId="0" applyFont="1" applyFill="1" applyBorder="1" applyAlignment="1">
      <alignment horizontal="left" vertical="top"/>
    </xf>
    <xf numFmtId="0" fontId="0" fillId="0" borderId="0" xfId="0" applyProtection="1">
      <protection locked="0"/>
    </xf>
    <xf numFmtId="0" fontId="0" fillId="2" borderId="0" xfId="0" applyFill="1"/>
    <xf numFmtId="0" fontId="30" fillId="2" borderId="0" xfId="0" applyFont="1" applyFill="1" applyAlignment="1">
      <alignment horizontal="left"/>
    </xf>
    <xf numFmtId="0" fontId="19" fillId="2" borderId="4" xfId="0" applyFont="1" applyFill="1" applyBorder="1"/>
    <xf numFmtId="0" fontId="20" fillId="0" borderId="4" xfId="0" applyFont="1" applyBorder="1"/>
    <xf numFmtId="0" fontId="17" fillId="2" borderId="0" xfId="0" applyFont="1" applyFill="1" applyAlignment="1">
      <alignment vertical="center"/>
    </xf>
    <xf numFmtId="0" fontId="17" fillId="2" borderId="0" xfId="0" applyFont="1" applyFill="1" applyAlignment="1">
      <alignment horizontal="left" vertical="center"/>
    </xf>
    <xf numFmtId="0" fontId="20" fillId="2" borderId="0" xfId="0" applyFont="1" applyFill="1" applyAlignment="1">
      <alignment vertical="center"/>
    </xf>
    <xf numFmtId="0" fontId="4" fillId="8" borderId="0" xfId="0" applyFont="1" applyFill="1"/>
    <xf numFmtId="0" fontId="4" fillId="2" borderId="0" xfId="0" applyFont="1" applyFill="1"/>
    <xf numFmtId="0" fontId="4" fillId="2" borderId="5" xfId="0" applyFont="1" applyFill="1" applyBorder="1"/>
    <xf numFmtId="0" fontId="4" fillId="0" borderId="4" xfId="0" applyFont="1" applyBorder="1"/>
    <xf numFmtId="0" fontId="20" fillId="2" borderId="11" xfId="0" applyFont="1" applyFill="1" applyBorder="1"/>
    <xf numFmtId="0" fontId="6" fillId="8" borderId="0" xfId="0" applyFont="1" applyFill="1" applyAlignment="1" applyProtection="1">
      <alignment wrapText="1"/>
      <protection locked="0"/>
    </xf>
    <xf numFmtId="0" fontId="4" fillId="0" borderId="0" xfId="0" applyFont="1" applyProtection="1">
      <protection locked="0"/>
    </xf>
    <xf numFmtId="0" fontId="54" fillId="0" borderId="0" xfId="0" applyFont="1" applyProtection="1">
      <protection locked="0"/>
    </xf>
    <xf numFmtId="0" fontId="55" fillId="0" borderId="0" xfId="0" applyFont="1" applyProtection="1">
      <protection locked="0"/>
    </xf>
    <xf numFmtId="0" fontId="56" fillId="2" borderId="0" xfId="0" applyFont="1" applyFill="1"/>
    <xf numFmtId="0" fontId="34" fillId="2" borderId="0" xfId="0" applyFont="1" applyFill="1" applyAlignment="1">
      <alignment horizontal="center"/>
    </xf>
    <xf numFmtId="0" fontId="14" fillId="2" borderId="0" xfId="0" applyFont="1" applyFill="1" applyAlignment="1">
      <alignment horizontal="left" vertical="center"/>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10" fillId="0" borderId="16" xfId="0" applyFont="1" applyBorder="1" applyAlignment="1" applyProtection="1">
      <alignment horizontal="center" vertical="center" wrapText="1"/>
      <protection locked="0"/>
    </xf>
    <xf numFmtId="0" fontId="31" fillId="2" borderId="4" xfId="0" applyFont="1" applyFill="1" applyBorder="1" applyAlignment="1">
      <alignment horizontal="left" vertical="center"/>
    </xf>
    <xf numFmtId="0" fontId="31" fillId="2" borderId="0" xfId="0" applyFont="1" applyFill="1" applyAlignment="1">
      <alignment horizontal="left" vertical="center"/>
    </xf>
    <xf numFmtId="0" fontId="31" fillId="2" borderId="5" xfId="0" applyFont="1" applyFill="1" applyBorder="1" applyAlignment="1">
      <alignment horizontal="left" vertical="center"/>
    </xf>
    <xf numFmtId="0" fontId="31" fillId="2" borderId="11" xfId="0" applyFont="1" applyFill="1" applyBorder="1" applyAlignment="1">
      <alignment horizontal="left" vertical="center"/>
    </xf>
    <xf numFmtId="0" fontId="31" fillId="2" borderId="9" xfId="0" applyFont="1" applyFill="1" applyBorder="1" applyAlignment="1">
      <alignment horizontal="left" vertical="center"/>
    </xf>
    <xf numFmtId="0" fontId="31" fillId="2" borderId="12" xfId="0" applyFont="1" applyFill="1" applyBorder="1" applyAlignment="1">
      <alignment horizontal="left" vertical="center"/>
    </xf>
    <xf numFmtId="0" fontId="31" fillId="0" borderId="17" xfId="0" applyFont="1" applyBorder="1" applyAlignment="1">
      <alignment horizontal="left" vertical="center" wrapText="1"/>
    </xf>
    <xf numFmtId="0" fontId="31" fillId="0" borderId="18" xfId="0" applyFont="1" applyBorder="1" applyAlignment="1">
      <alignment horizontal="left" vertical="center" wrapText="1"/>
    </xf>
    <xf numFmtId="0" fontId="31" fillId="0" borderId="19" xfId="0" applyFont="1" applyBorder="1" applyAlignment="1">
      <alignment horizontal="left" vertical="center" wrapText="1"/>
    </xf>
    <xf numFmtId="0" fontId="31" fillId="0" borderId="20" xfId="0" applyFont="1" applyBorder="1" applyAlignment="1">
      <alignment horizontal="left" vertical="center" wrapText="1"/>
    </xf>
    <xf numFmtId="0" fontId="31" fillId="0" borderId="21" xfId="0" applyFont="1" applyBorder="1" applyAlignment="1">
      <alignment horizontal="left" vertical="center" wrapText="1"/>
    </xf>
    <xf numFmtId="0" fontId="31" fillId="0" borderId="22" xfId="0" applyFont="1" applyBorder="1" applyAlignment="1">
      <alignment horizontal="left" vertical="center" wrapText="1"/>
    </xf>
    <xf numFmtId="0" fontId="6" fillId="2" borderId="4" xfId="0" applyFont="1" applyFill="1" applyBorder="1" applyAlignment="1">
      <alignment horizontal="left" vertical="center"/>
    </xf>
    <xf numFmtId="0" fontId="6" fillId="2" borderId="0" xfId="0" applyFont="1" applyFill="1" applyAlignment="1">
      <alignment horizontal="left"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10" fillId="0" borderId="23" xfId="0" applyFont="1" applyBorder="1" applyAlignment="1" applyProtection="1">
      <alignment horizontal="center" vertical="center" wrapText="1"/>
      <protection locked="0"/>
    </xf>
    <xf numFmtId="0" fontId="6" fillId="0" borderId="23" xfId="0" applyFont="1" applyBorder="1" applyAlignment="1" applyProtection="1">
      <alignment vertical="center"/>
      <protection locked="0"/>
    </xf>
    <xf numFmtId="49" fontId="6" fillId="0" borderId="13" xfId="0" applyNumberFormat="1" applyFont="1" applyBorder="1" applyAlignment="1" applyProtection="1">
      <alignment vertical="center" shrinkToFit="1"/>
      <protection locked="0"/>
    </xf>
    <xf numFmtId="49" fontId="6" fillId="0" borderId="14" xfId="0" applyNumberFormat="1" applyFont="1" applyBorder="1" applyAlignment="1" applyProtection="1">
      <alignment vertical="center" shrinkToFit="1"/>
      <protection locked="0"/>
    </xf>
    <xf numFmtId="49" fontId="6" fillId="0" borderId="15" xfId="0" applyNumberFormat="1" applyFont="1" applyBorder="1" applyAlignment="1" applyProtection="1">
      <alignment vertical="center" shrinkToFit="1"/>
      <protection locked="0"/>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24" xfId="0" applyFont="1" applyBorder="1" applyAlignment="1" applyProtection="1">
      <alignment vertical="center"/>
      <protection locked="0"/>
    </xf>
    <xf numFmtId="49" fontId="6" fillId="0" borderId="20" xfId="0" applyNumberFormat="1" applyFont="1" applyBorder="1" applyAlignment="1" applyProtection="1">
      <alignment vertical="center" shrinkToFit="1"/>
      <protection locked="0"/>
    </xf>
    <xf numFmtId="49" fontId="6" fillId="0" borderId="21" xfId="0" applyNumberFormat="1" applyFont="1" applyBorder="1" applyAlignment="1" applyProtection="1">
      <alignment vertical="center" shrinkToFit="1"/>
      <protection locked="0"/>
    </xf>
    <xf numFmtId="49" fontId="6" fillId="0" borderId="22" xfId="0" applyNumberFormat="1" applyFont="1" applyBorder="1" applyAlignment="1" applyProtection="1">
      <alignment vertical="center" shrinkToFit="1"/>
      <protection locked="0"/>
    </xf>
    <xf numFmtId="0" fontId="6" fillId="0" borderId="23" xfId="0" applyFont="1" applyBorder="1" applyAlignment="1" applyProtection="1">
      <alignment horizontal="center" vertical="center"/>
      <protection locked="0"/>
    </xf>
    <xf numFmtId="0" fontId="20" fillId="2" borderId="0" xfId="0" applyFont="1" applyFill="1" applyAlignment="1" applyProtection="1">
      <alignment horizontal="left" vertical="center"/>
      <protection locked="0"/>
    </xf>
    <xf numFmtId="0" fontId="56" fillId="2" borderId="4" xfId="0" applyFont="1" applyFill="1" applyBorder="1" applyAlignment="1" applyProtection="1">
      <alignment horizontal="left" vertical="center"/>
      <protection locked="0"/>
    </xf>
    <xf numFmtId="0" fontId="56" fillId="2" borderId="0" xfId="0" applyFont="1" applyFill="1" applyAlignment="1" applyProtection="1">
      <alignment horizontal="left" vertical="center"/>
      <protection locked="0"/>
    </xf>
    <xf numFmtId="0" fontId="56" fillId="2" borderId="5" xfId="0" applyFont="1" applyFill="1" applyBorder="1" applyAlignment="1" applyProtection="1">
      <alignment horizontal="left" vertical="center"/>
      <protection locked="0"/>
    </xf>
    <xf numFmtId="0" fontId="56" fillId="2" borderId="11" xfId="0" applyFont="1" applyFill="1" applyBorder="1" applyAlignment="1" applyProtection="1">
      <alignment horizontal="left" vertical="center"/>
      <protection locked="0"/>
    </xf>
    <xf numFmtId="0" fontId="56" fillId="2" borderId="9" xfId="0" applyFont="1" applyFill="1" applyBorder="1" applyAlignment="1" applyProtection="1">
      <alignment horizontal="left" vertical="center"/>
      <protection locked="0"/>
    </xf>
    <xf numFmtId="0" fontId="56" fillId="2" borderId="12" xfId="0" applyFont="1" applyFill="1" applyBorder="1" applyAlignment="1" applyProtection="1">
      <alignment horizontal="left" vertical="center"/>
      <protection locked="0"/>
    </xf>
    <xf numFmtId="0" fontId="12" fillId="9" borderId="1" xfId="1" applyFont="1" applyFill="1" applyBorder="1" applyAlignment="1">
      <alignment vertical="center" wrapText="1"/>
    </xf>
    <xf numFmtId="0" fontId="12" fillId="9" borderId="2" xfId="1" applyFont="1" applyFill="1" applyBorder="1" applyAlignment="1">
      <alignment vertical="center" wrapText="1"/>
    </xf>
    <xf numFmtId="0" fontId="12" fillId="9" borderId="3" xfId="1" applyFont="1" applyFill="1" applyBorder="1" applyAlignment="1">
      <alignment vertical="center" wrapText="1"/>
    </xf>
    <xf numFmtId="0" fontId="6" fillId="0" borderId="23" xfId="0" applyFont="1" applyBorder="1" applyAlignment="1">
      <alignment horizontal="center" vertical="center"/>
    </xf>
    <xf numFmtId="14" fontId="6" fillId="0" borderId="23" xfId="0" applyNumberFormat="1"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14" fontId="6" fillId="0" borderId="17" xfId="0" applyNumberFormat="1" applyFont="1" applyBorder="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2" borderId="28" xfId="0" applyFont="1" applyFill="1" applyBorder="1" applyAlignment="1">
      <alignment vertical="center"/>
    </xf>
    <xf numFmtId="0" fontId="6" fillId="2" borderId="16" xfId="0" applyFont="1" applyFill="1" applyBorder="1" applyAlignment="1">
      <alignment vertical="center"/>
    </xf>
    <xf numFmtId="0" fontId="6" fillId="2" borderId="5" xfId="0" applyFont="1" applyFill="1" applyBorder="1" applyAlignment="1">
      <alignment horizontal="left" vertical="center"/>
    </xf>
    <xf numFmtId="0" fontId="6" fillId="2" borderId="11" xfId="0" applyFont="1" applyFill="1" applyBorder="1" applyAlignment="1">
      <alignment horizontal="left" vertical="center"/>
    </xf>
    <xf numFmtId="0" fontId="6" fillId="2" borderId="9" xfId="0" applyFont="1" applyFill="1" applyBorder="1" applyAlignment="1">
      <alignment horizontal="left" vertical="center"/>
    </xf>
    <xf numFmtId="0" fontId="6" fillId="2" borderId="12" xfId="0" applyFont="1" applyFill="1" applyBorder="1" applyAlignment="1">
      <alignment horizontal="left" vertical="center"/>
    </xf>
    <xf numFmtId="49" fontId="6" fillId="0" borderId="17" xfId="0" applyNumberFormat="1" applyFont="1" applyBorder="1" applyAlignment="1" applyProtection="1">
      <alignment vertical="center" shrinkToFit="1"/>
      <protection locked="0"/>
    </xf>
    <xf numFmtId="49" fontId="6" fillId="0" borderId="18" xfId="0" applyNumberFormat="1" applyFont="1" applyBorder="1" applyAlignment="1" applyProtection="1">
      <alignment vertical="center" shrinkToFit="1"/>
      <protection locked="0"/>
    </xf>
    <xf numFmtId="49" fontId="6" fillId="0" borderId="19" xfId="0" applyNumberFormat="1" applyFont="1" applyBorder="1" applyAlignment="1" applyProtection="1">
      <alignment vertical="center" shrinkToFit="1"/>
      <protection locked="0"/>
    </xf>
    <xf numFmtId="0" fontId="20" fillId="2" borderId="28" xfId="0" applyFont="1" applyFill="1" applyBorder="1" applyAlignment="1">
      <alignment horizontal="center" vertical="center"/>
    </xf>
    <xf numFmtId="0" fontId="20" fillId="2" borderId="16" xfId="0" applyFont="1" applyFill="1" applyBorder="1" applyAlignment="1">
      <alignment horizontal="center" vertical="center"/>
    </xf>
    <xf numFmtId="0" fontId="6" fillId="0" borderId="28" xfId="0" applyFont="1" applyBorder="1" applyAlignment="1">
      <alignment horizontal="center" vertical="center"/>
    </xf>
    <xf numFmtId="0" fontId="13" fillId="0" borderId="13" xfId="0" applyFont="1" applyBorder="1" applyAlignment="1">
      <alignment vertical="center"/>
    </xf>
    <xf numFmtId="0" fontId="24" fillId="0" borderId="14" xfId="0" applyFont="1" applyBorder="1" applyAlignment="1">
      <alignment vertical="center"/>
    </xf>
    <xf numFmtId="0" fontId="24" fillId="0" borderId="15" xfId="0" applyFont="1" applyBorder="1" applyAlignment="1">
      <alignment vertical="center"/>
    </xf>
    <xf numFmtId="0" fontId="24" fillId="2" borderId="25" xfId="0" applyFont="1" applyFill="1" applyBorder="1" applyAlignment="1">
      <alignment vertical="center"/>
    </xf>
    <xf numFmtId="0" fontId="24" fillId="2" borderId="26" xfId="0" applyFont="1" applyFill="1" applyBorder="1" applyAlignment="1">
      <alignment vertical="center"/>
    </xf>
    <xf numFmtId="0" fontId="24" fillId="2" borderId="27" xfId="0" applyFont="1" applyFill="1" applyBorder="1" applyAlignment="1">
      <alignment vertical="center"/>
    </xf>
    <xf numFmtId="0" fontId="57" fillId="0" borderId="13" xfId="0" applyFont="1" applyBorder="1" applyAlignment="1">
      <alignment vertical="center"/>
    </xf>
    <xf numFmtId="0" fontId="57" fillId="0" borderId="14" xfId="0" applyFont="1" applyBorder="1" applyAlignment="1">
      <alignment vertical="center"/>
    </xf>
    <xf numFmtId="0" fontId="57" fillId="0" borderId="15" xfId="0" applyFont="1" applyBorder="1" applyAlignment="1">
      <alignment vertical="center"/>
    </xf>
    <xf numFmtId="0" fontId="53" fillId="2" borderId="25" xfId="0" applyFont="1" applyFill="1" applyBorder="1" applyAlignment="1">
      <alignment vertical="top" wrapText="1"/>
    </xf>
    <xf numFmtId="0" fontId="53" fillId="2" borderId="26" xfId="0" applyFont="1" applyFill="1" applyBorder="1" applyAlignment="1">
      <alignment vertical="top"/>
    </xf>
    <xf numFmtId="0" fontId="53" fillId="2" borderId="27" xfId="0" applyFont="1" applyFill="1" applyBorder="1" applyAlignment="1">
      <alignment vertical="top"/>
    </xf>
    <xf numFmtId="0" fontId="37" fillId="2" borderId="25" xfId="0" applyFont="1" applyFill="1" applyBorder="1" applyAlignment="1">
      <alignment vertical="center"/>
    </xf>
    <xf numFmtId="0" fontId="37" fillId="2" borderId="26" xfId="0" applyFont="1" applyFill="1" applyBorder="1" applyAlignment="1">
      <alignment vertical="center"/>
    </xf>
    <xf numFmtId="0" fontId="37" fillId="2" borderId="27" xfId="0" applyFont="1" applyFill="1" applyBorder="1" applyAlignment="1">
      <alignment vertical="center"/>
    </xf>
    <xf numFmtId="0" fontId="57" fillId="0" borderId="20" xfId="0" applyFont="1" applyBorder="1" applyAlignment="1">
      <alignment vertical="center"/>
    </xf>
    <xf numFmtId="0" fontId="57" fillId="0" borderId="21" xfId="0" applyFont="1" applyBorder="1" applyAlignment="1">
      <alignment vertical="center"/>
    </xf>
    <xf numFmtId="0" fontId="57" fillId="0" borderId="22" xfId="0" applyFont="1" applyBorder="1" applyAlignment="1">
      <alignment vertical="center"/>
    </xf>
    <xf numFmtId="49" fontId="24" fillId="0" borderId="20" xfId="0" applyNumberFormat="1" applyFont="1" applyBorder="1" applyAlignment="1" applyProtection="1">
      <alignment horizontal="left" vertical="center"/>
      <protection locked="0"/>
    </xf>
    <xf numFmtId="49" fontId="24" fillId="0" borderId="21" xfId="0" applyNumberFormat="1" applyFont="1" applyBorder="1" applyAlignment="1" applyProtection="1">
      <alignment horizontal="left" vertical="center"/>
      <protection locked="0"/>
    </xf>
    <xf numFmtId="49" fontId="24" fillId="0" borderId="22" xfId="0" applyNumberFormat="1" applyFont="1" applyBorder="1" applyAlignment="1" applyProtection="1">
      <alignment horizontal="left" vertical="center"/>
      <protection locked="0"/>
    </xf>
    <xf numFmtId="0" fontId="13" fillId="0" borderId="25" xfId="0" applyFont="1" applyBorder="1" applyAlignment="1">
      <alignment vertical="center"/>
    </xf>
    <xf numFmtId="0" fontId="24" fillId="0" borderId="26" xfId="0" applyFont="1" applyBorder="1" applyAlignment="1">
      <alignment vertical="center"/>
    </xf>
    <xf numFmtId="0" fontId="24" fillId="0" borderId="27" xfId="0" applyFont="1" applyBorder="1" applyAlignment="1">
      <alignment vertical="center"/>
    </xf>
    <xf numFmtId="0" fontId="13" fillId="0" borderId="20" xfId="0" applyFont="1" applyBorder="1" applyAlignment="1">
      <alignment vertical="top" wrapText="1"/>
    </xf>
    <xf numFmtId="0" fontId="24" fillId="0" borderId="21" xfId="0" applyFont="1" applyBorder="1" applyAlignment="1">
      <alignment vertical="top"/>
    </xf>
    <xf numFmtId="0" fontId="24" fillId="0" borderId="22" xfId="0" applyFont="1" applyBorder="1" applyAlignment="1">
      <alignment vertical="top"/>
    </xf>
    <xf numFmtId="0" fontId="13" fillId="0" borderId="20" xfId="0" applyFont="1" applyBorder="1" applyAlignment="1">
      <alignment vertical="center"/>
    </xf>
    <xf numFmtId="0" fontId="24" fillId="0" borderId="21" xfId="0" applyFont="1" applyBorder="1" applyAlignment="1">
      <alignment vertical="center"/>
    </xf>
    <xf numFmtId="0" fontId="24" fillId="0" borderId="22" xfId="0" applyFont="1" applyBorder="1" applyAlignment="1">
      <alignment vertical="center"/>
    </xf>
    <xf numFmtId="49" fontId="24" fillId="0" borderId="13" xfId="0" applyNumberFormat="1" applyFont="1" applyBorder="1" applyAlignment="1" applyProtection="1">
      <alignment horizontal="left" vertical="center"/>
      <protection locked="0"/>
    </xf>
    <xf numFmtId="49" fontId="24" fillId="0" borderId="14" xfId="0" applyNumberFormat="1" applyFont="1" applyBorder="1" applyAlignment="1" applyProtection="1">
      <alignment horizontal="left" vertical="center"/>
      <protection locked="0"/>
    </xf>
    <xf numFmtId="49" fontId="24" fillId="0" borderId="15" xfId="0" applyNumberFormat="1" applyFont="1" applyBorder="1" applyAlignment="1" applyProtection="1">
      <alignment horizontal="left" vertical="center"/>
      <protection locked="0"/>
    </xf>
    <xf numFmtId="49" fontId="12" fillId="9" borderId="1" xfId="0" applyNumberFormat="1" applyFont="1" applyFill="1" applyBorder="1" applyAlignment="1">
      <alignment vertical="center"/>
    </xf>
    <xf numFmtId="49" fontId="12" fillId="9" borderId="2" xfId="0" applyNumberFormat="1" applyFont="1" applyFill="1" applyBorder="1" applyAlignment="1">
      <alignment vertical="center"/>
    </xf>
    <xf numFmtId="49" fontId="12" fillId="9" borderId="3" xfId="0" applyNumberFormat="1" applyFont="1" applyFill="1" applyBorder="1" applyAlignment="1">
      <alignment vertical="center"/>
    </xf>
    <xf numFmtId="14" fontId="20" fillId="2" borderId="9" xfId="0" applyNumberFormat="1" applyFont="1" applyFill="1" applyBorder="1" applyAlignment="1" applyProtection="1">
      <alignment horizontal="center"/>
      <protection locked="0"/>
    </xf>
    <xf numFmtId="49" fontId="57" fillId="0" borderId="20" xfId="0" applyNumberFormat="1" applyFont="1" applyBorder="1" applyAlignment="1" applyProtection="1">
      <alignment horizontal="left" vertical="center"/>
      <protection locked="0"/>
    </xf>
    <xf numFmtId="49" fontId="57" fillId="0" borderId="21" xfId="0" applyNumberFormat="1" applyFont="1" applyBorder="1" applyAlignment="1" applyProtection="1">
      <alignment horizontal="left" vertical="center"/>
      <protection locked="0"/>
    </xf>
    <xf numFmtId="49" fontId="57" fillId="0" borderId="22" xfId="0" applyNumberFormat="1" applyFont="1" applyBorder="1" applyAlignment="1" applyProtection="1">
      <alignment horizontal="left" vertical="center"/>
      <protection locked="0"/>
    </xf>
    <xf numFmtId="49" fontId="12" fillId="9" borderId="31" xfId="0" applyNumberFormat="1" applyFont="1" applyFill="1" applyBorder="1" applyAlignment="1">
      <alignment vertical="center"/>
    </xf>
    <xf numFmtId="0" fontId="57" fillId="0" borderId="25" xfId="0" applyFont="1" applyBorder="1" applyAlignment="1">
      <alignment vertical="center"/>
    </xf>
    <xf numFmtId="0" fontId="57" fillId="0" borderId="26" xfId="0" applyFont="1" applyBorder="1" applyAlignment="1">
      <alignment vertical="center"/>
    </xf>
    <xf numFmtId="0" fontId="57" fillId="0" borderId="27" xfId="0" applyFont="1" applyBorder="1" applyAlignment="1">
      <alignment vertical="center"/>
    </xf>
    <xf numFmtId="49" fontId="57" fillId="0" borderId="25" xfId="0" applyNumberFormat="1" applyFont="1" applyBorder="1" applyAlignment="1" applyProtection="1">
      <alignment horizontal="left" vertical="center"/>
      <protection locked="0"/>
    </xf>
    <xf numFmtId="49" fontId="57" fillId="0" borderId="26" xfId="0" applyNumberFormat="1" applyFont="1" applyBorder="1" applyAlignment="1" applyProtection="1">
      <alignment horizontal="left" vertical="center"/>
      <protection locked="0"/>
    </xf>
    <xf numFmtId="49" fontId="57" fillId="0" borderId="27" xfId="0" applyNumberFormat="1" applyFont="1" applyBorder="1" applyAlignment="1" applyProtection="1">
      <alignment horizontal="left" vertical="center"/>
      <protection locked="0"/>
    </xf>
    <xf numFmtId="0" fontId="12" fillId="9" borderId="7" xfId="0" applyFont="1" applyFill="1" applyBorder="1" applyAlignment="1">
      <alignment horizontal="left" vertical="center"/>
    </xf>
    <xf numFmtId="0" fontId="12" fillId="9" borderId="8" xfId="0" applyFont="1" applyFill="1" applyBorder="1" applyAlignment="1">
      <alignment horizontal="left" vertical="center"/>
    </xf>
    <xf numFmtId="0" fontId="12" fillId="9" borderId="10" xfId="0" applyFont="1" applyFill="1" applyBorder="1" applyAlignment="1">
      <alignment horizontal="left" vertical="center"/>
    </xf>
    <xf numFmtId="0" fontId="56" fillId="2" borderId="7" xfId="0" applyFont="1" applyFill="1" applyBorder="1" applyAlignment="1" applyProtection="1">
      <alignment horizontal="left" vertical="center"/>
      <protection locked="0"/>
    </xf>
    <xf numFmtId="0" fontId="56" fillId="2" borderId="8" xfId="0" applyFont="1" applyFill="1" applyBorder="1" applyAlignment="1" applyProtection="1">
      <alignment horizontal="left" vertical="center"/>
      <protection locked="0"/>
    </xf>
    <xf numFmtId="0" fontId="56" fillId="2" borderId="10" xfId="0" applyFont="1" applyFill="1" applyBorder="1" applyAlignment="1" applyProtection="1">
      <alignment horizontal="left" vertical="center"/>
      <protection locked="0"/>
    </xf>
    <xf numFmtId="0" fontId="22" fillId="2" borderId="13" xfId="0" applyFont="1" applyFill="1" applyBorder="1" applyAlignment="1">
      <alignment vertical="center"/>
    </xf>
    <xf numFmtId="0" fontId="36" fillId="2" borderId="14" xfId="0" applyFont="1" applyFill="1" applyBorder="1" applyAlignment="1">
      <alignment vertical="center"/>
    </xf>
    <xf numFmtId="0" fontId="36" fillId="2" borderId="15" xfId="0" applyFont="1" applyFill="1" applyBorder="1" applyAlignment="1">
      <alignment vertical="center"/>
    </xf>
    <xf numFmtId="14" fontId="24" fillId="2" borderId="20" xfId="0" applyNumberFormat="1" applyFont="1" applyFill="1" applyBorder="1" applyAlignment="1" applyProtection="1">
      <alignment horizontal="left" vertical="center"/>
      <protection locked="0"/>
    </xf>
    <xf numFmtId="0" fontId="24" fillId="2" borderId="21" xfId="0" applyFont="1" applyFill="1" applyBorder="1" applyAlignment="1" applyProtection="1">
      <alignment horizontal="left" vertical="center"/>
      <protection locked="0"/>
    </xf>
    <xf numFmtId="0" fontId="24" fillId="2" borderId="22" xfId="0"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6" fillId="0" borderId="16" xfId="0" applyFont="1" applyBorder="1" applyAlignment="1">
      <alignment horizontal="center" vertical="center"/>
    </xf>
    <xf numFmtId="0" fontId="10" fillId="0" borderId="20"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20" fillId="2" borderId="0" xfId="0" applyFont="1" applyFill="1" applyAlignment="1">
      <alignment horizontal="center"/>
    </xf>
    <xf numFmtId="0" fontId="6" fillId="0" borderId="16" xfId="0" applyFont="1" applyBorder="1" applyAlignment="1" applyProtection="1">
      <alignment horizontal="center" vertical="center"/>
      <protection locked="0"/>
    </xf>
    <xf numFmtId="14" fontId="6" fillId="0" borderId="16" xfId="0" applyNumberFormat="1"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6" xfId="0" applyFont="1" applyBorder="1" applyAlignment="1" applyProtection="1">
      <alignment vertical="center"/>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23" fillId="2" borderId="0" xfId="2" applyFont="1" applyFill="1" applyBorder="1" applyAlignment="1" applyProtection="1">
      <protection locked="0"/>
    </xf>
    <xf numFmtId="0" fontId="5" fillId="2" borderId="0" xfId="2" applyFill="1" applyBorder="1" applyAlignment="1" applyProtection="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0" borderId="24" xfId="0" applyFont="1" applyBorder="1" applyAlignment="1" applyProtection="1">
      <alignment horizontal="center" vertical="center"/>
      <protection locked="0"/>
    </xf>
    <xf numFmtId="0" fontId="6" fillId="2" borderId="29" xfId="0" applyFont="1" applyFill="1" applyBorder="1" applyAlignment="1">
      <alignment vertical="center"/>
    </xf>
    <xf numFmtId="0" fontId="6" fillId="2" borderId="30" xfId="0" applyFont="1" applyFill="1" applyBorder="1" applyAlignment="1">
      <alignment vertical="center"/>
    </xf>
    <xf numFmtId="0" fontId="6" fillId="2" borderId="4" xfId="0" applyFont="1" applyFill="1" applyBorder="1" applyAlignment="1">
      <alignment vertical="center"/>
    </xf>
    <xf numFmtId="0" fontId="6" fillId="2" borderId="0" xfId="0" applyFont="1" applyFill="1" applyAlignment="1">
      <alignment vertical="center"/>
    </xf>
    <xf numFmtId="0" fontId="6" fillId="2" borderId="5" xfId="0" applyFont="1" applyFill="1" applyBorder="1" applyAlignment="1">
      <alignment vertical="center"/>
    </xf>
    <xf numFmtId="0" fontId="6" fillId="2" borderId="11" xfId="0" applyFont="1" applyFill="1" applyBorder="1" applyAlignment="1">
      <alignment vertical="center"/>
    </xf>
    <xf numFmtId="0" fontId="6" fillId="2" borderId="9" xfId="0" applyFont="1" applyFill="1" applyBorder="1" applyAlignment="1">
      <alignment vertical="center"/>
    </xf>
    <xf numFmtId="0" fontId="6" fillId="2" borderId="12" xfId="0" applyFont="1" applyFill="1" applyBorder="1" applyAlignment="1">
      <alignment vertical="center"/>
    </xf>
    <xf numFmtId="0" fontId="22" fillId="2" borderId="4" xfId="0" applyFont="1" applyFill="1" applyBorder="1" applyProtection="1"/>
    <xf numFmtId="0" fontId="6" fillId="2" borderId="0" xfId="0" applyFont="1" applyFill="1" applyProtection="1"/>
    <xf numFmtId="0" fontId="6" fillId="2" borderId="5" xfId="0" applyFont="1" applyFill="1" applyBorder="1" applyProtection="1"/>
    <xf numFmtId="0" fontId="6" fillId="2" borderId="4" xfId="0" applyFont="1" applyFill="1" applyBorder="1" applyProtection="1"/>
    <xf numFmtId="0" fontId="20" fillId="0" borderId="4" xfId="0" applyFont="1" applyBorder="1" applyProtection="1"/>
    <xf numFmtId="0" fontId="16" fillId="2" borderId="0" xfId="0" applyFont="1" applyFill="1" applyProtection="1"/>
    <xf numFmtId="0" fontId="20" fillId="0" borderId="0" xfId="0" applyFont="1" applyProtection="1"/>
    <xf numFmtId="0" fontId="39" fillId="2" borderId="0" xfId="0" applyFont="1" applyFill="1" applyAlignment="1" applyProtection="1">
      <alignment vertical="top" wrapText="1"/>
    </xf>
    <xf numFmtId="0" fontId="6" fillId="8" borderId="0" xfId="0" applyFont="1" applyFill="1" applyAlignment="1" applyProtection="1">
      <alignment vertical="top"/>
    </xf>
    <xf numFmtId="0" fontId="6" fillId="8" borderId="0" xfId="0" applyFont="1" applyFill="1" applyProtection="1"/>
    <xf numFmtId="0" fontId="16" fillId="8" borderId="0" xfId="0" applyFont="1" applyFill="1" applyProtection="1"/>
    <xf numFmtId="0" fontId="20" fillId="8" borderId="0" xfId="0" applyFont="1" applyFill="1" applyProtection="1"/>
    <xf numFmtId="0" fontId="16" fillId="2" borderId="0" xfId="0" applyFont="1" applyFill="1" applyAlignment="1" applyProtection="1">
      <alignment wrapText="1"/>
    </xf>
    <xf numFmtId="0" fontId="6" fillId="2" borderId="0" xfId="0" applyFont="1" applyFill="1" applyAlignment="1" applyProtection="1">
      <alignment wrapText="1"/>
    </xf>
    <xf numFmtId="0" fontId="6" fillId="2" borderId="5" xfId="0" applyFont="1" applyFill="1" applyBorder="1" applyAlignment="1" applyProtection="1">
      <alignment wrapText="1"/>
    </xf>
    <xf numFmtId="0" fontId="6" fillId="2" borderId="11" xfId="0" applyFont="1" applyFill="1" applyBorder="1" applyProtection="1"/>
    <xf numFmtId="0" fontId="6" fillId="2" borderId="9" xfId="0" applyFont="1" applyFill="1" applyBorder="1" applyProtection="1"/>
    <xf numFmtId="0" fontId="6" fillId="2" borderId="12" xfId="0" applyFont="1" applyFill="1" applyBorder="1" applyProtection="1"/>
    <xf numFmtId="0" fontId="40" fillId="0" borderId="0" xfId="4" applyFont="1" applyProtection="1">
      <alignment vertical="center"/>
    </xf>
    <xf numFmtId="0" fontId="41" fillId="0" borderId="0" xfId="4" applyFont="1" applyAlignment="1" applyProtection="1">
      <alignment horizontal="center" vertical="center"/>
    </xf>
    <xf numFmtId="0" fontId="41" fillId="0" borderId="0" xfId="4" applyFont="1" applyProtection="1">
      <alignment vertical="center"/>
    </xf>
    <xf numFmtId="0" fontId="40" fillId="0" borderId="0" xfId="4" applyFont="1" applyAlignment="1" applyProtection="1">
      <alignment horizontal="left" vertical="center" indent="1"/>
    </xf>
    <xf numFmtId="0" fontId="45" fillId="0" borderId="0" xfId="4" applyFont="1" applyProtection="1">
      <alignment vertical="center"/>
    </xf>
    <xf numFmtId="0" fontId="47" fillId="0" borderId="0" xfId="4" applyFont="1" applyProtection="1">
      <alignment vertical="center"/>
    </xf>
    <xf numFmtId="0" fontId="2" fillId="0" borderId="0" xfId="4" applyFont="1" applyProtection="1">
      <alignment vertical="center"/>
    </xf>
    <xf numFmtId="0" fontId="40" fillId="10" borderId="31" xfId="4" applyFont="1" applyFill="1" applyBorder="1" applyAlignment="1" applyProtection="1">
      <alignment horizontal="center" vertical="center"/>
    </xf>
    <xf numFmtId="0" fontId="40" fillId="0" borderId="31" xfId="4" applyFont="1" applyBorder="1" applyProtection="1">
      <alignment vertical="center"/>
    </xf>
    <xf numFmtId="0" fontId="40" fillId="0" borderId="1" xfId="4" applyFont="1" applyBorder="1" applyAlignment="1" applyProtection="1">
      <alignment horizontal="right" vertical="center"/>
    </xf>
    <xf numFmtId="0" fontId="40" fillId="0" borderId="2" xfId="4" applyFont="1" applyBorder="1" applyAlignment="1" applyProtection="1">
      <alignment horizontal="left" vertical="center"/>
    </xf>
    <xf numFmtId="0" fontId="40" fillId="0" borderId="3" xfId="4" applyFont="1" applyBorder="1" applyAlignment="1" applyProtection="1">
      <alignment horizontal="left" vertical="center"/>
    </xf>
  </cellXfs>
  <cellStyles count="5">
    <cellStyle name="Normal_WH_O04062503_SQ" xfId="1" xr:uid="{00000000-0005-0000-0000-000000000000}"/>
    <cellStyle name="ハイパーリンク" xfId="2" builtinId="8"/>
    <cellStyle name="標準" xfId="0" builtinId="0"/>
    <cellStyle name="標準 2" xfId="4" xr:uid="{5416AE24-26DF-4996-946E-E06F974A519F}"/>
    <cellStyle name="標準_ResultData並び替え順" xfId="3" xr:uid="{00000000-0005-0000-0000-000003000000}"/>
  </cellStyles>
  <dxfs count="87">
    <dxf>
      <fill>
        <patternFill>
          <bgColor indexed="15"/>
        </patternFill>
      </fill>
    </dxf>
    <dxf>
      <font>
        <condense val="0"/>
        <extend val="0"/>
        <color indexed="10"/>
      </font>
    </dxf>
    <dxf>
      <font>
        <condense val="0"/>
        <extend val="0"/>
        <color indexed="9"/>
      </font>
    </dxf>
    <dxf>
      <font>
        <condense val="0"/>
        <extend val="0"/>
        <color indexed="10"/>
      </font>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10"/>
      </font>
    </dxf>
    <dxf>
      <font>
        <condense val="0"/>
        <extend val="0"/>
        <color indexed="10"/>
      </font>
    </dxf>
    <dxf>
      <font>
        <condense val="0"/>
        <extend val="0"/>
        <color indexed="9"/>
      </font>
    </dxf>
    <dxf>
      <font>
        <condense val="0"/>
        <extend val="0"/>
        <color indexed="10"/>
      </font>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bgColor indexed="41"/>
        </patternFill>
      </fill>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10"/>
      </font>
    </dxf>
    <dxf>
      <font>
        <condense val="0"/>
        <extend val="0"/>
        <color indexed="9"/>
      </font>
    </dxf>
    <dxf>
      <fill>
        <patternFill>
          <bgColor indexed="41"/>
        </patternFill>
      </fill>
    </dxf>
    <dxf>
      <fill>
        <patternFill>
          <bgColor indexed="22"/>
        </patternFill>
      </fill>
    </dxf>
    <dxf>
      <fill>
        <patternFill>
          <bgColor indexed="22"/>
        </patternFill>
      </fill>
    </dxf>
    <dxf>
      <fill>
        <patternFill>
          <bgColor indexed="22"/>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bgColor indexed="41"/>
        </patternFill>
      </fill>
    </dxf>
    <dxf>
      <fill>
        <patternFill>
          <bgColor indexed="41"/>
        </patternFill>
      </fill>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10"/>
      </font>
    </dxf>
    <dxf>
      <font>
        <condense val="0"/>
        <extend val="0"/>
        <color indexed="9"/>
      </font>
    </dxf>
    <dxf>
      <font>
        <condense val="0"/>
        <extend val="0"/>
        <color indexed="10"/>
      </font>
    </dxf>
    <dxf>
      <font>
        <color theme="0"/>
      </font>
      <fill>
        <patternFill patternType="none">
          <bgColor auto="1"/>
        </patternFill>
      </fill>
    </dxf>
    <dxf>
      <font>
        <color theme="0"/>
      </font>
    </dxf>
    <dxf>
      <font>
        <color theme="0"/>
      </font>
    </dxf>
    <dxf>
      <font>
        <strike val="0"/>
        <color theme="0"/>
      </font>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ill>
        <patternFill patternType="lightTrellis">
          <fgColor indexed="10"/>
          <bgColor indexed="65"/>
        </patternFill>
      </fill>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CG$23"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Label" lockText="1"/>
</file>

<file path=xl/ctrlProps/ctrlProp13.xml><?xml version="1.0" encoding="utf-8"?>
<formControlPr xmlns="http://schemas.microsoft.com/office/spreadsheetml/2009/9/main" objectType="Label" lockText="1"/>
</file>

<file path=xl/ctrlProps/ctrlProp14.xml><?xml version="1.0" encoding="utf-8"?>
<formControlPr xmlns="http://schemas.microsoft.com/office/spreadsheetml/2009/9/main" objectType="Label" lockText="1"/>
</file>

<file path=xl/ctrlProps/ctrlProp15.xml><?xml version="1.0" encoding="utf-8"?>
<formControlPr xmlns="http://schemas.microsoft.com/office/spreadsheetml/2009/9/main" objectType="Label" lockText="1"/>
</file>

<file path=xl/ctrlProps/ctrlProp16.xml><?xml version="1.0" encoding="utf-8"?>
<formControlPr xmlns="http://schemas.microsoft.com/office/spreadsheetml/2009/9/main" objectType="CheckBox" fmlaLink="$BM$137"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Label" lockText="1"/>
</file>

<file path=xl/ctrlProps/ctrlProp19.xml><?xml version="1.0" encoding="utf-8"?>
<formControlPr xmlns="http://schemas.microsoft.com/office/spreadsheetml/2009/9/main" objectType="Label" lockText="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Label" lockText="1"/>
</file>

<file path=xl/ctrlProps/ctrlProp21.xml><?xml version="1.0" encoding="utf-8"?>
<formControlPr xmlns="http://schemas.microsoft.com/office/spreadsheetml/2009/9/main" objectType="Label" lockText="1"/>
</file>

<file path=xl/ctrlProps/ctrlProp22.xml><?xml version="1.0" encoding="utf-8"?>
<formControlPr xmlns="http://schemas.microsoft.com/office/spreadsheetml/2009/9/main" objectType="Radio" firstButton="1" fmlaLink="$CG$24"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fmlaLink="$CL$24" lockText="1" noThreeD="1"/>
</file>

<file path=xl/ctrlProps/ctrlProp26.xml><?xml version="1.0" encoding="utf-8"?>
<formControlPr xmlns="http://schemas.microsoft.com/office/spreadsheetml/2009/9/main" objectType="CheckBox" fmlaLink="$CL$25" lockText="1" noThreeD="1"/>
</file>

<file path=xl/ctrlProps/ctrlProp27.xml><?xml version="1.0" encoding="utf-8"?>
<formControlPr xmlns="http://schemas.microsoft.com/office/spreadsheetml/2009/9/main" objectType="CheckBox" fmlaLink="$CL$26" lockText="1" noThreeD="1"/>
</file>

<file path=xl/ctrlProps/ctrlProp28.xml><?xml version="1.0" encoding="utf-8"?>
<formControlPr xmlns="http://schemas.microsoft.com/office/spreadsheetml/2009/9/main" objectType="CheckBox" fmlaLink="BS142" lockText="1" noThreeD="1"/>
</file>

<file path=xl/ctrlProps/ctrlProp29.xml><?xml version="1.0" encoding="utf-8"?>
<formControlPr xmlns="http://schemas.microsoft.com/office/spreadsheetml/2009/9/main" objectType="CheckBox" fmlaLink="BS144"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BS152" lockText="1" noThreeD="1"/>
</file>

<file path=xl/ctrlProps/ctrlProp31.xml><?xml version="1.0" encoding="utf-8"?>
<formControlPr xmlns="http://schemas.microsoft.com/office/spreadsheetml/2009/9/main" objectType="CheckBox" fmlaLink="BS154" lockText="1" noThreeD="1"/>
</file>

<file path=xl/ctrlProps/ctrlProp32.xml><?xml version="1.0" encoding="utf-8"?>
<formControlPr xmlns="http://schemas.microsoft.com/office/spreadsheetml/2009/9/main" objectType="CheckBox" fmlaLink="BS156" lockText="1" noThreeD="1"/>
</file>

<file path=xl/ctrlProps/ctrlProp33.xml><?xml version="1.0" encoding="utf-8"?>
<formControlPr xmlns="http://schemas.microsoft.com/office/spreadsheetml/2009/9/main" objectType="CheckBox" fmlaLink="BQ156" lockText="1" noThreeD="1"/>
</file>

<file path=xl/ctrlProps/ctrlProp34.xml><?xml version="1.0" encoding="utf-8"?>
<formControlPr xmlns="http://schemas.microsoft.com/office/spreadsheetml/2009/9/main" objectType="CheckBox" fmlaLink="BQ158" lockText="1" noThreeD="1"/>
</file>

<file path=xl/ctrlProps/ctrlProp35.xml><?xml version="1.0" encoding="utf-8"?>
<formControlPr xmlns="http://schemas.microsoft.com/office/spreadsheetml/2009/9/main" objectType="CheckBox" fmlaLink="BQ154" lockText="1" noThreeD="1"/>
</file>

<file path=xl/ctrlProps/ctrlProp36.xml><?xml version="1.0" encoding="utf-8"?>
<formControlPr xmlns="http://schemas.microsoft.com/office/spreadsheetml/2009/9/main" objectType="CheckBox" fmlaLink="BQ152" lockText="1" noThreeD="1"/>
</file>

<file path=xl/ctrlProps/ctrlProp37.xml><?xml version="1.0" encoding="utf-8"?>
<formControlPr xmlns="http://schemas.microsoft.com/office/spreadsheetml/2009/9/main" objectType="CheckBox" fmlaLink="BQ144" lockText="1" noThreeD="1"/>
</file>

<file path=xl/ctrlProps/ctrlProp38.xml><?xml version="1.0" encoding="utf-8"?>
<formControlPr xmlns="http://schemas.microsoft.com/office/spreadsheetml/2009/9/main" objectType="CheckBox" fmlaLink="BQ142" lockText="1" noThreeD="1"/>
</file>

<file path=xl/ctrlProps/ctrlProp39.xml><?xml version="1.0" encoding="utf-8"?>
<formControlPr xmlns="http://schemas.microsoft.com/office/spreadsheetml/2009/9/main" objectType="CheckBox" fmlaLink="BO142"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BO144" lockText="1" noThreeD="1"/>
</file>

<file path=xl/ctrlProps/ctrlProp41.xml><?xml version="1.0" encoding="utf-8"?>
<formControlPr xmlns="http://schemas.microsoft.com/office/spreadsheetml/2009/9/main" objectType="CheckBox" fmlaLink="BO146" lockText="1" noThreeD="1"/>
</file>

<file path=xl/ctrlProps/ctrlProp42.xml><?xml version="1.0" encoding="utf-8"?>
<formControlPr xmlns="http://schemas.microsoft.com/office/spreadsheetml/2009/9/main" objectType="CheckBox" fmlaLink="BO152" lockText="1" noThreeD="1"/>
</file>

<file path=xl/ctrlProps/ctrlProp43.xml><?xml version="1.0" encoding="utf-8"?>
<formControlPr xmlns="http://schemas.microsoft.com/office/spreadsheetml/2009/9/main" objectType="CheckBox" fmlaLink="BO154" lockText="1" noThreeD="1"/>
</file>

<file path=xl/ctrlProps/ctrlProp44.xml><?xml version="1.0" encoding="utf-8"?>
<formControlPr xmlns="http://schemas.microsoft.com/office/spreadsheetml/2009/9/main" objectType="CheckBox" fmlaLink="BO156" lockText="1" noThreeD="1"/>
</file>

<file path=xl/ctrlProps/ctrlProp45.xml><?xml version="1.0" encoding="utf-8"?>
<formControlPr xmlns="http://schemas.microsoft.com/office/spreadsheetml/2009/9/main" objectType="CheckBox" fmlaLink="BO158" lockText="1" noThreeD="1"/>
</file>

<file path=xl/ctrlProps/ctrlProp46.xml><?xml version="1.0" encoding="utf-8"?>
<formControlPr xmlns="http://schemas.microsoft.com/office/spreadsheetml/2009/9/main" objectType="CheckBox" fmlaLink="BM142" lockText="1" noThreeD="1"/>
</file>

<file path=xl/ctrlProps/ctrlProp47.xml><?xml version="1.0" encoding="utf-8"?>
<formControlPr xmlns="http://schemas.microsoft.com/office/spreadsheetml/2009/9/main" objectType="CheckBox" fmlaLink="BM144" lockText="1" noThreeD="1"/>
</file>

<file path=xl/ctrlProps/ctrlProp48.xml><?xml version="1.0" encoding="utf-8"?>
<formControlPr xmlns="http://schemas.microsoft.com/office/spreadsheetml/2009/9/main" objectType="CheckBox" fmlaLink="BM146" lockText="1" noThreeD="1"/>
</file>

<file path=xl/ctrlProps/ctrlProp49.xml><?xml version="1.0" encoding="utf-8"?>
<formControlPr xmlns="http://schemas.microsoft.com/office/spreadsheetml/2009/9/main" objectType="CheckBox" fmlaLink="BM152" lockText="1" noThreeD="1"/>
</file>

<file path=xl/ctrlProps/ctrlProp5.xml><?xml version="1.0" encoding="utf-8"?>
<formControlPr xmlns="http://schemas.microsoft.com/office/spreadsheetml/2009/9/main" objectType="Radio" checked="Checked" firstButton="1" fmlaLink="$CG$25" lockText="1" noThreeD="1"/>
</file>

<file path=xl/ctrlProps/ctrlProp50.xml><?xml version="1.0" encoding="utf-8"?>
<formControlPr xmlns="http://schemas.microsoft.com/office/spreadsheetml/2009/9/main" objectType="CheckBox" fmlaLink="BM154" lockText="1" noThreeD="1"/>
</file>

<file path=xl/ctrlProps/ctrlProp51.xml><?xml version="1.0" encoding="utf-8"?>
<formControlPr xmlns="http://schemas.microsoft.com/office/spreadsheetml/2009/9/main" objectType="CheckBox" fmlaLink="BM156" lockText="1" noThreeD="1"/>
</file>

<file path=xl/ctrlProps/ctrlProp52.xml><?xml version="1.0" encoding="utf-8"?>
<formControlPr xmlns="http://schemas.microsoft.com/office/spreadsheetml/2009/9/main" objectType="CheckBox" fmlaLink="BM158" lockText="1" noThreeD="1"/>
</file>

<file path=xl/ctrlProps/ctrlProp53.xml><?xml version="1.0" encoding="utf-8"?>
<formControlPr xmlns="http://schemas.microsoft.com/office/spreadsheetml/2009/9/main" objectType="CheckBox" fmlaLink="BM164" lockText="1" noThreeD="1"/>
</file>

<file path=xl/ctrlProps/ctrlProp54.xml><?xml version="1.0" encoding="utf-8"?>
<formControlPr xmlns="http://schemas.microsoft.com/office/spreadsheetml/2009/9/main" objectType="CheckBox" fmlaLink="BO164" lockText="1" noThreeD="1"/>
</file>

<file path=xl/ctrlProps/ctrlProp55.xml><?xml version="1.0" encoding="utf-8"?>
<formControlPr xmlns="http://schemas.microsoft.com/office/spreadsheetml/2009/9/main" objectType="Label" lockText="1"/>
</file>

<file path=xl/ctrlProps/ctrlProp56.xml><?xml version="1.0" encoding="utf-8"?>
<formControlPr xmlns="http://schemas.microsoft.com/office/spreadsheetml/2009/9/main" objectType="Label" lockText="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lockText="1" noThreeD="1"/>
</file>

<file path=xl/ctrlProps/ctrlProp64.xml><?xml version="1.0" encoding="utf-8"?>
<formControlPr xmlns="http://schemas.microsoft.com/office/spreadsheetml/2009/9/main" objectType="Radio" checked="Checked"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fmlaLink="$CG$26"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9525</xdr:colOff>
      <xdr:row>0</xdr:row>
      <xdr:rowOff>9525</xdr:rowOff>
    </xdr:from>
    <xdr:to>
      <xdr:col>19</xdr:col>
      <xdr:colOff>152400</xdr:colOff>
      <xdr:row>2</xdr:row>
      <xdr:rowOff>9525</xdr:rowOff>
    </xdr:to>
    <xdr:pic>
      <xdr:nvPicPr>
        <xdr:cNvPr id="1026" name="Picture 2" descr="Carnabio_0316">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9525"/>
          <a:ext cx="240982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19</xdr:col>
          <xdr:colOff>104775</xdr:colOff>
          <xdr:row>21</xdr:row>
          <xdr:rowOff>66675</xdr:rowOff>
        </xdr:from>
        <xdr:to>
          <xdr:col>34</xdr:col>
          <xdr:colOff>76200</xdr:colOff>
          <xdr:row>21</xdr:row>
          <xdr:rowOff>276225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 Inhibition at ｆixed concentration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21</xdr:row>
          <xdr:rowOff>66675</xdr:rowOff>
        </xdr:from>
        <xdr:to>
          <xdr:col>44</xdr:col>
          <xdr:colOff>104775</xdr:colOff>
          <xdr:row>21</xdr:row>
          <xdr:rowOff>276225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IC50 determination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21</xdr:row>
          <xdr:rowOff>19050</xdr:rowOff>
        </xdr:from>
        <xdr:to>
          <xdr:col>58</xdr:col>
          <xdr:colOff>104775</xdr:colOff>
          <xdr:row>21</xdr:row>
          <xdr:rowOff>304800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22</xdr:row>
          <xdr:rowOff>38100</xdr:rowOff>
        </xdr:from>
        <xdr:to>
          <xdr:col>58</xdr:col>
          <xdr:colOff>85725</xdr:colOff>
          <xdr:row>22</xdr:row>
          <xdr:rowOff>295275</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23</xdr:row>
          <xdr:rowOff>66675</xdr:rowOff>
        </xdr:from>
        <xdr:to>
          <xdr:col>25</xdr:col>
          <xdr:colOff>28575</xdr:colOff>
          <xdr:row>23</xdr:row>
          <xdr:rowOff>276225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µmol/L (µM)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23</xdr:row>
          <xdr:rowOff>66675</xdr:rowOff>
        </xdr:from>
        <xdr:to>
          <xdr:col>31</xdr:col>
          <xdr:colOff>0</xdr:colOff>
          <xdr:row>23</xdr:row>
          <xdr:rowOff>276225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µg/mL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23</xdr:row>
          <xdr:rowOff>38100</xdr:rowOff>
        </xdr:from>
        <xdr:to>
          <xdr:col>58</xdr:col>
          <xdr:colOff>66675</xdr:colOff>
          <xdr:row>23</xdr:row>
          <xdr:rowOff>304800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104775</xdr:colOff>
          <xdr:row>24</xdr:row>
          <xdr:rowOff>76200</xdr:rowOff>
        </xdr:from>
        <xdr:to>
          <xdr:col>25</xdr:col>
          <xdr:colOff>9525</xdr:colOff>
          <xdr:row>24</xdr:row>
          <xdr:rowOff>285750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廃棄する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24</xdr:row>
          <xdr:rowOff>76200</xdr:rowOff>
        </xdr:from>
        <xdr:to>
          <xdr:col>32</xdr:col>
          <xdr:colOff>123825</xdr:colOff>
          <xdr:row>24</xdr:row>
          <xdr:rowOff>295275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依頼者に返却する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24</xdr:row>
          <xdr:rowOff>57150</xdr:rowOff>
        </xdr:from>
        <xdr:to>
          <xdr:col>58</xdr:col>
          <xdr:colOff>66675</xdr:colOff>
          <xdr:row>24</xdr:row>
          <xdr:rowOff>304800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38100</xdr:rowOff>
        </xdr:from>
        <xdr:to>
          <xdr:col>58</xdr:col>
          <xdr:colOff>66675</xdr:colOff>
          <xdr:row>26</xdr:row>
          <xdr:rowOff>295275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149</xdr:row>
          <xdr:rowOff>95250</xdr:rowOff>
        </xdr:from>
        <xdr:to>
          <xdr:col>18</xdr:col>
          <xdr:colOff>66675</xdr:colOff>
          <xdr:row>150</xdr:row>
          <xdr:rowOff>114300</xdr:rowOff>
        </xdr:to>
        <xdr:sp macro="" textlink="">
          <xdr:nvSpPr>
            <xdr:cNvPr id="1055" name="Label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149</xdr:row>
          <xdr:rowOff>95250</xdr:rowOff>
        </xdr:from>
        <xdr:to>
          <xdr:col>31</xdr:col>
          <xdr:colOff>66675</xdr:colOff>
          <xdr:row>150</xdr:row>
          <xdr:rowOff>114300</xdr:rowOff>
        </xdr:to>
        <xdr:sp macro="" textlink="">
          <xdr:nvSpPr>
            <xdr:cNvPr id="1064" name="Label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mc:AlternateContent xmlns:mc="http://schemas.openxmlformats.org/markup-compatibility/2006">
    <mc:Choice xmlns:a14="http://schemas.microsoft.com/office/drawing/2010/main" Requires="a14">
      <xdr:twoCellAnchor>
        <xdr:from>
          <xdr:col>39</xdr:col>
          <xdr:colOff>123825</xdr:colOff>
          <xdr:row>149</xdr:row>
          <xdr:rowOff>95250</xdr:rowOff>
        </xdr:from>
        <xdr:to>
          <xdr:col>44</xdr:col>
          <xdr:colOff>57150</xdr:colOff>
          <xdr:row>150</xdr:row>
          <xdr:rowOff>114300</xdr:rowOff>
        </xdr:to>
        <xdr:sp macro="" textlink="">
          <xdr:nvSpPr>
            <xdr:cNvPr id="1065" name="Label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123825</xdr:colOff>
          <xdr:row>149</xdr:row>
          <xdr:rowOff>95250</xdr:rowOff>
        </xdr:from>
        <xdr:to>
          <xdr:col>57</xdr:col>
          <xdr:colOff>57150</xdr:colOff>
          <xdr:row>150</xdr:row>
          <xdr:rowOff>114300</xdr:rowOff>
        </xdr:to>
        <xdr:sp macro="" textlink="">
          <xdr:nvSpPr>
            <xdr:cNvPr id="1066" name="Label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xdr:oneCellAnchor>
    <xdr:from>
      <xdr:col>32</xdr:col>
      <xdr:colOff>142875</xdr:colOff>
      <xdr:row>24</xdr:row>
      <xdr:rowOff>66675</xdr:rowOff>
    </xdr:from>
    <xdr:ext cx="2168927" cy="24237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24475" y="6734175"/>
          <a:ext cx="216892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（送料はお客様ご負担にてお願いします）</a:t>
          </a:r>
        </a:p>
      </xdr:txBody>
    </xdr:sp>
    <xdr:clientData/>
  </xdr:oneCellAnchor>
  <mc:AlternateContent xmlns:mc="http://schemas.openxmlformats.org/markup-compatibility/2006">
    <mc:Choice xmlns:a14="http://schemas.microsoft.com/office/drawing/2010/main" Requires="a14">
      <xdr:twoCellAnchor>
        <xdr:from>
          <xdr:col>37</xdr:col>
          <xdr:colOff>152400</xdr:colOff>
          <xdr:row>127</xdr:row>
          <xdr:rowOff>0</xdr:rowOff>
        </xdr:from>
        <xdr:to>
          <xdr:col>38</xdr:col>
          <xdr:colOff>152400</xdr:colOff>
          <xdr:row>128</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38100</xdr:rowOff>
        </xdr:from>
        <xdr:to>
          <xdr:col>58</xdr:col>
          <xdr:colOff>66675</xdr:colOff>
          <xdr:row>26</xdr:row>
          <xdr:rowOff>295275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139</xdr:row>
          <xdr:rowOff>95250</xdr:rowOff>
        </xdr:from>
        <xdr:to>
          <xdr:col>18</xdr:col>
          <xdr:colOff>66675</xdr:colOff>
          <xdr:row>140</xdr:row>
          <xdr:rowOff>114300</xdr:rowOff>
        </xdr:to>
        <xdr:sp macro="" textlink="">
          <xdr:nvSpPr>
            <xdr:cNvPr id="1115" name="Label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142875</xdr:colOff>
          <xdr:row>140</xdr:row>
          <xdr:rowOff>161925</xdr:rowOff>
        </xdr:from>
        <xdr:to>
          <xdr:col>54</xdr:col>
          <xdr:colOff>85725</xdr:colOff>
          <xdr:row>142</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139</xdr:row>
          <xdr:rowOff>95250</xdr:rowOff>
        </xdr:from>
        <xdr:to>
          <xdr:col>31</xdr:col>
          <xdr:colOff>66675</xdr:colOff>
          <xdr:row>140</xdr:row>
          <xdr:rowOff>114300</xdr:rowOff>
        </xdr:to>
        <xdr:sp macro="" textlink="">
          <xdr:nvSpPr>
            <xdr:cNvPr id="1120" name="Label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mc:AlternateContent xmlns:mc="http://schemas.openxmlformats.org/markup-compatibility/2006">
    <mc:Choice xmlns:a14="http://schemas.microsoft.com/office/drawing/2010/main" Requires="a14">
      <xdr:twoCellAnchor>
        <xdr:from>
          <xdr:col>39</xdr:col>
          <xdr:colOff>123825</xdr:colOff>
          <xdr:row>139</xdr:row>
          <xdr:rowOff>95250</xdr:rowOff>
        </xdr:from>
        <xdr:to>
          <xdr:col>44</xdr:col>
          <xdr:colOff>57150</xdr:colOff>
          <xdr:row>140</xdr:row>
          <xdr:rowOff>114300</xdr:rowOff>
        </xdr:to>
        <xdr:sp macro="" textlink="">
          <xdr:nvSpPr>
            <xdr:cNvPr id="1121" name="Label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mc:AlternateContent xmlns:mc="http://schemas.openxmlformats.org/markup-compatibility/2006">
    <mc:Choice xmlns:a14="http://schemas.microsoft.com/office/drawing/2010/main" Requires="a14">
      <xdr:twoCellAnchor>
        <xdr:from>
          <xdr:col>52</xdr:col>
          <xdr:colOff>123825</xdr:colOff>
          <xdr:row>139</xdr:row>
          <xdr:rowOff>95250</xdr:rowOff>
        </xdr:from>
        <xdr:to>
          <xdr:col>57</xdr:col>
          <xdr:colOff>57150</xdr:colOff>
          <xdr:row>140</xdr:row>
          <xdr:rowOff>114300</xdr:rowOff>
        </xdr:to>
        <xdr:sp macro="" textlink="">
          <xdr:nvSpPr>
            <xdr:cNvPr id="1122" name="Label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22</xdr:row>
          <xdr:rowOff>66675</xdr:rowOff>
        </xdr:from>
        <xdr:to>
          <xdr:col>25</xdr:col>
          <xdr:colOff>123825</xdr:colOff>
          <xdr:row>22</xdr:row>
          <xdr:rowOff>276225</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Solution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22</xdr:row>
          <xdr:rowOff>57150</xdr:rowOff>
        </xdr:from>
        <xdr:to>
          <xdr:col>44</xdr:col>
          <xdr:colOff>9525</xdr:colOff>
          <xdr:row>22</xdr:row>
          <xdr:rowOff>285750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Solid (別シートの「Powder Compound]をご確認ください)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22</xdr:row>
          <xdr:rowOff>38100</xdr:rowOff>
        </xdr:from>
        <xdr:to>
          <xdr:col>58</xdr:col>
          <xdr:colOff>85725</xdr:colOff>
          <xdr:row>22</xdr:row>
          <xdr:rowOff>295275</xdr:rowOff>
        </xdr:to>
        <xdr:sp macro="" textlink="">
          <xdr:nvSpPr>
            <xdr:cNvPr id="1141" name="Group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22</xdr:row>
          <xdr:rowOff>523875</xdr:rowOff>
        </xdr:from>
        <xdr:to>
          <xdr:col>21</xdr:col>
          <xdr:colOff>142875</xdr:colOff>
          <xdr:row>22</xdr:row>
          <xdr:rowOff>771525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22</xdr:row>
          <xdr:rowOff>733425</xdr:rowOff>
        </xdr:from>
        <xdr:to>
          <xdr:col>21</xdr:col>
          <xdr:colOff>152400</xdr:colOff>
          <xdr:row>22</xdr:row>
          <xdr:rowOff>981075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22</xdr:row>
          <xdr:rowOff>942975</xdr:rowOff>
        </xdr:from>
        <xdr:to>
          <xdr:col>22</xdr:col>
          <xdr:colOff>0</xdr:colOff>
          <xdr:row>22</xdr:row>
          <xdr:rowOff>1190625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19</xdr:col>
      <xdr:colOff>38101</xdr:colOff>
      <xdr:row>22</xdr:row>
      <xdr:rowOff>304800</xdr:rowOff>
    </xdr:from>
    <xdr:to>
      <xdr:col>46</xdr:col>
      <xdr:colOff>19050</xdr:colOff>
      <xdr:row>22</xdr:row>
      <xdr:rowOff>581025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114676" y="6324600"/>
          <a:ext cx="4352924"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被験物質溶液調製時に析出または懸濁が確認された場合の処理方法</a:t>
          </a:r>
        </a:p>
      </xdr:txBody>
    </xdr:sp>
    <xdr:clientData/>
  </xdr:twoCellAnchor>
  <xdr:twoCellAnchor>
    <xdr:from>
      <xdr:col>19</xdr:col>
      <xdr:colOff>104776</xdr:colOff>
      <xdr:row>22</xdr:row>
      <xdr:rowOff>1152524</xdr:rowOff>
    </xdr:from>
    <xdr:to>
      <xdr:col>59</xdr:col>
      <xdr:colOff>0</xdr:colOff>
      <xdr:row>22</xdr:row>
      <xdr:rowOff>1371600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181351" y="7172324"/>
          <a:ext cx="6391274" cy="219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注意：上記処理後も溶解しなかった被験物質については最終報告書において「</a:t>
          </a:r>
          <a:r>
            <a:rPr kumimoji="1" lang="en-US" altLang="ja-JP" sz="1000">
              <a:solidFill>
                <a:srgbClr val="FF0000"/>
              </a:solidFill>
            </a:rPr>
            <a:t>not tested</a:t>
          </a:r>
          <a:r>
            <a:rPr kumimoji="1" lang="ja-JP" altLang="en-US" sz="1000">
              <a:solidFill>
                <a:srgbClr val="FF0000"/>
              </a:solidFill>
            </a:rPr>
            <a:t>」と記載させていただきます。</a:t>
          </a:r>
        </a:p>
      </xdr:txBody>
    </xdr:sp>
    <xdr:clientData/>
  </xdr:twoCellAnchor>
  <xdr:twoCellAnchor>
    <xdr:from>
      <xdr:col>21</xdr:col>
      <xdr:colOff>95249</xdr:colOff>
      <xdr:row>22</xdr:row>
      <xdr:rowOff>552450</xdr:rowOff>
    </xdr:from>
    <xdr:to>
      <xdr:col>45</xdr:col>
      <xdr:colOff>57150</xdr:colOff>
      <xdr:row>22</xdr:row>
      <xdr:rowOff>742950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495674" y="6572250"/>
          <a:ext cx="3848101"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超音波（</a:t>
          </a:r>
          <a:r>
            <a:rPr kumimoji="1" lang="en-US" altLang="ja-JP" sz="1000"/>
            <a:t>Sonication</a:t>
          </a:r>
          <a:r>
            <a:rPr kumimoji="1" lang="ja-JP" altLang="en-US" sz="1000"/>
            <a:t>）処理 </a:t>
          </a:r>
          <a:r>
            <a:rPr kumimoji="1" lang="en-US" altLang="ja-JP" sz="1000"/>
            <a:t>(</a:t>
          </a:r>
          <a:r>
            <a:rPr kumimoji="1" lang="ja-JP" altLang="en-US" sz="1000"/>
            <a:t>最大 </a:t>
          </a:r>
          <a:r>
            <a:rPr kumimoji="1" lang="en-US" altLang="ja-JP" sz="1000"/>
            <a:t>10 </a:t>
          </a:r>
          <a:r>
            <a:rPr kumimoji="1" lang="ja-JP" altLang="en-US" sz="1000"/>
            <a:t>分間</a:t>
          </a:r>
          <a:r>
            <a:rPr kumimoji="1" lang="en-US" altLang="ja-JP" sz="1000"/>
            <a:t>)</a:t>
          </a:r>
          <a:r>
            <a:rPr kumimoji="1" lang="ja-JP" altLang="en-US" sz="1000"/>
            <a:t>を施しても問題ありません。</a:t>
          </a:r>
        </a:p>
      </xdr:txBody>
    </xdr:sp>
    <xdr:clientData/>
  </xdr:twoCellAnchor>
  <xdr:twoCellAnchor>
    <xdr:from>
      <xdr:col>21</xdr:col>
      <xdr:colOff>95249</xdr:colOff>
      <xdr:row>22</xdr:row>
      <xdr:rowOff>781050</xdr:rowOff>
    </xdr:from>
    <xdr:to>
      <xdr:col>50</xdr:col>
      <xdr:colOff>47625</xdr:colOff>
      <xdr:row>22</xdr:row>
      <xdr:rowOff>952500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495674" y="6800850"/>
          <a:ext cx="4648201"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加熱処理（最大 </a:t>
          </a:r>
          <a:r>
            <a:rPr kumimoji="1" lang="en-US" altLang="ja-JP" sz="1000"/>
            <a:t>70 </a:t>
          </a:r>
          <a:r>
            <a:rPr kumimoji="1" lang="ja-JP" altLang="en-US" sz="1000"/>
            <a:t>℃</a:t>
          </a:r>
          <a:r>
            <a:rPr kumimoji="1" lang="en-US" altLang="ja-JP" sz="1000"/>
            <a:t> </a:t>
          </a:r>
          <a:r>
            <a:rPr kumimoji="1" lang="ja-JP" altLang="en-US" sz="1000"/>
            <a:t>で </a:t>
          </a:r>
          <a:r>
            <a:rPr kumimoji="1" lang="en-US" altLang="ja-JP" sz="1000"/>
            <a:t>5 </a:t>
          </a:r>
          <a:r>
            <a:rPr kumimoji="1" lang="ja-JP" altLang="en-US" sz="1000"/>
            <a:t>分間）を施しても問題ありません。</a:t>
          </a:r>
        </a:p>
      </xdr:txBody>
    </xdr:sp>
    <xdr:clientData/>
  </xdr:twoCellAnchor>
  <xdr:twoCellAnchor>
    <xdr:from>
      <xdr:col>21</xdr:col>
      <xdr:colOff>95249</xdr:colOff>
      <xdr:row>22</xdr:row>
      <xdr:rowOff>990600</xdr:rowOff>
    </xdr:from>
    <xdr:to>
      <xdr:col>50</xdr:col>
      <xdr:colOff>47625</xdr:colOff>
      <xdr:row>22</xdr:row>
      <xdr:rowOff>1162050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495674" y="7010400"/>
          <a:ext cx="4648201"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超音波処理および加熱処理は不可。</a:t>
          </a:r>
        </a:p>
      </xdr:txBody>
    </xdr:sp>
    <xdr:clientData/>
  </xdr:twoCellAnchor>
  <mc:AlternateContent xmlns:mc="http://schemas.openxmlformats.org/markup-compatibility/2006">
    <mc:Choice xmlns:a14="http://schemas.microsoft.com/office/drawing/2010/main" Requires="a14">
      <xdr:twoCellAnchor>
        <xdr:from>
          <xdr:col>52</xdr:col>
          <xdr:colOff>142875</xdr:colOff>
          <xdr:row>142</xdr:row>
          <xdr:rowOff>161925</xdr:rowOff>
        </xdr:from>
        <xdr:to>
          <xdr:col>54</xdr:col>
          <xdr:colOff>85725</xdr:colOff>
          <xdr:row>144</xdr:row>
          <xdr:rowOff>28575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142875</xdr:colOff>
          <xdr:row>150</xdr:row>
          <xdr:rowOff>161925</xdr:rowOff>
        </xdr:from>
        <xdr:to>
          <xdr:col>54</xdr:col>
          <xdr:colOff>85725</xdr:colOff>
          <xdr:row>152</xdr:row>
          <xdr:rowOff>28575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142875</xdr:colOff>
          <xdr:row>152</xdr:row>
          <xdr:rowOff>190500</xdr:rowOff>
        </xdr:from>
        <xdr:to>
          <xdr:col>54</xdr:col>
          <xdr:colOff>85725</xdr:colOff>
          <xdr:row>154</xdr:row>
          <xdr:rowOff>57150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52</xdr:col>
          <xdr:colOff>142875</xdr:colOff>
          <xdr:row>154</xdr:row>
          <xdr:rowOff>190500</xdr:rowOff>
        </xdr:from>
        <xdr:to>
          <xdr:col>54</xdr:col>
          <xdr:colOff>85725</xdr:colOff>
          <xdr:row>156</xdr:row>
          <xdr:rowOff>57150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142875</xdr:colOff>
          <xdr:row>154</xdr:row>
          <xdr:rowOff>190500</xdr:rowOff>
        </xdr:from>
        <xdr:to>
          <xdr:col>41</xdr:col>
          <xdr:colOff>85725</xdr:colOff>
          <xdr:row>156</xdr:row>
          <xdr:rowOff>57150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142875</xdr:colOff>
          <xdr:row>156</xdr:row>
          <xdr:rowOff>161925</xdr:rowOff>
        </xdr:from>
        <xdr:to>
          <xdr:col>41</xdr:col>
          <xdr:colOff>85725</xdr:colOff>
          <xdr:row>158</xdr:row>
          <xdr:rowOff>28575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142875</xdr:colOff>
          <xdr:row>152</xdr:row>
          <xdr:rowOff>190500</xdr:rowOff>
        </xdr:from>
        <xdr:to>
          <xdr:col>41</xdr:col>
          <xdr:colOff>85725</xdr:colOff>
          <xdr:row>154</xdr:row>
          <xdr:rowOff>57150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142875</xdr:colOff>
          <xdr:row>150</xdr:row>
          <xdr:rowOff>161925</xdr:rowOff>
        </xdr:from>
        <xdr:to>
          <xdr:col>41</xdr:col>
          <xdr:colOff>85725</xdr:colOff>
          <xdr:row>152</xdr:row>
          <xdr:rowOff>28575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142875</xdr:colOff>
          <xdr:row>142</xdr:row>
          <xdr:rowOff>161925</xdr:rowOff>
        </xdr:from>
        <xdr:to>
          <xdr:col>41</xdr:col>
          <xdr:colOff>85725</xdr:colOff>
          <xdr:row>144</xdr:row>
          <xdr:rowOff>28575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142875</xdr:colOff>
          <xdr:row>140</xdr:row>
          <xdr:rowOff>161925</xdr:rowOff>
        </xdr:from>
        <xdr:to>
          <xdr:col>41</xdr:col>
          <xdr:colOff>85725</xdr:colOff>
          <xdr:row>142</xdr:row>
          <xdr:rowOff>28575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142875</xdr:colOff>
          <xdr:row>140</xdr:row>
          <xdr:rowOff>161925</xdr:rowOff>
        </xdr:from>
        <xdr:to>
          <xdr:col>28</xdr:col>
          <xdr:colOff>85725</xdr:colOff>
          <xdr:row>142</xdr:row>
          <xdr:rowOff>28575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142875</xdr:colOff>
          <xdr:row>142</xdr:row>
          <xdr:rowOff>161925</xdr:rowOff>
        </xdr:from>
        <xdr:to>
          <xdr:col>28</xdr:col>
          <xdr:colOff>85725</xdr:colOff>
          <xdr:row>144</xdr:row>
          <xdr:rowOff>28575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142875</xdr:colOff>
          <xdr:row>144</xdr:row>
          <xdr:rowOff>161925</xdr:rowOff>
        </xdr:from>
        <xdr:to>
          <xdr:col>28</xdr:col>
          <xdr:colOff>85725</xdr:colOff>
          <xdr:row>146</xdr:row>
          <xdr:rowOff>28575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142875</xdr:colOff>
          <xdr:row>150</xdr:row>
          <xdr:rowOff>161925</xdr:rowOff>
        </xdr:from>
        <xdr:to>
          <xdr:col>28</xdr:col>
          <xdr:colOff>85725</xdr:colOff>
          <xdr:row>152</xdr:row>
          <xdr:rowOff>28575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142875</xdr:colOff>
          <xdr:row>152</xdr:row>
          <xdr:rowOff>190500</xdr:rowOff>
        </xdr:from>
        <xdr:to>
          <xdr:col>28</xdr:col>
          <xdr:colOff>85725</xdr:colOff>
          <xdr:row>154</xdr:row>
          <xdr:rowOff>57150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142875</xdr:colOff>
          <xdr:row>154</xdr:row>
          <xdr:rowOff>190500</xdr:rowOff>
        </xdr:from>
        <xdr:to>
          <xdr:col>28</xdr:col>
          <xdr:colOff>85725</xdr:colOff>
          <xdr:row>156</xdr:row>
          <xdr:rowOff>57150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142875</xdr:colOff>
          <xdr:row>156</xdr:row>
          <xdr:rowOff>161925</xdr:rowOff>
        </xdr:from>
        <xdr:to>
          <xdr:col>28</xdr:col>
          <xdr:colOff>85725</xdr:colOff>
          <xdr:row>158</xdr:row>
          <xdr:rowOff>28575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140</xdr:row>
          <xdr:rowOff>161925</xdr:rowOff>
        </xdr:from>
        <xdr:to>
          <xdr:col>15</xdr:col>
          <xdr:colOff>85725</xdr:colOff>
          <xdr:row>142</xdr:row>
          <xdr:rowOff>28575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142</xdr:row>
          <xdr:rowOff>161925</xdr:rowOff>
        </xdr:from>
        <xdr:to>
          <xdr:col>15</xdr:col>
          <xdr:colOff>85725</xdr:colOff>
          <xdr:row>144</xdr:row>
          <xdr:rowOff>28575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144</xdr:row>
          <xdr:rowOff>161925</xdr:rowOff>
        </xdr:from>
        <xdr:to>
          <xdr:col>15</xdr:col>
          <xdr:colOff>85725</xdr:colOff>
          <xdr:row>146</xdr:row>
          <xdr:rowOff>28575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150</xdr:row>
          <xdr:rowOff>161925</xdr:rowOff>
        </xdr:from>
        <xdr:to>
          <xdr:col>15</xdr:col>
          <xdr:colOff>85725</xdr:colOff>
          <xdr:row>152</xdr:row>
          <xdr:rowOff>28575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152</xdr:row>
          <xdr:rowOff>190500</xdr:rowOff>
        </xdr:from>
        <xdr:to>
          <xdr:col>15</xdr:col>
          <xdr:colOff>85725</xdr:colOff>
          <xdr:row>154</xdr:row>
          <xdr:rowOff>57150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154</xdr:row>
          <xdr:rowOff>190500</xdr:rowOff>
        </xdr:from>
        <xdr:to>
          <xdr:col>15</xdr:col>
          <xdr:colOff>85725</xdr:colOff>
          <xdr:row>156</xdr:row>
          <xdr:rowOff>57150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156</xdr:row>
          <xdr:rowOff>161925</xdr:rowOff>
        </xdr:from>
        <xdr:to>
          <xdr:col>15</xdr:col>
          <xdr:colOff>85725</xdr:colOff>
          <xdr:row>158</xdr:row>
          <xdr:rowOff>28575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162</xdr:row>
          <xdr:rowOff>161925</xdr:rowOff>
        </xdr:from>
        <xdr:to>
          <xdr:col>15</xdr:col>
          <xdr:colOff>85725</xdr:colOff>
          <xdr:row>164</xdr:row>
          <xdr:rowOff>28575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142875</xdr:colOff>
          <xdr:row>162</xdr:row>
          <xdr:rowOff>161925</xdr:rowOff>
        </xdr:from>
        <xdr:to>
          <xdr:col>28</xdr:col>
          <xdr:colOff>85725</xdr:colOff>
          <xdr:row>164</xdr:row>
          <xdr:rowOff>28575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161</xdr:row>
          <xdr:rowOff>133350</xdr:rowOff>
        </xdr:from>
        <xdr:to>
          <xdr:col>18</xdr:col>
          <xdr:colOff>76200</xdr:colOff>
          <xdr:row>162</xdr:row>
          <xdr:rowOff>152400</xdr:rowOff>
        </xdr:to>
        <xdr:sp macro="" textlink="">
          <xdr:nvSpPr>
            <xdr:cNvPr id="1171" name="Label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161</xdr:row>
          <xdr:rowOff>133350</xdr:rowOff>
        </xdr:from>
        <xdr:to>
          <xdr:col>31</xdr:col>
          <xdr:colOff>66675</xdr:colOff>
          <xdr:row>162</xdr:row>
          <xdr:rowOff>152400</xdr:rowOff>
        </xdr:to>
        <xdr:sp macro="" textlink="">
          <xdr:nvSpPr>
            <xdr:cNvPr id="1172" name="Label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Km</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7</xdr:row>
          <xdr:rowOff>9525</xdr:rowOff>
        </xdr:from>
        <xdr:to>
          <xdr:col>2</xdr:col>
          <xdr:colOff>333375</xdr:colOff>
          <xdr:row>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9525</xdr:rowOff>
        </xdr:from>
        <xdr:to>
          <xdr:col>2</xdr:col>
          <xdr:colOff>333375</xdr:colOff>
          <xdr:row>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xdr:row>
          <xdr:rowOff>9525</xdr:rowOff>
        </xdr:from>
        <xdr:to>
          <xdr:col>2</xdr:col>
          <xdr:colOff>333375</xdr:colOff>
          <xdr:row>10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9525</xdr:rowOff>
        </xdr:from>
        <xdr:to>
          <xdr:col>2</xdr:col>
          <xdr:colOff>333375</xdr:colOff>
          <xdr:row>13</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9525</xdr:rowOff>
        </xdr:from>
        <xdr:to>
          <xdr:col>2</xdr:col>
          <xdr:colOff>409575</xdr:colOff>
          <xdr:row>23</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3</xdr:col>
          <xdr:colOff>409575</xdr:colOff>
          <xdr:row>23</xdr:row>
          <xdr:rowOff>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9525</xdr:rowOff>
        </xdr:from>
        <xdr:to>
          <xdr:col>7</xdr:col>
          <xdr:colOff>409575</xdr:colOff>
          <xdr:row>23</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9525</xdr:rowOff>
        </xdr:from>
        <xdr:to>
          <xdr:col>8</xdr:col>
          <xdr:colOff>409575</xdr:colOff>
          <xdr:row>23</xdr:row>
          <xdr:rowOff>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9525</xdr:rowOff>
        </xdr:from>
        <xdr:to>
          <xdr:col>4</xdr:col>
          <xdr:colOff>142875</xdr:colOff>
          <xdr:row>23</xdr:row>
          <xdr:rowOff>47625</xdr:rowOff>
        </xdr:to>
        <xdr:sp macro="" textlink="">
          <xdr:nvSpPr>
            <xdr:cNvPr id="2059" name="Group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0</xdr:rowOff>
        </xdr:from>
        <xdr:to>
          <xdr:col>9</xdr:col>
          <xdr:colOff>152400</xdr:colOff>
          <xdr:row>23</xdr:row>
          <xdr:rowOff>38100</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mailto:info@carnabio.com"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54" Type="http://schemas.openxmlformats.org/officeDocument/2006/relationships/ctrlProp" Target="../ctrlProps/ctrlProp49.xml"/><Relationship Id="rId1" Type="http://schemas.openxmlformats.org/officeDocument/2006/relationships/hyperlink" Target="http://www.carnabio.com/output/pdf/ProfilingProfilingBook_ja.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61" Type="http://schemas.openxmlformats.org/officeDocument/2006/relationships/ctrlProp" Target="../ctrlProps/ctrlProp56.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2.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EK651"/>
  <sheetViews>
    <sheetView tabSelected="1" zoomScaleNormal="100" zoomScaleSheetLayoutView="100" workbookViewId="0">
      <selection activeCell="N10" sqref="N10:BG10"/>
    </sheetView>
  </sheetViews>
  <sheetFormatPr defaultRowHeight="12.75"/>
  <cols>
    <col min="1" max="5" width="2.42578125" style="32" customWidth="1"/>
    <col min="6" max="14" width="2.42578125" style="41" customWidth="1"/>
    <col min="15" max="15" width="2.5703125" style="41" customWidth="1"/>
    <col min="16" max="16" width="2.42578125" style="41" customWidth="1"/>
    <col min="17" max="17" width="2.5703125" style="41" customWidth="1"/>
    <col min="18" max="19" width="2.28515625" style="41" customWidth="1"/>
    <col min="20" max="27" width="2.42578125" style="41" customWidth="1"/>
    <col min="28" max="28" width="2.5703125" style="41" customWidth="1"/>
    <col min="29" max="29" width="2.42578125" style="41" customWidth="1"/>
    <col min="30" max="30" width="2.5703125" style="41" customWidth="1"/>
    <col min="31" max="32" width="2.28515625" style="41" customWidth="1"/>
    <col min="33" max="40" width="2.42578125" style="41" customWidth="1"/>
    <col min="41" max="41" width="2.5703125" style="41" customWidth="1"/>
    <col min="42" max="42" width="2.42578125" style="41" customWidth="1"/>
    <col min="43" max="43" width="2.5703125" style="41" customWidth="1"/>
    <col min="44" max="45" width="2.28515625" style="41" customWidth="1"/>
    <col min="46" max="53" width="2.42578125" style="41" customWidth="1"/>
    <col min="54" max="54" width="2.5703125" style="41" customWidth="1"/>
    <col min="55" max="55" width="2.42578125" style="41" customWidth="1"/>
    <col min="56" max="56" width="2.5703125" style="41" customWidth="1"/>
    <col min="57" max="59" width="2.42578125" style="41" customWidth="1"/>
    <col min="60" max="60" width="9.85546875" style="32" customWidth="1"/>
    <col min="61" max="62" width="2.42578125" style="32" customWidth="1"/>
    <col min="63" max="83" width="2.42578125" style="47" hidden="1" customWidth="1"/>
    <col min="84" max="84" width="19.140625" style="47" hidden="1" customWidth="1"/>
    <col min="85" max="85" width="19.7109375" style="47" hidden="1" customWidth="1"/>
    <col min="86" max="108" width="9.140625" style="47" hidden="1" customWidth="1"/>
    <col min="109" max="113" width="9.140625" style="32" hidden="1" customWidth="1"/>
    <col min="114" max="114" width="27" style="32" customWidth="1"/>
    <col min="115" max="123" width="9.140625" style="32"/>
    <col min="124" max="16384" width="9.140625" style="41"/>
  </cols>
  <sheetData>
    <row r="1" spans="1:123" s="46" customFormat="1">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W1" s="88" t="s">
        <v>232</v>
      </c>
      <c r="AX1" s="88"/>
      <c r="AY1" s="88"/>
      <c r="AZ1" s="88"/>
      <c r="BA1" s="88"/>
      <c r="BB1" s="88"/>
      <c r="BC1" s="88"/>
      <c r="BD1" s="88"/>
      <c r="BE1" s="88"/>
      <c r="BF1" s="88"/>
      <c r="BG1" s="88"/>
      <c r="BH1" s="44"/>
      <c r="BI1" s="44"/>
      <c r="BJ1" s="44"/>
      <c r="BK1" s="45" t="s">
        <v>0</v>
      </c>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I1" s="45" t="s">
        <v>0</v>
      </c>
      <c r="DJ1" s="44"/>
      <c r="DK1" s="44"/>
      <c r="DL1" s="44"/>
      <c r="DM1" s="44"/>
      <c r="DN1" s="44"/>
      <c r="DO1" s="44"/>
      <c r="DP1" s="44"/>
      <c r="DQ1" s="44"/>
      <c r="DR1" s="44"/>
      <c r="DS1" s="44"/>
    </row>
    <row r="2" spans="1:123" s="46" customFormat="1">
      <c r="A2" s="43"/>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J2" s="44"/>
      <c r="DK2" s="44"/>
      <c r="DL2" s="44"/>
      <c r="DM2" s="44"/>
      <c r="DN2" s="44"/>
      <c r="DO2" s="44"/>
      <c r="DP2" s="44"/>
      <c r="DQ2" s="44"/>
      <c r="DR2" s="44"/>
      <c r="DS2" s="44"/>
    </row>
    <row r="3" spans="1:123" s="46" customFormat="1">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J3" s="44"/>
      <c r="DK3" s="44"/>
      <c r="DL3" s="44"/>
      <c r="DM3" s="44"/>
      <c r="DN3" s="44"/>
      <c r="DO3" s="44"/>
      <c r="DP3" s="44"/>
      <c r="DQ3" s="44"/>
      <c r="DR3" s="44"/>
      <c r="DS3" s="44"/>
    </row>
    <row r="4" spans="1:123" ht="27.75"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1" t="s">
        <v>129</v>
      </c>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DE4" s="41"/>
      <c r="DF4" s="41"/>
      <c r="DG4" s="41"/>
      <c r="DH4" s="41"/>
      <c r="DI4" s="41"/>
    </row>
    <row r="5" spans="1:123" ht="12.75" customHeight="1">
      <c r="F5" s="32"/>
      <c r="G5" s="32"/>
      <c r="H5" s="32"/>
      <c r="I5" s="32"/>
      <c r="J5" s="32"/>
      <c r="K5" s="32"/>
      <c r="L5" s="32"/>
      <c r="M5" s="32"/>
      <c r="N5" s="32"/>
      <c r="O5" s="32"/>
      <c r="P5" s="32"/>
      <c r="Q5" s="32"/>
      <c r="R5" s="32"/>
      <c r="S5" s="32"/>
      <c r="T5" s="32"/>
      <c r="U5" s="32"/>
      <c r="V5" s="32"/>
      <c r="W5" s="32"/>
      <c r="X5" s="104" t="s">
        <v>147</v>
      </c>
      <c r="Y5" s="104"/>
      <c r="Z5" s="104"/>
      <c r="AA5" s="104"/>
      <c r="AB5" s="104"/>
      <c r="AC5" s="104"/>
      <c r="AD5" s="104"/>
      <c r="AE5" s="104"/>
      <c r="AF5" s="104"/>
      <c r="AG5" s="104"/>
      <c r="AH5" s="104"/>
      <c r="AI5" s="104"/>
      <c r="AJ5" s="104"/>
      <c r="AK5" s="104"/>
      <c r="AL5" s="104"/>
      <c r="AM5" s="104"/>
      <c r="AN5" s="104"/>
      <c r="AO5" s="32"/>
      <c r="AP5" s="32"/>
      <c r="AQ5" s="32"/>
      <c r="AR5" s="32"/>
      <c r="AS5" s="32"/>
      <c r="AT5" s="32"/>
      <c r="AU5" s="32"/>
      <c r="AV5" s="32"/>
      <c r="AW5" s="32"/>
      <c r="AX5" s="32"/>
      <c r="AY5" s="32"/>
      <c r="AZ5" s="32"/>
      <c r="BA5" s="32"/>
      <c r="BB5" s="32"/>
      <c r="BC5" s="32"/>
      <c r="BD5" s="32"/>
      <c r="BE5" s="32"/>
      <c r="BF5" s="32"/>
      <c r="BG5" s="32"/>
      <c r="DE5" s="41"/>
      <c r="DF5" s="41"/>
      <c r="DG5" s="41"/>
      <c r="DH5" s="41"/>
      <c r="DI5" s="41"/>
    </row>
    <row r="6" spans="1:123" ht="12.75" customHeight="1">
      <c r="F6" s="32"/>
      <c r="G6" s="32"/>
      <c r="H6" s="32"/>
      <c r="I6" s="32"/>
      <c r="J6" s="32"/>
      <c r="K6" s="32"/>
      <c r="L6" s="32"/>
      <c r="M6" s="32"/>
      <c r="N6" s="32"/>
      <c r="O6" s="32"/>
      <c r="P6" s="32"/>
      <c r="Q6" s="32"/>
      <c r="R6" s="32"/>
      <c r="S6" s="32"/>
      <c r="T6" s="32"/>
      <c r="U6" s="32"/>
      <c r="V6" s="32"/>
      <c r="W6" s="32"/>
      <c r="X6" s="104"/>
      <c r="Y6" s="104"/>
      <c r="Z6" s="104"/>
      <c r="AA6" s="104"/>
      <c r="AB6" s="104"/>
      <c r="AC6" s="104"/>
      <c r="AD6" s="104"/>
      <c r="AE6" s="104"/>
      <c r="AF6" s="104"/>
      <c r="AG6" s="104"/>
      <c r="AH6" s="104"/>
      <c r="AI6" s="104"/>
      <c r="AJ6" s="104"/>
      <c r="AK6" s="104"/>
      <c r="AL6" s="104"/>
      <c r="AM6" s="104"/>
      <c r="AN6" s="104"/>
      <c r="AO6" s="32"/>
      <c r="AP6" s="32"/>
      <c r="AQ6" s="32"/>
      <c r="AR6" s="32"/>
      <c r="AS6" s="32"/>
      <c r="AT6" s="32"/>
      <c r="AU6" s="32"/>
      <c r="AV6" s="32"/>
      <c r="AW6" s="32"/>
      <c r="AX6" s="32"/>
      <c r="AY6" s="32"/>
      <c r="AZ6" s="32"/>
      <c r="BA6" s="32"/>
      <c r="BB6" s="32"/>
      <c r="BC6" s="32"/>
      <c r="BD6" s="32"/>
      <c r="BE6" s="32"/>
      <c r="BF6" s="32"/>
      <c r="BG6" s="32"/>
      <c r="CF6" s="47" t="str">
        <f>AW1</f>
        <v>Application Form Rev. 2504</v>
      </c>
      <c r="DE6" s="41"/>
      <c r="DF6" s="41"/>
      <c r="DG6" s="41"/>
      <c r="DH6" s="41"/>
      <c r="DI6" s="41"/>
    </row>
    <row r="7" spans="1:123" ht="12.75" customHeight="1">
      <c r="F7" s="32"/>
      <c r="G7" s="32"/>
      <c r="H7" s="32"/>
      <c r="I7" s="32"/>
      <c r="J7" s="32"/>
      <c r="K7" s="32"/>
      <c r="L7" s="32"/>
      <c r="M7" s="32"/>
      <c r="N7" s="32"/>
      <c r="O7" s="32"/>
      <c r="P7" s="32"/>
      <c r="Q7" s="32"/>
      <c r="R7" s="32"/>
      <c r="S7" s="32"/>
      <c r="T7" s="32"/>
      <c r="U7" s="32"/>
      <c r="V7" s="32"/>
      <c r="W7" s="32"/>
      <c r="X7" s="104"/>
      <c r="Y7" s="104"/>
      <c r="Z7" s="104"/>
      <c r="AA7" s="104"/>
      <c r="AB7" s="104"/>
      <c r="AC7" s="104"/>
      <c r="AD7" s="104"/>
      <c r="AE7" s="104"/>
      <c r="AF7" s="104"/>
      <c r="AG7" s="104"/>
      <c r="AH7" s="104"/>
      <c r="AI7" s="104"/>
      <c r="AJ7" s="104"/>
      <c r="AK7" s="104"/>
      <c r="AL7" s="104"/>
      <c r="AM7" s="104"/>
      <c r="AN7" s="104"/>
      <c r="AO7" s="32"/>
      <c r="AP7" s="32"/>
      <c r="AQ7" s="32"/>
      <c r="AR7" s="32"/>
      <c r="AS7" s="32"/>
      <c r="AT7" s="32"/>
      <c r="AU7" s="32"/>
      <c r="AV7" s="32"/>
      <c r="AW7" s="32"/>
      <c r="AX7" s="32"/>
      <c r="AY7" s="2" t="s">
        <v>72</v>
      </c>
      <c r="AZ7" s="207"/>
      <c r="BA7" s="207"/>
      <c r="BB7" s="207"/>
      <c r="BC7" s="207"/>
      <c r="BD7" s="207"/>
      <c r="BE7" s="207"/>
      <c r="BF7" s="40"/>
      <c r="BG7" s="32"/>
      <c r="CF7" s="86" t="s">
        <v>146</v>
      </c>
      <c r="DE7" s="41"/>
      <c r="DF7" s="41"/>
      <c r="DG7" s="41"/>
      <c r="DH7" s="41"/>
      <c r="DI7" s="41"/>
    </row>
    <row r="8" spans="1:123">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48"/>
      <c r="BA8" s="32"/>
      <c r="BB8" s="32"/>
      <c r="BC8" s="32"/>
      <c r="BD8" s="32"/>
      <c r="BE8" s="32"/>
      <c r="BF8" s="32"/>
      <c r="BG8" s="37"/>
      <c r="DE8" s="41"/>
      <c r="DF8" s="41"/>
      <c r="DG8" s="41"/>
      <c r="DH8" s="41"/>
      <c r="DI8" s="41"/>
    </row>
    <row r="9" spans="1:123" ht="25.5" customHeight="1">
      <c r="F9" s="211" t="s">
        <v>93</v>
      </c>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103"/>
      <c r="CF9" s="49" t="s">
        <v>2</v>
      </c>
      <c r="DE9" s="41"/>
      <c r="DF9" s="41"/>
      <c r="DG9" s="41"/>
      <c r="DH9" s="41"/>
      <c r="DI9" s="41"/>
    </row>
    <row r="10" spans="1:123" ht="25.5" customHeight="1">
      <c r="F10" s="212" t="s">
        <v>225</v>
      </c>
      <c r="G10" s="213"/>
      <c r="H10" s="213"/>
      <c r="I10" s="213"/>
      <c r="J10" s="213"/>
      <c r="K10" s="213"/>
      <c r="L10" s="213"/>
      <c r="M10" s="214"/>
      <c r="N10" s="215"/>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7"/>
      <c r="BH10" s="103"/>
      <c r="BI10" s="44"/>
      <c r="BJ10" s="44"/>
      <c r="BK10" s="45" t="s">
        <v>76</v>
      </c>
      <c r="BL10" s="45"/>
      <c r="BM10" s="45"/>
      <c r="BN10" s="45"/>
      <c r="BO10" s="45"/>
      <c r="BP10" s="45"/>
      <c r="BQ10" s="45"/>
      <c r="BR10" s="45"/>
      <c r="BS10" s="45"/>
      <c r="BT10" s="45"/>
      <c r="BU10" s="45"/>
      <c r="BV10" s="45"/>
      <c r="BW10" s="45"/>
      <c r="BX10" s="45"/>
      <c r="BY10" s="45"/>
      <c r="BZ10" s="45"/>
      <c r="CA10" s="45"/>
      <c r="CB10" s="45"/>
      <c r="CC10" s="45"/>
      <c r="CD10" s="45"/>
      <c r="CE10" s="45"/>
      <c r="CF10" s="45" t="s">
        <v>3</v>
      </c>
      <c r="CG10" s="75" t="str">
        <f>IF($N$10="","",N10)</f>
        <v/>
      </c>
      <c r="CH10" s="45"/>
      <c r="CI10" s="45"/>
      <c r="CJ10" s="17"/>
      <c r="DE10" s="41"/>
      <c r="DF10" s="41"/>
      <c r="DG10" s="41"/>
      <c r="DH10" s="41"/>
      <c r="DI10" s="41"/>
    </row>
    <row r="11" spans="1:123" ht="25.5" customHeight="1">
      <c r="F11" s="186" t="s">
        <v>224</v>
      </c>
      <c r="G11" s="187"/>
      <c r="H11" s="187"/>
      <c r="I11" s="187"/>
      <c r="J11" s="187"/>
      <c r="K11" s="187"/>
      <c r="L11" s="187"/>
      <c r="M11" s="188"/>
      <c r="N11" s="208"/>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10"/>
      <c r="BH11" s="103"/>
      <c r="BI11" s="44"/>
      <c r="BJ11" s="44"/>
      <c r="BK11" s="45"/>
      <c r="BL11" s="45"/>
      <c r="BM11" s="45"/>
      <c r="BN11" s="45"/>
      <c r="BO11" s="45"/>
      <c r="BP11" s="45"/>
      <c r="BQ11" s="45"/>
      <c r="BR11" s="45"/>
      <c r="BS11" s="45"/>
      <c r="BT11" s="45"/>
      <c r="BU11" s="45"/>
      <c r="BV11" s="45"/>
      <c r="BW11" s="45"/>
      <c r="BX11" s="45"/>
      <c r="BY11" s="45"/>
      <c r="BZ11" s="45"/>
      <c r="CA11" s="45"/>
      <c r="CB11" s="45"/>
      <c r="CC11" s="45"/>
      <c r="CD11" s="45"/>
      <c r="CE11" s="45"/>
      <c r="CF11" s="45"/>
      <c r="CG11" s="75" t="str">
        <f>IF($N$10="","",N11)</f>
        <v/>
      </c>
      <c r="CH11" s="45"/>
      <c r="CI11" s="45"/>
      <c r="CJ11" s="17"/>
      <c r="DE11" s="41"/>
      <c r="DF11" s="41"/>
      <c r="DG11" s="41"/>
      <c r="DH11" s="41"/>
      <c r="DI11" s="41"/>
    </row>
    <row r="12" spans="1:123" s="46" customFormat="1" ht="25.5" customHeight="1">
      <c r="A12" s="32"/>
      <c r="B12" s="32"/>
      <c r="C12" s="32"/>
      <c r="D12" s="32"/>
      <c r="E12" s="32"/>
      <c r="F12" s="186" t="s">
        <v>226</v>
      </c>
      <c r="G12" s="187"/>
      <c r="H12" s="187"/>
      <c r="I12" s="187"/>
      <c r="J12" s="187"/>
      <c r="K12" s="187"/>
      <c r="L12" s="187"/>
      <c r="M12" s="188"/>
      <c r="N12" s="208"/>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10"/>
      <c r="BH12" s="103"/>
      <c r="BI12" s="44"/>
      <c r="BJ12" s="44"/>
      <c r="BK12" s="45" t="s">
        <v>77</v>
      </c>
      <c r="BL12" s="45"/>
      <c r="BM12" s="45"/>
      <c r="BN12" s="45"/>
      <c r="BO12" s="45"/>
      <c r="BP12" s="45"/>
      <c r="BQ12" s="45"/>
      <c r="BR12" s="45"/>
      <c r="BS12" s="45"/>
      <c r="BT12" s="45"/>
      <c r="BU12" s="45"/>
      <c r="BV12" s="45"/>
      <c r="BW12" s="45"/>
      <c r="BX12" s="45"/>
      <c r="BY12" s="45"/>
      <c r="BZ12" s="45"/>
      <c r="CA12" s="45"/>
      <c r="CB12" s="45"/>
      <c r="CC12" s="45"/>
      <c r="CD12" s="45"/>
      <c r="CE12" s="45"/>
      <c r="CF12" s="45" t="s">
        <v>4</v>
      </c>
      <c r="CG12" s="75" t="str">
        <f>IF($N$10="","",N12)</f>
        <v/>
      </c>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J12" s="44"/>
      <c r="DK12" s="44"/>
      <c r="DL12" s="44"/>
      <c r="DM12" s="44"/>
      <c r="DN12" s="44"/>
      <c r="DO12" s="44"/>
      <c r="DP12" s="44"/>
      <c r="DQ12" s="44"/>
      <c r="DR12" s="44"/>
      <c r="DS12" s="44"/>
    </row>
    <row r="13" spans="1:123" s="46" customFormat="1" ht="25.5" customHeight="1">
      <c r="A13" s="44"/>
      <c r="B13" s="44"/>
      <c r="C13" s="44"/>
      <c r="D13" s="44"/>
      <c r="E13" s="44"/>
      <c r="F13" s="186" t="s">
        <v>227</v>
      </c>
      <c r="G13" s="187"/>
      <c r="H13" s="187"/>
      <c r="I13" s="187"/>
      <c r="J13" s="187"/>
      <c r="K13" s="187"/>
      <c r="L13" s="187"/>
      <c r="M13" s="188"/>
      <c r="N13" s="208"/>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209"/>
      <c r="BD13" s="209"/>
      <c r="BE13" s="209"/>
      <c r="BF13" s="209"/>
      <c r="BG13" s="210"/>
      <c r="BH13" s="103"/>
      <c r="BI13" s="44"/>
      <c r="BJ13" s="44"/>
      <c r="BK13" s="45" t="s">
        <v>78</v>
      </c>
      <c r="BL13" s="45"/>
      <c r="BM13" s="45"/>
      <c r="BN13" s="45"/>
      <c r="BO13" s="45"/>
      <c r="BP13" s="45"/>
      <c r="BQ13" s="45"/>
      <c r="BR13" s="45"/>
      <c r="BS13" s="45"/>
      <c r="BT13" s="45"/>
      <c r="BU13" s="45"/>
      <c r="BV13" s="45"/>
      <c r="BW13" s="45"/>
      <c r="BX13" s="45"/>
      <c r="BY13" s="45"/>
      <c r="BZ13" s="45"/>
      <c r="CA13" s="45"/>
      <c r="CB13" s="45"/>
      <c r="CC13" s="45"/>
      <c r="CD13" s="45"/>
      <c r="CE13" s="45"/>
      <c r="CF13" s="45" t="s">
        <v>5</v>
      </c>
      <c r="CG13" s="75" t="str">
        <f>IF($N$10="","",N13)</f>
        <v/>
      </c>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J13" s="44"/>
      <c r="DK13" s="44"/>
      <c r="DL13" s="44"/>
      <c r="DM13" s="44"/>
      <c r="DN13" s="44"/>
      <c r="DO13" s="44"/>
      <c r="DP13" s="44"/>
      <c r="DQ13" s="44"/>
      <c r="DR13" s="44"/>
      <c r="DS13" s="44"/>
    </row>
    <row r="14" spans="1:123" s="46" customFormat="1" ht="25.5" customHeight="1">
      <c r="A14" s="44"/>
      <c r="B14" s="44"/>
      <c r="C14" s="44"/>
      <c r="D14" s="44"/>
      <c r="E14" s="44"/>
      <c r="F14" s="186" t="s">
        <v>228</v>
      </c>
      <c r="G14" s="187"/>
      <c r="H14" s="187"/>
      <c r="I14" s="187"/>
      <c r="J14" s="187"/>
      <c r="K14" s="187"/>
      <c r="L14" s="187"/>
      <c r="M14" s="188"/>
      <c r="N14" s="208"/>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09"/>
      <c r="BA14" s="209"/>
      <c r="BB14" s="209"/>
      <c r="BC14" s="209"/>
      <c r="BD14" s="209"/>
      <c r="BE14" s="209"/>
      <c r="BF14" s="209"/>
      <c r="BG14" s="210"/>
      <c r="BH14" s="103"/>
      <c r="BI14" s="44"/>
      <c r="BJ14" s="44"/>
      <c r="BK14" s="45" t="s">
        <v>79</v>
      </c>
      <c r="BL14" s="45"/>
      <c r="BM14" s="45"/>
      <c r="BN14" s="45"/>
      <c r="BO14" s="45"/>
      <c r="BP14" s="45"/>
      <c r="BQ14" s="45"/>
      <c r="BR14" s="45"/>
      <c r="BS14" s="45"/>
      <c r="BT14" s="45"/>
      <c r="BU14" s="45"/>
      <c r="BV14" s="45"/>
      <c r="BW14" s="45"/>
      <c r="BX14" s="45"/>
      <c r="BY14" s="45"/>
      <c r="BZ14" s="45"/>
      <c r="CA14" s="45"/>
      <c r="CB14" s="45"/>
      <c r="CC14" s="45"/>
      <c r="CD14" s="45"/>
      <c r="CE14" s="45"/>
      <c r="CF14" s="45" t="s">
        <v>6</v>
      </c>
      <c r="CG14" s="75" t="str">
        <f>IF($N$10="","",N15)</f>
        <v/>
      </c>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J14" s="44"/>
      <c r="DK14" s="44"/>
      <c r="DL14" s="44"/>
      <c r="DM14" s="44"/>
      <c r="DN14" s="44"/>
      <c r="DO14" s="44"/>
      <c r="DP14" s="44"/>
      <c r="DQ14" s="44"/>
      <c r="DR14" s="44"/>
      <c r="DS14" s="44"/>
    </row>
    <row r="15" spans="1:123" s="46" customFormat="1" ht="25.5" customHeight="1">
      <c r="A15" s="44"/>
      <c r="B15" s="44"/>
      <c r="C15" s="44"/>
      <c r="D15" s="44"/>
      <c r="E15" s="44"/>
      <c r="F15" s="186" t="s">
        <v>229</v>
      </c>
      <c r="G15" s="187"/>
      <c r="H15" s="187"/>
      <c r="I15" s="187"/>
      <c r="J15" s="187"/>
      <c r="K15" s="187"/>
      <c r="L15" s="187"/>
      <c r="M15" s="188"/>
      <c r="N15" s="208"/>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10"/>
      <c r="BH15" s="103"/>
      <c r="BI15" s="44"/>
      <c r="BJ15" s="44"/>
      <c r="BK15" s="45" t="s">
        <v>7</v>
      </c>
      <c r="BL15" s="45"/>
      <c r="BM15" s="45"/>
      <c r="BN15" s="45"/>
      <c r="BO15" s="45"/>
      <c r="BP15" s="45"/>
      <c r="BQ15" s="45"/>
      <c r="BR15" s="45"/>
      <c r="BS15" s="45"/>
      <c r="BT15" s="45"/>
      <c r="BU15" s="45"/>
      <c r="BV15" s="45"/>
      <c r="BW15" s="45"/>
      <c r="BX15" s="45"/>
      <c r="BY15" s="45"/>
      <c r="BZ15" s="45"/>
      <c r="CA15" s="45"/>
      <c r="CB15" s="45"/>
      <c r="CC15" s="45"/>
      <c r="CD15" s="45"/>
      <c r="CE15" s="45"/>
      <c r="CF15" s="45" t="s">
        <v>94</v>
      </c>
      <c r="CG15" s="75" t="str">
        <f>IF($N$10="","",N16)</f>
        <v/>
      </c>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J15" s="44"/>
      <c r="DK15" s="44"/>
      <c r="DL15" s="44"/>
      <c r="DM15" s="44"/>
      <c r="DN15" s="44"/>
      <c r="DO15" s="44"/>
      <c r="DP15" s="44"/>
      <c r="DQ15" s="44"/>
      <c r="DR15" s="44"/>
      <c r="DS15" s="44"/>
    </row>
    <row r="16" spans="1:123" s="46" customFormat="1" ht="25.5" customHeight="1">
      <c r="A16" s="44"/>
      <c r="B16" s="44"/>
      <c r="C16" s="44"/>
      <c r="D16" s="44"/>
      <c r="E16" s="44"/>
      <c r="F16" s="186"/>
      <c r="G16" s="187"/>
      <c r="H16" s="187"/>
      <c r="I16" s="187"/>
      <c r="J16" s="187"/>
      <c r="K16" s="187"/>
      <c r="L16" s="187"/>
      <c r="M16" s="188"/>
      <c r="N16" s="208"/>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10"/>
      <c r="BH16" s="103"/>
      <c r="BI16" s="44"/>
      <c r="BJ16" s="44"/>
      <c r="BK16" s="45" t="s">
        <v>80</v>
      </c>
      <c r="BL16" s="45"/>
      <c r="BM16" s="45"/>
      <c r="BN16" s="45"/>
      <c r="BO16" s="45"/>
      <c r="BP16" s="45"/>
      <c r="BQ16" s="45"/>
      <c r="BR16" s="45"/>
      <c r="BS16" s="45"/>
      <c r="BT16" s="45"/>
      <c r="BU16" s="45"/>
      <c r="BV16" s="45"/>
      <c r="BW16" s="45"/>
      <c r="BX16" s="45"/>
      <c r="BY16" s="45"/>
      <c r="BZ16" s="45"/>
      <c r="CA16" s="45"/>
      <c r="CB16" s="45"/>
      <c r="CC16" s="45"/>
      <c r="CD16" s="45"/>
      <c r="CE16" s="45"/>
      <c r="CF16" s="45" t="s">
        <v>95</v>
      </c>
      <c r="CG16" s="75" t="str">
        <f>IF($N$10="","",N14)</f>
        <v/>
      </c>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J16" s="44"/>
      <c r="DK16" s="44"/>
      <c r="DL16" s="44"/>
      <c r="DM16" s="44"/>
      <c r="DN16" s="44"/>
      <c r="DO16" s="44"/>
      <c r="DP16" s="44"/>
      <c r="DQ16" s="44"/>
      <c r="DR16" s="44"/>
      <c r="DS16" s="44"/>
    </row>
    <row r="17" spans="1:123" s="46" customFormat="1" ht="25.5" customHeight="1">
      <c r="A17" s="44"/>
      <c r="B17" s="44"/>
      <c r="C17" s="44"/>
      <c r="D17" s="44"/>
      <c r="E17" s="44"/>
      <c r="F17" s="186" t="s">
        <v>230</v>
      </c>
      <c r="G17" s="187"/>
      <c r="H17" s="187"/>
      <c r="I17" s="187"/>
      <c r="J17" s="187"/>
      <c r="K17" s="187"/>
      <c r="L17" s="187"/>
      <c r="M17" s="188"/>
      <c r="N17" s="189"/>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1"/>
      <c r="BH17" s="103"/>
      <c r="BI17" s="44"/>
      <c r="BJ17" s="44"/>
      <c r="BK17" s="45" t="s">
        <v>8</v>
      </c>
      <c r="BL17" s="45"/>
      <c r="BM17" s="45"/>
      <c r="BN17" s="45"/>
      <c r="BO17" s="45"/>
      <c r="BP17" s="45"/>
      <c r="BQ17" s="45"/>
      <c r="BR17" s="45"/>
      <c r="BS17" s="45"/>
      <c r="BT17" s="45"/>
      <c r="BU17" s="45"/>
      <c r="BV17" s="45"/>
      <c r="BW17" s="45"/>
      <c r="BX17" s="45"/>
      <c r="BY17" s="45"/>
      <c r="BZ17" s="45"/>
      <c r="CA17" s="45"/>
      <c r="CB17" s="45"/>
      <c r="CC17" s="45"/>
      <c r="CD17" s="45"/>
      <c r="CE17" s="45"/>
      <c r="CF17" s="45" t="s">
        <v>8</v>
      </c>
      <c r="CG17" s="7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J17" s="44"/>
      <c r="DK17" s="44"/>
      <c r="DL17" s="44"/>
      <c r="DM17" s="44"/>
      <c r="DN17" s="44"/>
      <c r="DO17" s="44"/>
      <c r="DP17" s="44"/>
      <c r="DQ17" s="44"/>
      <c r="DR17" s="44"/>
      <c r="DS17" s="44"/>
    </row>
    <row r="18" spans="1:123" s="46" customFormat="1" ht="25.5" customHeight="1">
      <c r="A18" s="44"/>
      <c r="B18" s="44"/>
      <c r="C18" s="44"/>
      <c r="D18" s="44"/>
      <c r="E18" s="44"/>
      <c r="F18" s="186"/>
      <c r="G18" s="187"/>
      <c r="H18" s="187"/>
      <c r="I18" s="187"/>
      <c r="J18" s="187"/>
      <c r="K18" s="187"/>
      <c r="L18" s="187"/>
      <c r="M18" s="188"/>
      <c r="N18" s="189"/>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1"/>
      <c r="BH18" s="103"/>
      <c r="BI18" s="44"/>
      <c r="BJ18" s="44"/>
      <c r="BK18" s="45" t="s">
        <v>81</v>
      </c>
      <c r="BL18" s="45"/>
      <c r="BM18" s="45"/>
      <c r="BN18" s="45"/>
      <c r="BO18" s="45"/>
      <c r="BP18" s="45"/>
      <c r="BQ18" s="45"/>
      <c r="BR18" s="45"/>
      <c r="BS18" s="45"/>
      <c r="BT18" s="45"/>
      <c r="BU18" s="45"/>
      <c r="BV18" s="45"/>
      <c r="BW18" s="45"/>
      <c r="BX18" s="45"/>
      <c r="BY18" s="45"/>
      <c r="BZ18" s="45"/>
      <c r="CA18" s="45"/>
      <c r="CB18" s="45"/>
      <c r="CC18" s="45"/>
      <c r="CD18" s="45"/>
      <c r="CE18" s="45"/>
      <c r="CF18" s="45" t="s">
        <v>9</v>
      </c>
      <c r="CG18" s="75" t="str">
        <f>IF($N$10="","",N17)</f>
        <v/>
      </c>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J18" s="44"/>
      <c r="DK18" s="44"/>
      <c r="DL18" s="44"/>
      <c r="DM18" s="44"/>
      <c r="DN18" s="44"/>
      <c r="DO18" s="44"/>
      <c r="DP18" s="44"/>
      <c r="DQ18" s="44"/>
      <c r="DR18" s="44"/>
      <c r="DS18" s="44"/>
    </row>
    <row r="19" spans="1:123" s="46" customFormat="1" ht="25.5" customHeight="1">
      <c r="A19" s="44"/>
      <c r="B19" s="44"/>
      <c r="C19" s="44"/>
      <c r="D19" s="44"/>
      <c r="E19" s="44"/>
      <c r="F19" s="177" t="s">
        <v>231</v>
      </c>
      <c r="G19" s="178"/>
      <c r="H19" s="178"/>
      <c r="I19" s="178"/>
      <c r="J19" s="178"/>
      <c r="K19" s="178"/>
      <c r="L19" s="178"/>
      <c r="M19" s="179"/>
      <c r="N19" s="201"/>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3"/>
      <c r="BH19" s="103"/>
      <c r="BI19" s="44"/>
      <c r="BJ19" s="44"/>
      <c r="BK19" s="45" t="s">
        <v>82</v>
      </c>
      <c r="BL19" s="45"/>
      <c r="BM19" s="45"/>
      <c r="BN19" s="45"/>
      <c r="BO19" s="45"/>
      <c r="BP19" s="45"/>
      <c r="BQ19" s="45"/>
      <c r="BR19" s="45"/>
      <c r="BS19" s="45"/>
      <c r="BT19" s="45"/>
      <c r="BU19" s="45"/>
      <c r="BV19" s="45"/>
      <c r="BW19" s="45"/>
      <c r="BX19" s="45"/>
      <c r="BY19" s="45"/>
      <c r="BZ19" s="45"/>
      <c r="CA19" s="45"/>
      <c r="CB19" s="45"/>
      <c r="CC19" s="45"/>
      <c r="CD19" s="45"/>
      <c r="CE19" s="45"/>
      <c r="CF19" s="45" t="s">
        <v>10</v>
      </c>
      <c r="CG19" s="75" t="str">
        <f>IF($N$10="","",N18)</f>
        <v/>
      </c>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J19" s="44"/>
      <c r="DK19" s="44"/>
      <c r="DL19" s="44"/>
      <c r="DM19" s="44"/>
      <c r="DN19" s="44"/>
      <c r="DO19" s="44"/>
      <c r="DP19" s="44"/>
      <c r="DQ19" s="44"/>
      <c r="DR19" s="44"/>
      <c r="DS19" s="44"/>
    </row>
    <row r="20" spans="1:123" s="46" customFormat="1" ht="25.5" customHeight="1">
      <c r="A20" s="44"/>
      <c r="B20" s="44"/>
      <c r="C20" s="44"/>
      <c r="D20" s="44"/>
      <c r="E20" s="44"/>
      <c r="F20" s="42" t="s">
        <v>92</v>
      </c>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5" t="s">
        <v>83</v>
      </c>
      <c r="BL20" s="45"/>
      <c r="BM20" s="45"/>
      <c r="BN20" s="45"/>
      <c r="BO20" s="45"/>
      <c r="BP20" s="45"/>
      <c r="BQ20" s="45"/>
      <c r="BR20" s="45"/>
      <c r="BS20" s="45"/>
      <c r="BT20" s="45"/>
      <c r="BU20" s="45"/>
      <c r="BV20" s="45"/>
      <c r="BW20" s="45"/>
      <c r="BX20" s="45"/>
      <c r="BY20" s="45"/>
      <c r="BZ20" s="45"/>
      <c r="CA20" s="45"/>
      <c r="CB20" s="45"/>
      <c r="CC20" s="45"/>
      <c r="CD20" s="45"/>
      <c r="CE20" s="45"/>
      <c r="CF20" s="45" t="s">
        <v>11</v>
      </c>
      <c r="CG20" s="75" t="str">
        <f>IF($N$10="","",N19)</f>
        <v/>
      </c>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J20" s="44"/>
      <c r="DK20" s="44"/>
      <c r="DL20" s="44"/>
      <c r="DM20" s="44"/>
      <c r="DN20" s="44"/>
      <c r="DO20" s="44"/>
      <c r="DP20" s="44"/>
      <c r="DQ20" s="44"/>
      <c r="DR20" s="44"/>
      <c r="DS20" s="44"/>
    </row>
    <row r="21" spans="1:123" ht="25.5" customHeight="1">
      <c r="A21" s="44"/>
      <c r="B21" s="44"/>
      <c r="C21" s="44"/>
      <c r="D21" s="44"/>
      <c r="E21" s="44"/>
      <c r="F21" s="204" t="s">
        <v>96</v>
      </c>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6"/>
      <c r="CG21" s="76"/>
      <c r="DE21" s="41"/>
      <c r="DF21" s="41"/>
      <c r="DG21" s="41"/>
      <c r="DH21" s="41"/>
      <c r="DI21" s="41"/>
    </row>
    <row r="22" spans="1:123" s="46" customFormat="1" ht="25.5" customHeight="1">
      <c r="A22" s="32"/>
      <c r="B22" s="32"/>
      <c r="C22" s="32"/>
      <c r="D22" s="32"/>
      <c r="E22" s="32"/>
      <c r="F22" s="192" t="s">
        <v>127</v>
      </c>
      <c r="G22" s="193"/>
      <c r="H22" s="193"/>
      <c r="I22" s="193"/>
      <c r="J22" s="193"/>
      <c r="K22" s="193"/>
      <c r="L22" s="193"/>
      <c r="M22" s="193"/>
      <c r="N22" s="193"/>
      <c r="O22" s="193"/>
      <c r="P22" s="193"/>
      <c r="Q22" s="193"/>
      <c r="R22" s="193"/>
      <c r="S22" s="194"/>
      <c r="T22" s="174"/>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c r="BG22" s="176"/>
      <c r="BH22" s="44"/>
      <c r="BI22" s="44"/>
      <c r="BJ22" s="44"/>
      <c r="BK22" s="45"/>
      <c r="BL22" s="45"/>
      <c r="BM22" s="45"/>
      <c r="BN22" s="45"/>
      <c r="BO22" s="45"/>
      <c r="BP22" s="45"/>
      <c r="BQ22" s="45"/>
      <c r="BR22" s="45"/>
      <c r="BS22" s="45"/>
      <c r="BT22" s="45"/>
      <c r="BU22" s="45"/>
      <c r="BV22" s="45"/>
      <c r="BW22" s="45"/>
      <c r="BX22" s="45"/>
      <c r="BY22" s="45"/>
      <c r="BZ22" s="45"/>
      <c r="CA22" s="45"/>
      <c r="CB22" s="45"/>
      <c r="CC22" s="45"/>
      <c r="CD22" s="45"/>
      <c r="CE22" s="45"/>
      <c r="CF22" s="50" t="s">
        <v>12</v>
      </c>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J22" s="44"/>
      <c r="DK22" s="44"/>
      <c r="DL22" s="44"/>
      <c r="DM22" s="44"/>
      <c r="DN22" s="44"/>
      <c r="DO22" s="44"/>
      <c r="DP22" s="44"/>
      <c r="DQ22" s="44"/>
      <c r="DR22" s="44"/>
      <c r="DS22" s="44"/>
    </row>
    <row r="23" spans="1:123" s="46" customFormat="1" ht="111" customHeight="1">
      <c r="A23" s="44"/>
      <c r="B23" s="44"/>
      <c r="C23" s="44"/>
      <c r="D23" s="44"/>
      <c r="E23" s="44"/>
      <c r="F23" s="195" t="s">
        <v>218</v>
      </c>
      <c r="G23" s="196"/>
      <c r="H23" s="196"/>
      <c r="I23" s="196"/>
      <c r="J23" s="196"/>
      <c r="K23" s="196"/>
      <c r="L23" s="196"/>
      <c r="M23" s="196"/>
      <c r="N23" s="196"/>
      <c r="O23" s="196"/>
      <c r="P23" s="196"/>
      <c r="Q23" s="196"/>
      <c r="R23" s="196"/>
      <c r="S23" s="197"/>
      <c r="T23" s="180" t="s">
        <v>219</v>
      </c>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2"/>
      <c r="BH23" s="44"/>
      <c r="BI23" s="44"/>
      <c r="BJ23" s="44"/>
      <c r="BK23" s="45"/>
      <c r="BL23" s="45"/>
      <c r="BM23" s="45"/>
      <c r="BN23" s="45"/>
      <c r="BO23" s="45"/>
      <c r="BP23" s="45"/>
      <c r="BQ23" s="45"/>
      <c r="BR23" s="45"/>
      <c r="BS23" s="45"/>
      <c r="BT23" s="45"/>
      <c r="BU23" s="45"/>
      <c r="BV23" s="45"/>
      <c r="BW23" s="45"/>
      <c r="BX23" s="45"/>
      <c r="BY23" s="45"/>
      <c r="BZ23" s="45"/>
      <c r="CA23" s="45"/>
      <c r="CB23" s="45"/>
      <c r="CC23" s="45"/>
      <c r="CD23" s="45"/>
      <c r="CE23" s="45"/>
      <c r="CF23" s="45" t="s">
        <v>97</v>
      </c>
      <c r="CG23" s="51">
        <v>1</v>
      </c>
      <c r="CH23" s="45" t="s">
        <v>98</v>
      </c>
      <c r="CI23" s="45"/>
      <c r="CJ23" s="45"/>
      <c r="CK23" s="45"/>
      <c r="CL23" s="45"/>
      <c r="CM23" s="45"/>
      <c r="CN23" s="45"/>
      <c r="CO23" s="45"/>
      <c r="CP23" s="45"/>
      <c r="CQ23" s="45"/>
      <c r="CR23" s="45"/>
      <c r="CS23" s="45"/>
      <c r="CT23" s="45"/>
      <c r="CU23" s="45"/>
      <c r="CV23" s="45"/>
      <c r="CW23" s="45"/>
      <c r="CX23" s="45"/>
      <c r="CY23" s="45"/>
      <c r="CZ23" s="45"/>
      <c r="DA23" s="45"/>
      <c r="DB23" s="45"/>
      <c r="DC23" s="45"/>
      <c r="DD23" s="45"/>
      <c r="DJ23" s="44"/>
      <c r="DK23" s="44"/>
      <c r="DL23" s="44"/>
      <c r="DM23" s="44"/>
      <c r="DN23" s="44"/>
      <c r="DO23" s="44"/>
      <c r="DP23" s="44"/>
      <c r="DQ23" s="44"/>
      <c r="DR23" s="44"/>
      <c r="DS23" s="44"/>
    </row>
    <row r="24" spans="1:123" s="46" customFormat="1" ht="25.5" customHeight="1">
      <c r="A24" s="44"/>
      <c r="B24" s="44"/>
      <c r="C24" s="44"/>
      <c r="D24" s="44"/>
      <c r="E24" s="44"/>
      <c r="F24" s="198" t="s">
        <v>99</v>
      </c>
      <c r="G24" s="199"/>
      <c r="H24" s="199"/>
      <c r="I24" s="199"/>
      <c r="J24" s="199"/>
      <c r="K24" s="199"/>
      <c r="L24" s="199"/>
      <c r="M24" s="199"/>
      <c r="N24" s="199"/>
      <c r="O24" s="199"/>
      <c r="P24" s="199"/>
      <c r="Q24" s="199"/>
      <c r="R24" s="199"/>
      <c r="S24" s="200"/>
      <c r="T24" s="183"/>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5"/>
      <c r="BH24" s="44"/>
      <c r="BI24" s="44"/>
      <c r="BJ24" s="44"/>
      <c r="BK24" s="45"/>
      <c r="BL24" s="45"/>
      <c r="BM24" s="45"/>
      <c r="BN24" s="45"/>
      <c r="BO24" s="45"/>
      <c r="BP24" s="45"/>
      <c r="BQ24" s="45"/>
      <c r="BR24" s="45"/>
      <c r="BS24" s="45"/>
      <c r="BT24" s="45"/>
      <c r="BU24" s="45"/>
      <c r="BV24" s="45"/>
      <c r="BW24" s="45"/>
      <c r="BX24" s="45"/>
      <c r="BY24" s="45"/>
      <c r="BZ24" s="45"/>
      <c r="CA24" s="45"/>
      <c r="CB24" s="45"/>
      <c r="CC24" s="45"/>
      <c r="CD24" s="45"/>
      <c r="CE24" s="45"/>
      <c r="CF24" s="45" t="s">
        <v>13</v>
      </c>
      <c r="CG24" s="51">
        <v>0</v>
      </c>
      <c r="CH24" s="45" t="s">
        <v>100</v>
      </c>
      <c r="CI24" s="45"/>
      <c r="CJ24" s="45"/>
      <c r="CK24" s="45"/>
      <c r="CL24" s="45" t="b">
        <v>0</v>
      </c>
      <c r="CM24" s="100" t="s">
        <v>220</v>
      </c>
      <c r="CN24" s="45"/>
      <c r="CO24" s="45"/>
      <c r="CP24" s="45"/>
      <c r="CQ24" s="45"/>
      <c r="CR24" s="45"/>
      <c r="CS24" s="45"/>
      <c r="CT24" s="45"/>
      <c r="CU24" s="45"/>
      <c r="CV24" s="45"/>
      <c r="CW24" s="45"/>
      <c r="CX24" s="45"/>
      <c r="CY24" s="45"/>
      <c r="CZ24" s="45"/>
      <c r="DA24" s="45"/>
      <c r="DB24" s="45"/>
      <c r="DC24" s="45"/>
      <c r="DD24" s="45"/>
      <c r="DJ24" s="44"/>
      <c r="DK24" s="44"/>
      <c r="DL24" s="44"/>
      <c r="DM24" s="44"/>
      <c r="DN24" s="44"/>
      <c r="DO24" s="44"/>
      <c r="DP24" s="44"/>
      <c r="DQ24" s="44"/>
      <c r="DR24" s="44"/>
      <c r="DS24" s="44"/>
    </row>
    <row r="25" spans="1:123" s="46" customFormat="1" ht="25.5" customHeight="1">
      <c r="A25" s="44"/>
      <c r="B25" s="44"/>
      <c r="C25" s="44"/>
      <c r="D25" s="44"/>
      <c r="E25" s="44"/>
      <c r="F25" s="198" t="s">
        <v>101</v>
      </c>
      <c r="G25" s="199"/>
      <c r="H25" s="199"/>
      <c r="I25" s="199"/>
      <c r="J25" s="199"/>
      <c r="K25" s="199"/>
      <c r="L25" s="199"/>
      <c r="M25" s="199"/>
      <c r="N25" s="199"/>
      <c r="O25" s="199"/>
      <c r="P25" s="199"/>
      <c r="Q25" s="199"/>
      <c r="R25" s="199"/>
      <c r="S25" s="200"/>
      <c r="T25" s="174"/>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6"/>
      <c r="BH25" s="44"/>
      <c r="BI25" s="44"/>
      <c r="BJ25" s="44"/>
      <c r="BK25" s="45"/>
      <c r="BL25" s="45"/>
      <c r="BM25" s="45"/>
      <c r="BN25" s="45"/>
      <c r="BO25" s="45"/>
      <c r="BP25" s="45"/>
      <c r="BQ25" s="45"/>
      <c r="BR25" s="45"/>
      <c r="BS25" s="45"/>
      <c r="BT25" s="45"/>
      <c r="BU25" s="45"/>
      <c r="BV25" s="45"/>
      <c r="BW25" s="45"/>
      <c r="BX25" s="45"/>
      <c r="BY25" s="45"/>
      <c r="BZ25" s="45"/>
      <c r="CA25" s="45"/>
      <c r="CB25" s="45"/>
      <c r="CC25" s="45"/>
      <c r="CD25" s="45"/>
      <c r="CE25" s="45"/>
      <c r="CF25" s="45" t="s">
        <v>102</v>
      </c>
      <c r="CG25" s="51">
        <v>1</v>
      </c>
      <c r="CH25" s="45" t="s">
        <v>128</v>
      </c>
      <c r="CI25" s="45"/>
      <c r="CJ25" s="45"/>
      <c r="CK25" s="45"/>
      <c r="CL25" s="45" t="b">
        <v>0</v>
      </c>
      <c r="CM25" s="101" t="s">
        <v>221</v>
      </c>
      <c r="CN25" s="45"/>
      <c r="CO25" s="45"/>
      <c r="CP25" s="45"/>
      <c r="CQ25" s="45"/>
      <c r="CR25" s="45"/>
      <c r="CS25" s="45"/>
      <c r="CT25" s="45"/>
      <c r="CU25" s="45"/>
      <c r="CV25" s="45"/>
      <c r="CW25" s="45"/>
      <c r="CX25" s="45"/>
      <c r="CY25" s="45"/>
      <c r="CZ25" s="45"/>
      <c r="DA25" s="45"/>
      <c r="DB25" s="45"/>
      <c r="DC25" s="45"/>
      <c r="DD25" s="45"/>
      <c r="DJ25" s="44"/>
      <c r="DK25" s="44"/>
      <c r="DL25" s="44"/>
      <c r="DM25" s="44"/>
      <c r="DN25" s="44"/>
      <c r="DO25" s="44"/>
      <c r="DP25" s="44"/>
      <c r="DQ25" s="44"/>
      <c r="DR25" s="44"/>
      <c r="DS25" s="44"/>
    </row>
    <row r="26" spans="1:123" s="46" customFormat="1" ht="25.5" customHeight="1">
      <c r="A26" s="44"/>
      <c r="B26" s="44"/>
      <c r="C26" s="44"/>
      <c r="D26" s="44"/>
      <c r="E26" s="44"/>
      <c r="F26" s="198" t="s">
        <v>73</v>
      </c>
      <c r="G26" s="199"/>
      <c r="H26" s="199"/>
      <c r="I26" s="199"/>
      <c r="J26" s="199"/>
      <c r="K26" s="199"/>
      <c r="L26" s="199"/>
      <c r="M26" s="199"/>
      <c r="N26" s="199"/>
      <c r="O26" s="199"/>
      <c r="P26" s="199"/>
      <c r="Q26" s="199"/>
      <c r="R26" s="199"/>
      <c r="S26" s="200"/>
      <c r="T26" s="227"/>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228"/>
      <c r="BG26" s="229"/>
      <c r="BH26" s="44"/>
      <c r="BI26" s="44"/>
      <c r="BJ26" s="44"/>
      <c r="BK26" s="45"/>
      <c r="BL26" s="45"/>
      <c r="BM26" s="45"/>
      <c r="BN26" s="45"/>
      <c r="BO26" s="45"/>
      <c r="BP26" s="45"/>
      <c r="BQ26" s="45"/>
      <c r="BR26" s="45"/>
      <c r="BS26" s="45"/>
      <c r="BT26" s="45"/>
      <c r="BU26" s="45"/>
      <c r="BV26" s="45"/>
      <c r="BW26" s="45"/>
      <c r="BX26" s="45"/>
      <c r="BY26" s="45"/>
      <c r="BZ26" s="45"/>
      <c r="CA26" s="45"/>
      <c r="CB26" s="45"/>
      <c r="CC26" s="45"/>
      <c r="CD26" s="45"/>
      <c r="CE26" s="45"/>
      <c r="CF26" s="45" t="s">
        <v>14</v>
      </c>
      <c r="CG26" s="51">
        <v>1</v>
      </c>
      <c r="CH26" s="45" t="s">
        <v>103</v>
      </c>
      <c r="CI26" s="45"/>
      <c r="CJ26" s="45"/>
      <c r="CK26" s="45"/>
      <c r="CL26" s="45" t="b">
        <v>0</v>
      </c>
      <c r="CM26" s="102" t="s">
        <v>222</v>
      </c>
      <c r="CN26" s="45"/>
      <c r="CO26" s="45"/>
      <c r="CP26" s="45"/>
      <c r="CQ26" s="45"/>
      <c r="CR26" s="45"/>
      <c r="CS26" s="45"/>
      <c r="CT26" s="45"/>
      <c r="CU26" s="45"/>
      <c r="CV26" s="45"/>
      <c r="CW26" s="45"/>
      <c r="CX26" s="45"/>
      <c r="CY26" s="45"/>
      <c r="CZ26" s="45"/>
      <c r="DA26" s="45"/>
      <c r="DB26" s="45"/>
      <c r="DC26" s="45"/>
      <c r="DD26" s="45"/>
      <c r="DJ26" s="44"/>
      <c r="DK26" s="44"/>
      <c r="DL26" s="44"/>
      <c r="DM26" s="44"/>
      <c r="DN26" s="44"/>
      <c r="DO26" s="44"/>
      <c r="DP26" s="44"/>
      <c r="DQ26" s="44"/>
      <c r="DR26" s="44"/>
      <c r="DS26" s="44"/>
    </row>
    <row r="27" spans="1:123" s="46" customFormat="1" ht="25.5" customHeight="1">
      <c r="A27" s="44"/>
      <c r="B27" s="44"/>
      <c r="C27" s="44"/>
      <c r="D27" s="44"/>
      <c r="E27" s="44"/>
      <c r="F27" s="171" t="s">
        <v>84</v>
      </c>
      <c r="G27" s="172"/>
      <c r="H27" s="172"/>
      <c r="I27" s="172"/>
      <c r="J27" s="172"/>
      <c r="K27" s="172"/>
      <c r="L27" s="172"/>
      <c r="M27" s="172"/>
      <c r="N27" s="172"/>
      <c r="O27" s="172"/>
      <c r="P27" s="172"/>
      <c r="Q27" s="172"/>
      <c r="R27" s="172"/>
      <c r="S27" s="173"/>
      <c r="T27" s="224" t="s">
        <v>152</v>
      </c>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6"/>
      <c r="BH27" s="44"/>
      <c r="BI27" s="44"/>
      <c r="BJ27" s="44"/>
      <c r="BK27" s="45"/>
      <c r="BL27" s="45"/>
      <c r="BM27" s="45"/>
      <c r="BN27" s="45"/>
      <c r="BO27" s="45"/>
      <c r="BP27" s="45"/>
      <c r="BQ27" s="45"/>
      <c r="BR27" s="45"/>
      <c r="BS27" s="45"/>
      <c r="BT27" s="45"/>
      <c r="BU27" s="45"/>
      <c r="BV27" s="45"/>
      <c r="BW27" s="45"/>
      <c r="BX27" s="45"/>
      <c r="BY27" s="45"/>
      <c r="BZ27" s="45"/>
      <c r="CA27" s="45"/>
      <c r="CB27" s="45"/>
      <c r="CC27" s="45"/>
      <c r="CD27" s="45"/>
      <c r="CE27" s="45"/>
      <c r="CF27" s="45" t="s">
        <v>15</v>
      </c>
      <c r="CG27" s="52" t="str">
        <f>IF($T$26="","",$T$26)</f>
        <v/>
      </c>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J27" s="44"/>
      <c r="DK27" s="44"/>
      <c r="DL27" s="44"/>
      <c r="DM27" s="44"/>
      <c r="DN27" s="44"/>
      <c r="DO27" s="44"/>
      <c r="DP27" s="44"/>
      <c r="DQ27" s="44"/>
      <c r="DR27" s="44"/>
      <c r="DS27" s="44"/>
    </row>
    <row r="28" spans="1:123" s="46" customFormat="1" ht="25.5" customHeight="1">
      <c r="A28" s="44"/>
      <c r="B28" s="44"/>
      <c r="C28" s="44"/>
      <c r="D28" s="44"/>
      <c r="E28" s="44"/>
      <c r="F28" s="42" t="s">
        <v>92</v>
      </c>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5"/>
      <c r="BL28" s="45"/>
      <c r="BM28" s="45"/>
      <c r="BN28" s="45"/>
      <c r="BO28" s="45"/>
      <c r="BP28" s="45"/>
      <c r="BQ28" s="45"/>
      <c r="BR28" s="45"/>
      <c r="BS28" s="45"/>
      <c r="BT28" s="45"/>
      <c r="BU28" s="45"/>
      <c r="BV28" s="45"/>
      <c r="BW28" s="45"/>
      <c r="BX28" s="45"/>
      <c r="BY28" s="45"/>
      <c r="BZ28" s="45"/>
      <c r="CA28" s="45"/>
      <c r="CB28" s="45"/>
      <c r="CC28" s="45"/>
      <c r="CD28" s="45"/>
      <c r="CE28" s="45"/>
      <c r="CF28" s="45" t="s">
        <v>104</v>
      </c>
      <c r="CG28" s="51">
        <v>1</v>
      </c>
      <c r="CH28" s="45" t="s">
        <v>105</v>
      </c>
      <c r="CI28" s="45"/>
      <c r="CJ28" s="45"/>
      <c r="CK28" s="45"/>
      <c r="CL28" s="45"/>
      <c r="CM28" s="45"/>
      <c r="CN28" s="45"/>
      <c r="CO28" s="45"/>
      <c r="CP28" s="45"/>
      <c r="CQ28" s="45"/>
      <c r="CR28" s="45"/>
      <c r="CS28" s="45"/>
      <c r="CT28" s="45"/>
      <c r="CU28" s="45"/>
      <c r="CV28" s="45"/>
      <c r="CW28" s="45"/>
      <c r="CX28" s="45"/>
      <c r="CY28" s="45"/>
      <c r="CZ28" s="45"/>
      <c r="DA28" s="45"/>
      <c r="DB28" s="45"/>
      <c r="DC28" s="45"/>
      <c r="DD28" s="45"/>
      <c r="DJ28" s="44"/>
      <c r="DK28" s="44"/>
      <c r="DL28" s="44"/>
      <c r="DM28" s="44"/>
      <c r="DN28" s="44"/>
      <c r="DO28" s="44"/>
      <c r="DP28" s="44"/>
      <c r="DQ28" s="44"/>
      <c r="DR28" s="44"/>
      <c r="DS28" s="44"/>
    </row>
    <row r="29" spans="1:123" ht="18.75" customHeight="1">
      <c r="A29" s="44"/>
      <c r="B29" s="44"/>
      <c r="C29" s="44"/>
      <c r="D29" s="44"/>
      <c r="E29" s="44"/>
      <c r="F29" s="218" t="s">
        <v>106</v>
      </c>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c r="BG29" s="220"/>
      <c r="CF29" s="41"/>
      <c r="CG29" s="53"/>
      <c r="DE29" s="41"/>
      <c r="DF29" s="41"/>
      <c r="DG29" s="41"/>
      <c r="DH29" s="41"/>
      <c r="DI29" s="41"/>
    </row>
    <row r="30" spans="1:123" ht="12.75" customHeight="1">
      <c r="F30" s="221"/>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3"/>
      <c r="CF30" s="49" t="s">
        <v>107</v>
      </c>
      <c r="CG30" s="47" t="str">
        <f>IF(F30="","",F30)</f>
        <v/>
      </c>
      <c r="DE30" s="41"/>
      <c r="DF30" s="41"/>
      <c r="DG30" s="41"/>
      <c r="DH30" s="41"/>
      <c r="DI30" s="41"/>
    </row>
    <row r="31" spans="1:123" ht="12.75" customHeight="1">
      <c r="F31" s="144"/>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6"/>
      <c r="CG31" s="47" t="str">
        <f>IF(F31="","",F31)</f>
        <v/>
      </c>
      <c r="DE31" s="41"/>
      <c r="DF31" s="41"/>
      <c r="DG31" s="41"/>
      <c r="DH31" s="41"/>
      <c r="DI31" s="41"/>
    </row>
    <row r="32" spans="1:123" ht="12.75" customHeight="1">
      <c r="F32" s="144"/>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6"/>
      <c r="CG32" s="47" t="str">
        <f>IF(F32="","",F32)</f>
        <v/>
      </c>
      <c r="DE32" s="41"/>
      <c r="DF32" s="41"/>
      <c r="DG32" s="41"/>
      <c r="DH32" s="41"/>
      <c r="DI32" s="41"/>
    </row>
    <row r="33" spans="6:113" ht="12.75" customHeight="1">
      <c r="F33" s="144"/>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6"/>
      <c r="CG33" s="47" t="str">
        <f>IF(F33="","",F33)</f>
        <v/>
      </c>
      <c r="DE33" s="41"/>
      <c r="DF33" s="41"/>
      <c r="DG33" s="41"/>
      <c r="DH33" s="41"/>
      <c r="DI33" s="41"/>
    </row>
    <row r="34" spans="6:113" ht="12.75" customHeight="1">
      <c r="F34" s="147"/>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9"/>
      <c r="CG34" s="47" t="str">
        <f>IF(F34="","",F34)</f>
        <v/>
      </c>
      <c r="DE34" s="41"/>
      <c r="DF34" s="41"/>
      <c r="DG34" s="41"/>
      <c r="DH34" s="41"/>
      <c r="DI34" s="41"/>
    </row>
    <row r="35" spans="6:113" ht="6.75" customHeight="1">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DE35" s="41"/>
      <c r="DF35" s="41"/>
      <c r="DG35" s="41"/>
      <c r="DH35" s="41"/>
      <c r="DI35" s="41"/>
    </row>
    <row r="36" spans="6:113" ht="6.75" customHeight="1">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DE36" s="41"/>
      <c r="DF36" s="41"/>
      <c r="DG36" s="41"/>
      <c r="DH36" s="41"/>
      <c r="DI36" s="41"/>
    </row>
    <row r="37" spans="6:113" ht="12.75" customHeight="1">
      <c r="F37" s="64" t="s">
        <v>85</v>
      </c>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6"/>
      <c r="DE37" s="41"/>
      <c r="DF37" s="41"/>
      <c r="DG37" s="41"/>
      <c r="DH37" s="41"/>
      <c r="DI37" s="41"/>
    </row>
    <row r="38" spans="6:113" ht="6" customHeight="1">
      <c r="F38" s="67"/>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8"/>
      <c r="DE38" s="41"/>
      <c r="DF38" s="41"/>
      <c r="DG38" s="41"/>
      <c r="DH38" s="41"/>
      <c r="DI38" s="41"/>
    </row>
    <row r="39" spans="6:113" ht="12.75" customHeight="1">
      <c r="F39" s="67"/>
      <c r="G39" s="69" t="s">
        <v>1</v>
      </c>
      <c r="H39" s="62"/>
      <c r="I39" s="62"/>
      <c r="J39" s="62"/>
      <c r="K39" s="62"/>
      <c r="L39" s="62"/>
      <c r="M39" s="62"/>
      <c r="N39" s="62"/>
      <c r="O39" s="62"/>
      <c r="P39" s="62"/>
      <c r="Q39" s="62"/>
      <c r="R39" s="62"/>
      <c r="S39" s="62"/>
      <c r="T39" s="62"/>
      <c r="U39" s="62"/>
      <c r="V39" s="62"/>
      <c r="W39" s="62"/>
      <c r="X39" s="62"/>
      <c r="Y39" s="62"/>
      <c r="Z39" s="62"/>
      <c r="AA39" s="62"/>
      <c r="AB39" s="62"/>
      <c r="AC39" s="62"/>
      <c r="AD39" s="62"/>
      <c r="AE39" s="243" t="s">
        <v>86</v>
      </c>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62"/>
      <c r="BC39" s="62"/>
      <c r="BD39" s="62"/>
      <c r="BE39" s="62"/>
      <c r="BF39" s="62"/>
      <c r="BG39" s="68"/>
      <c r="DE39" s="41"/>
      <c r="DF39" s="41"/>
      <c r="DG39" s="41"/>
      <c r="DH39" s="41"/>
      <c r="DI39" s="41"/>
    </row>
    <row r="40" spans="6:113" ht="12.75" customHeight="1">
      <c r="F40" s="67"/>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8"/>
      <c r="DE40" s="41"/>
      <c r="DF40" s="41"/>
      <c r="DG40" s="41"/>
      <c r="DH40" s="41"/>
      <c r="DI40" s="41"/>
    </row>
    <row r="41" spans="6:113" ht="12.75" customHeight="1">
      <c r="F41" s="259" t="s">
        <v>16</v>
      </c>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1"/>
      <c r="DE41" s="41"/>
      <c r="DF41" s="41"/>
      <c r="DG41" s="41"/>
      <c r="DH41" s="41"/>
      <c r="DI41" s="41"/>
    </row>
    <row r="42" spans="6:113" ht="6" customHeight="1">
      <c r="F42" s="262"/>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1"/>
      <c r="DE42" s="41"/>
      <c r="DF42" s="41"/>
      <c r="DG42" s="41"/>
      <c r="DH42" s="41"/>
      <c r="DI42" s="41"/>
    </row>
    <row r="43" spans="6:113" ht="12.75" customHeight="1">
      <c r="F43" s="263"/>
      <c r="G43" s="264" t="s">
        <v>19</v>
      </c>
      <c r="H43" s="260"/>
      <c r="I43" s="265"/>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1"/>
      <c r="DE43" s="41"/>
      <c r="DF43" s="41"/>
      <c r="DG43" s="41"/>
      <c r="DH43" s="41"/>
      <c r="DI43" s="41"/>
    </row>
    <row r="44" spans="6:113" ht="12.75" customHeight="1">
      <c r="F44" s="262"/>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1"/>
      <c r="DE44" s="41"/>
      <c r="DF44" s="41"/>
      <c r="DG44" s="41"/>
      <c r="DH44" s="41"/>
      <c r="DI44" s="41"/>
    </row>
    <row r="45" spans="6:113" ht="12.75" customHeight="1">
      <c r="F45" s="262"/>
      <c r="G45" s="265"/>
      <c r="H45" s="266" t="s">
        <v>217</v>
      </c>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1"/>
      <c r="DE45" s="41"/>
      <c r="DF45" s="41"/>
      <c r="DG45" s="41"/>
      <c r="DH45" s="41"/>
      <c r="DI45" s="41"/>
    </row>
    <row r="46" spans="6:113" ht="12.75" customHeight="1">
      <c r="F46" s="262"/>
      <c r="G46" s="260"/>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1"/>
      <c r="DE46" s="41"/>
      <c r="DF46" s="41"/>
      <c r="DG46" s="41"/>
      <c r="DH46" s="41"/>
      <c r="DI46" s="41"/>
    </row>
    <row r="47" spans="6:113" ht="6" customHeight="1">
      <c r="F47" s="262"/>
      <c r="G47" s="260"/>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1"/>
      <c r="DE47" s="41"/>
      <c r="DF47" s="41"/>
      <c r="DG47" s="41"/>
      <c r="DH47" s="41"/>
      <c r="DI47" s="41"/>
    </row>
    <row r="48" spans="6:113" ht="18.75" customHeight="1">
      <c r="F48" s="262"/>
      <c r="G48" s="260"/>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1"/>
      <c r="DE48" s="41"/>
      <c r="DF48" s="41"/>
      <c r="DG48" s="41"/>
      <c r="DH48" s="41"/>
      <c r="DI48" s="41"/>
    </row>
    <row r="49" spans="6:113" ht="12.75" customHeight="1">
      <c r="F49" s="262"/>
      <c r="G49" s="260"/>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1"/>
      <c r="DE49" s="41"/>
      <c r="DF49" s="41"/>
      <c r="DG49" s="41"/>
      <c r="DH49" s="41"/>
      <c r="DI49" s="41"/>
    </row>
    <row r="50" spans="6:113" ht="12.75" customHeight="1">
      <c r="F50" s="262"/>
      <c r="G50" s="264" t="s">
        <v>17</v>
      </c>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c r="BG50" s="261"/>
      <c r="DE50" s="41"/>
      <c r="DF50" s="41"/>
      <c r="DG50" s="41"/>
      <c r="DH50" s="41"/>
      <c r="DI50" s="41"/>
    </row>
    <row r="51" spans="6:113" ht="12.75" customHeight="1">
      <c r="F51" s="262"/>
      <c r="G51" s="265"/>
      <c r="H51" s="269" t="s">
        <v>87</v>
      </c>
      <c r="I51" s="270"/>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1"/>
      <c r="DE51" s="41"/>
      <c r="DF51" s="41"/>
      <c r="DG51" s="41"/>
      <c r="DH51" s="41"/>
      <c r="DI51" s="41"/>
    </row>
    <row r="52" spans="6:113" ht="7.5" customHeight="1">
      <c r="F52" s="67"/>
      <c r="G52" s="62"/>
      <c r="H52" s="70"/>
      <c r="I52" s="70"/>
      <c r="J52" s="70"/>
      <c r="K52" s="70"/>
      <c r="L52" s="70"/>
      <c r="M52" s="70"/>
      <c r="N52" s="70"/>
      <c r="O52" s="70"/>
      <c r="P52" s="70"/>
      <c r="Q52" s="70"/>
      <c r="R52" s="70"/>
      <c r="S52" s="70"/>
      <c r="T52" s="70"/>
      <c r="U52" s="70"/>
      <c r="V52" s="70"/>
      <c r="W52" s="70"/>
      <c r="X52" s="70"/>
      <c r="Y52" s="70"/>
      <c r="Z52" s="70"/>
      <c r="AA52" s="70"/>
      <c r="AB52" s="70"/>
      <c r="AC52" s="70"/>
      <c r="AD52" s="63"/>
      <c r="AE52" s="63"/>
      <c r="AF52" s="63"/>
      <c r="AG52" s="63"/>
      <c r="AH52" s="63"/>
      <c r="AI52" s="63"/>
      <c r="AJ52" s="63"/>
      <c r="AK52" s="63"/>
      <c r="AL52" s="63"/>
      <c r="AM52" s="63"/>
      <c r="AN52" s="63"/>
      <c r="AO52" s="62"/>
      <c r="AP52" s="62"/>
      <c r="AQ52" s="62"/>
      <c r="AR52" s="62"/>
      <c r="AS52" s="62"/>
      <c r="AT52" s="62"/>
      <c r="AU52" s="62"/>
      <c r="AV52" s="62"/>
      <c r="AW52" s="62"/>
      <c r="AX52" s="62"/>
      <c r="AY52" s="62"/>
      <c r="AZ52" s="62"/>
      <c r="BA52" s="62"/>
      <c r="BB52" s="62"/>
      <c r="BC52" s="62"/>
      <c r="BD52" s="62"/>
      <c r="BE52" s="62"/>
      <c r="BF52" s="62"/>
      <c r="BG52" s="68"/>
      <c r="DE52" s="41"/>
      <c r="DF52" s="41"/>
      <c r="DG52" s="41"/>
      <c r="DH52" s="41"/>
      <c r="DI52" s="41"/>
    </row>
    <row r="53" spans="6:113" ht="12.75" customHeight="1">
      <c r="F53" s="67"/>
      <c r="G53" s="62"/>
      <c r="H53" s="69" t="s">
        <v>88</v>
      </c>
      <c r="I53" s="62"/>
      <c r="J53" s="62"/>
      <c r="K53" s="62"/>
      <c r="L53" s="62"/>
      <c r="M53" s="69" t="s">
        <v>89</v>
      </c>
      <c r="N53" s="62"/>
      <c r="O53" s="62"/>
      <c r="P53" s="62"/>
      <c r="Q53" s="62"/>
      <c r="R53" s="62"/>
      <c r="S53" s="62"/>
      <c r="T53" s="62"/>
      <c r="U53" s="62"/>
      <c r="V53" s="62"/>
      <c r="W53" s="62"/>
      <c r="X53" s="62"/>
      <c r="Y53" s="62"/>
      <c r="Z53" s="62"/>
      <c r="AA53" s="62"/>
      <c r="AB53" s="62"/>
      <c r="AC53" s="69" t="s">
        <v>108</v>
      </c>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71"/>
      <c r="DE53" s="41"/>
      <c r="DF53" s="41"/>
      <c r="DG53" s="41"/>
      <c r="DH53" s="41"/>
      <c r="DI53" s="41"/>
    </row>
    <row r="54" spans="6:113" ht="12.75" customHeight="1">
      <c r="F54" s="67"/>
      <c r="G54" s="62"/>
      <c r="H54" s="62"/>
      <c r="I54" s="62"/>
      <c r="J54" s="62"/>
      <c r="K54" s="62"/>
      <c r="L54" s="62"/>
      <c r="M54" s="62" t="s">
        <v>109</v>
      </c>
      <c r="N54" s="62"/>
      <c r="O54" s="62"/>
      <c r="P54" s="62"/>
      <c r="Q54" s="62"/>
      <c r="R54" s="62"/>
      <c r="S54" s="62"/>
      <c r="T54" s="62"/>
      <c r="U54" s="62" t="s">
        <v>90</v>
      </c>
      <c r="V54" s="62"/>
      <c r="W54" s="62"/>
      <c r="X54" s="62"/>
      <c r="Y54" s="62"/>
      <c r="Z54" s="62"/>
      <c r="AA54" s="62"/>
      <c r="AB54" s="62"/>
      <c r="AC54" s="244" t="s">
        <v>18</v>
      </c>
      <c r="AD54" s="244"/>
      <c r="AE54" s="244"/>
      <c r="AF54" s="244"/>
      <c r="AG54" s="244"/>
      <c r="AH54" s="244"/>
      <c r="AI54" s="244"/>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71"/>
      <c r="DE54" s="41"/>
      <c r="DF54" s="41"/>
      <c r="DG54" s="41"/>
      <c r="DH54" s="41"/>
      <c r="DI54" s="41"/>
    </row>
    <row r="55" spans="6:113" ht="7.5" customHeight="1">
      <c r="F55" s="67"/>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99"/>
      <c r="AP55" s="99"/>
      <c r="AQ55" s="99"/>
      <c r="AR55" s="99"/>
      <c r="AS55" s="99"/>
      <c r="AT55" s="99"/>
      <c r="AU55" s="99"/>
      <c r="AV55" s="99"/>
      <c r="AW55" s="99"/>
      <c r="AX55" s="63"/>
      <c r="AY55" s="63"/>
      <c r="AZ55" s="63"/>
      <c r="BA55" s="63"/>
      <c r="BB55" s="63"/>
      <c r="BC55" s="63"/>
      <c r="BD55" s="63"/>
      <c r="BE55" s="63"/>
      <c r="BF55" s="63"/>
      <c r="BG55" s="68"/>
      <c r="DE55" s="41"/>
      <c r="DF55" s="41"/>
      <c r="DG55" s="41"/>
      <c r="DH55" s="41"/>
      <c r="DI55" s="41"/>
    </row>
    <row r="56" spans="6:113" ht="12.75" customHeight="1">
      <c r="F56" s="262"/>
      <c r="G56" s="264" t="s">
        <v>20</v>
      </c>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C56" s="260"/>
      <c r="BD56" s="260"/>
      <c r="BE56" s="260"/>
      <c r="BF56" s="260"/>
      <c r="BG56" s="261"/>
      <c r="DE56" s="41"/>
      <c r="DF56" s="41"/>
      <c r="DG56" s="41"/>
      <c r="DH56" s="41"/>
      <c r="DI56" s="41"/>
    </row>
    <row r="57" spans="6:113" ht="12.75" customHeight="1">
      <c r="F57" s="262"/>
      <c r="G57" s="260"/>
      <c r="H57" s="271" t="s">
        <v>110</v>
      </c>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c r="BC57" s="272"/>
      <c r="BD57" s="272"/>
      <c r="BE57" s="272"/>
      <c r="BF57" s="272"/>
      <c r="BG57" s="273"/>
      <c r="DE57" s="41"/>
      <c r="DF57" s="41"/>
      <c r="DG57" s="41"/>
      <c r="DH57" s="41"/>
      <c r="DI57" s="41"/>
    </row>
    <row r="58" spans="6:113" ht="12.75" customHeight="1">
      <c r="F58" s="262"/>
      <c r="G58" s="260"/>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2"/>
      <c r="AX58" s="272"/>
      <c r="AY58" s="272"/>
      <c r="AZ58" s="272"/>
      <c r="BA58" s="272"/>
      <c r="BB58" s="272"/>
      <c r="BC58" s="272"/>
      <c r="BD58" s="272"/>
      <c r="BE58" s="272"/>
      <c r="BF58" s="272"/>
      <c r="BG58" s="273"/>
      <c r="DE58" s="41"/>
      <c r="DF58" s="41"/>
      <c r="DG58" s="41"/>
      <c r="DH58" s="41"/>
      <c r="DI58" s="41"/>
    </row>
    <row r="59" spans="6:113" ht="12.75" customHeight="1">
      <c r="F59" s="262"/>
      <c r="G59" s="260"/>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272"/>
      <c r="BA59" s="272"/>
      <c r="BB59" s="272"/>
      <c r="BC59" s="272"/>
      <c r="BD59" s="272"/>
      <c r="BE59" s="272"/>
      <c r="BF59" s="272"/>
      <c r="BG59" s="273"/>
      <c r="DE59" s="41"/>
      <c r="DF59" s="41"/>
      <c r="DG59" s="41"/>
      <c r="DH59" s="41"/>
      <c r="DI59" s="41"/>
    </row>
    <row r="60" spans="6:113" ht="9.75" customHeight="1">
      <c r="F60" s="262"/>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c r="BG60" s="261"/>
      <c r="DE60" s="41"/>
      <c r="DF60" s="41"/>
      <c r="DG60" s="41"/>
      <c r="DH60" s="41"/>
      <c r="DI60" s="41"/>
    </row>
    <row r="61" spans="6:113" ht="12.75" customHeight="1">
      <c r="F61" s="262"/>
      <c r="G61" s="264" t="s">
        <v>91</v>
      </c>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0"/>
      <c r="BD61" s="260"/>
      <c r="BE61" s="260"/>
      <c r="BF61" s="260"/>
      <c r="BG61" s="261"/>
      <c r="DE61" s="41"/>
      <c r="DF61" s="41"/>
      <c r="DG61" s="41"/>
      <c r="DH61" s="41"/>
      <c r="DI61" s="41"/>
    </row>
    <row r="62" spans="6:113" ht="12.75" customHeight="1">
      <c r="F62" s="262"/>
      <c r="G62" s="260"/>
      <c r="H62" s="271" t="s">
        <v>111</v>
      </c>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272"/>
      <c r="BA62" s="272"/>
      <c r="BB62" s="272"/>
      <c r="BC62" s="272"/>
      <c r="BD62" s="272"/>
      <c r="BE62" s="272"/>
      <c r="BF62" s="272"/>
      <c r="BG62" s="273"/>
      <c r="DE62" s="41"/>
      <c r="DF62" s="41"/>
      <c r="DG62" s="41"/>
      <c r="DH62" s="41"/>
      <c r="DI62" s="41"/>
    </row>
    <row r="63" spans="6:113" ht="12.75" customHeight="1">
      <c r="F63" s="262"/>
      <c r="G63" s="260"/>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272"/>
      <c r="AP63" s="272"/>
      <c r="AQ63" s="272"/>
      <c r="AR63" s="272"/>
      <c r="AS63" s="272"/>
      <c r="AT63" s="272"/>
      <c r="AU63" s="272"/>
      <c r="AV63" s="272"/>
      <c r="AW63" s="272"/>
      <c r="AX63" s="272"/>
      <c r="AY63" s="272"/>
      <c r="AZ63" s="272"/>
      <c r="BA63" s="272"/>
      <c r="BB63" s="272"/>
      <c r="BC63" s="272"/>
      <c r="BD63" s="272"/>
      <c r="BE63" s="272"/>
      <c r="BF63" s="272"/>
      <c r="BG63" s="273"/>
      <c r="DE63" s="41"/>
      <c r="DF63" s="41"/>
      <c r="DG63" s="41"/>
      <c r="DH63" s="41"/>
      <c r="DI63" s="41"/>
    </row>
    <row r="64" spans="6:113" ht="7.5" customHeight="1">
      <c r="F64" s="262"/>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c r="BD64" s="260"/>
      <c r="BE64" s="260"/>
      <c r="BF64" s="260"/>
      <c r="BG64" s="261"/>
      <c r="DE64" s="41"/>
      <c r="DF64" s="41"/>
      <c r="DG64" s="41"/>
      <c r="DH64" s="41"/>
      <c r="DI64" s="41"/>
    </row>
    <row r="65" spans="6:141" ht="12.75" customHeight="1">
      <c r="F65" s="262"/>
      <c r="G65" s="264" t="s">
        <v>210</v>
      </c>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C65" s="260"/>
      <c r="BD65" s="260"/>
      <c r="BE65" s="260"/>
      <c r="BF65" s="260"/>
      <c r="BG65" s="261"/>
      <c r="DE65" s="41"/>
      <c r="DF65" s="41"/>
      <c r="DG65" s="41"/>
      <c r="DH65" s="41"/>
      <c r="DI65" s="41"/>
    </row>
    <row r="66" spans="6:141" ht="12.75" customHeight="1">
      <c r="F66" s="274"/>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275"/>
      <c r="BA66" s="275"/>
      <c r="BB66" s="275"/>
      <c r="BC66" s="275"/>
      <c r="BD66" s="275"/>
      <c r="BE66" s="275"/>
      <c r="BF66" s="275"/>
      <c r="BG66" s="276"/>
      <c r="DE66" s="41"/>
      <c r="DF66" s="41"/>
      <c r="DG66" s="41"/>
      <c r="DH66" s="41"/>
      <c r="DI66" s="41"/>
    </row>
    <row r="67" spans="6:141" ht="6.75" customHeight="1">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DE67" s="41"/>
      <c r="DF67" s="41"/>
      <c r="DG67" s="41"/>
      <c r="DH67" s="41"/>
      <c r="DI67" s="41"/>
    </row>
    <row r="68" spans="6:141" ht="6.75" customHeight="1">
      <c r="F68" s="37"/>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DE68" s="41"/>
      <c r="DF68" s="41"/>
      <c r="DG68" s="41"/>
      <c r="DH68" s="41"/>
      <c r="DI68" s="41"/>
    </row>
    <row r="69" spans="6:141" ht="25.5" customHeight="1">
      <c r="F69" s="150" t="s">
        <v>112</v>
      </c>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2"/>
      <c r="CF69" s="49" t="s">
        <v>21</v>
      </c>
      <c r="DE69" s="41"/>
      <c r="DF69" s="41"/>
      <c r="DG69" s="41"/>
      <c r="DH69" s="41"/>
      <c r="DI69" s="41"/>
    </row>
    <row r="70" spans="6:141" ht="12.75" customHeight="1">
      <c r="F70" s="168"/>
      <c r="G70" s="168"/>
      <c r="H70" s="122" t="s">
        <v>122</v>
      </c>
      <c r="I70" s="123"/>
      <c r="J70" s="123"/>
      <c r="K70" s="123"/>
      <c r="L70" s="161"/>
      <c r="M70" s="253" t="s">
        <v>123</v>
      </c>
      <c r="N70" s="254"/>
      <c r="O70" s="254"/>
      <c r="P70" s="254"/>
      <c r="Q70" s="255"/>
      <c r="R70" s="159" t="s">
        <v>124</v>
      </c>
      <c r="S70" s="159"/>
      <c r="T70" s="159"/>
      <c r="U70" s="159"/>
      <c r="V70" s="132" t="str">
        <f>IF(AND(CG24=1,CG25=1),"Conc."&amp;CHAR(10)&amp;"(mmol/L)",IF(AND(CG24=1,CG25=2),"Conc."&amp;CHAR(10)&amp;"(mg/mL)","F. W."))</f>
        <v>F. W.</v>
      </c>
      <c r="W70" s="133"/>
      <c r="X70" s="133"/>
      <c r="Y70" s="134"/>
      <c r="Z70" s="132" t="str">
        <f>IF(CG24=1,"Volume"&amp;CHAR(10)&amp;"(µL)","Amount"&amp;CHAR(10)&amp;"(mg)")</f>
        <v>Amount
(mg)</v>
      </c>
      <c r="AA70" s="133"/>
      <c r="AB70" s="133"/>
      <c r="AC70" s="134"/>
      <c r="AD70" s="248" t="str">
        <f>IF(CG24=2,"Purity"&amp;CHAR(10)&amp;"(%)","-")</f>
        <v>-</v>
      </c>
      <c r="AE70" s="248"/>
      <c r="AF70" s="248"/>
      <c r="AG70" s="251" t="s">
        <v>125</v>
      </c>
      <c r="AH70" s="251"/>
      <c r="AI70" s="251"/>
      <c r="AJ70" s="251"/>
      <c r="AK70" s="251"/>
      <c r="AL70" s="122" t="str">
        <f>IF(CG23=1,"Test Concentration","Start Concentration")&amp;IF(CG25=1," (µmol/L)"," (ug/mL)")</f>
        <v>Test Concentration (µmol/L)</v>
      </c>
      <c r="AM70" s="123"/>
      <c r="AN70" s="123"/>
      <c r="AO70" s="123"/>
      <c r="AP70" s="123"/>
      <c r="AQ70" s="123"/>
      <c r="AR70" s="123"/>
      <c r="AS70" s="123"/>
      <c r="AT70" s="123"/>
      <c r="AU70" s="123"/>
      <c r="AV70" s="123"/>
      <c r="AW70" s="123"/>
      <c r="AX70" s="123"/>
      <c r="AY70" s="123"/>
      <c r="AZ70" s="123"/>
      <c r="BA70" s="123"/>
      <c r="BB70" s="123"/>
      <c r="BC70" s="123"/>
      <c r="BD70" s="110"/>
      <c r="BE70" s="111"/>
      <c r="BF70" s="111"/>
      <c r="BG70" s="112"/>
      <c r="CF70" s="18" t="str">
        <f>H70</f>
        <v>Name</v>
      </c>
      <c r="CG70" s="47" t="s">
        <v>126</v>
      </c>
      <c r="CH70" s="18" t="str">
        <f>M70</f>
        <v>Lot #</v>
      </c>
      <c r="CI70" s="18" t="str">
        <f>R70</f>
        <v>Prep. Date</v>
      </c>
      <c r="CJ70" s="18" t="str">
        <f>V70</f>
        <v>F. W.</v>
      </c>
      <c r="CK70" s="18" t="str">
        <f>Z70</f>
        <v>Amount
(mg)</v>
      </c>
      <c r="CL70" s="18" t="str">
        <f>AD70</f>
        <v>-</v>
      </c>
      <c r="CM70" s="18" t="str">
        <f>AG70</f>
        <v>Storage Temp.</v>
      </c>
      <c r="CN70" s="18" t="str">
        <f>AL70</f>
        <v>Test Concentration (µmol/L)</v>
      </c>
      <c r="CO70" s="18"/>
      <c r="CP70" s="18"/>
      <c r="CQ70" s="18"/>
      <c r="CR70" s="18"/>
      <c r="CS70" s="18"/>
      <c r="CT70" s="18"/>
      <c r="CU70" s="18"/>
      <c r="CV70" s="18"/>
      <c r="CW70" s="18"/>
      <c r="CX70" s="19" t="s">
        <v>74</v>
      </c>
      <c r="CY70" s="19"/>
      <c r="CZ70" s="19"/>
      <c r="DE70" s="20"/>
      <c r="DF70" s="20"/>
      <c r="DG70" s="20"/>
      <c r="DH70" s="47"/>
      <c r="DI70" s="47"/>
      <c r="DR70" s="14"/>
      <c r="DS70" s="14"/>
      <c r="DT70" s="14"/>
      <c r="DU70" s="14"/>
      <c r="DV70" s="14"/>
      <c r="DW70" s="14"/>
      <c r="DX70" s="14"/>
      <c r="DY70" s="3"/>
      <c r="DZ70" s="3"/>
      <c r="EA70" s="3"/>
      <c r="EB70" s="3"/>
      <c r="EC70" s="3"/>
      <c r="ED70" s="3"/>
      <c r="EE70" s="3"/>
      <c r="EF70" s="3"/>
      <c r="EG70" s="3"/>
      <c r="EH70" s="3"/>
      <c r="EI70" s="3"/>
      <c r="EJ70" s="3"/>
      <c r="EK70" s="3"/>
    </row>
    <row r="71" spans="6:141" ht="12.75" customHeight="1">
      <c r="F71" s="169"/>
      <c r="G71" s="169"/>
      <c r="H71" s="162"/>
      <c r="I71" s="163"/>
      <c r="J71" s="163"/>
      <c r="K71" s="163"/>
      <c r="L71" s="164"/>
      <c r="M71" s="256"/>
      <c r="N71" s="257"/>
      <c r="O71" s="257"/>
      <c r="P71" s="257"/>
      <c r="Q71" s="258"/>
      <c r="R71" s="160"/>
      <c r="S71" s="160"/>
      <c r="T71" s="160"/>
      <c r="U71" s="160"/>
      <c r="V71" s="135"/>
      <c r="W71" s="136"/>
      <c r="X71" s="136"/>
      <c r="Y71" s="137"/>
      <c r="Z71" s="135"/>
      <c r="AA71" s="136"/>
      <c r="AB71" s="136"/>
      <c r="AC71" s="137"/>
      <c r="AD71" s="249"/>
      <c r="AE71" s="249"/>
      <c r="AF71" s="249"/>
      <c r="AG71" s="252"/>
      <c r="AH71" s="252"/>
      <c r="AI71" s="252"/>
      <c r="AJ71" s="252"/>
      <c r="AK71" s="252"/>
      <c r="AL71" s="124" t="str">
        <f>IF(CG23=1,"Conc1","Conc1")</f>
        <v>Conc1</v>
      </c>
      <c r="AM71" s="125"/>
      <c r="AN71" s="125"/>
      <c r="AO71" s="124" t="str">
        <f>IF(CG23=1,"Conc2","")</f>
        <v>Conc2</v>
      </c>
      <c r="AP71" s="125"/>
      <c r="AQ71" s="125"/>
      <c r="AR71" s="124" t="str">
        <f>IF(CG23=1,"Conc3","")</f>
        <v>Conc3</v>
      </c>
      <c r="AS71" s="125"/>
      <c r="AT71" s="125"/>
      <c r="AU71" s="124" t="str">
        <f>IF(CG23=1,"Conc4","")</f>
        <v>Conc4</v>
      </c>
      <c r="AV71" s="125"/>
      <c r="AW71" s="125"/>
      <c r="AX71" s="124" t="str">
        <f>IF(CG23=1,"Conc5","")</f>
        <v>Conc5</v>
      </c>
      <c r="AY71" s="125"/>
      <c r="AZ71" s="126"/>
      <c r="BA71" s="124" t="str">
        <f>IF(CG23=1,"Conc6","")</f>
        <v>Conc6</v>
      </c>
      <c r="BB71" s="125"/>
      <c r="BC71" s="126"/>
      <c r="BD71" s="113"/>
      <c r="BE71" s="114"/>
      <c r="BF71" s="114"/>
      <c r="BG71" s="115"/>
      <c r="CF71" s="18"/>
      <c r="CG71" s="18"/>
      <c r="CH71" s="18"/>
      <c r="CI71" s="18"/>
      <c r="CJ71" s="18"/>
      <c r="CK71" s="19"/>
      <c r="CL71" s="19"/>
      <c r="CM71" s="19"/>
      <c r="CN71" s="19"/>
      <c r="CO71" s="19">
        <v>1</v>
      </c>
      <c r="CP71" s="19">
        <v>2</v>
      </c>
      <c r="CQ71" s="19">
        <v>3</v>
      </c>
      <c r="CR71" s="19">
        <v>4</v>
      </c>
      <c r="CS71" s="19">
        <v>5</v>
      </c>
      <c r="CT71" s="19">
        <v>6</v>
      </c>
      <c r="CU71" s="19"/>
      <c r="CV71" s="19"/>
      <c r="CW71" s="21">
        <v>1</v>
      </c>
      <c r="CX71" s="21">
        <v>2</v>
      </c>
      <c r="CY71" s="21">
        <v>3</v>
      </c>
      <c r="CZ71" s="20">
        <v>4</v>
      </c>
      <c r="DA71" s="20">
        <v>5</v>
      </c>
      <c r="DB71" s="20">
        <v>6</v>
      </c>
      <c r="DC71" s="20">
        <v>7</v>
      </c>
      <c r="DD71" s="20">
        <v>8</v>
      </c>
      <c r="DE71" s="20">
        <v>9</v>
      </c>
      <c r="DF71" s="20">
        <v>10</v>
      </c>
      <c r="DG71" s="20"/>
      <c r="DH71" s="20"/>
      <c r="DI71" s="20"/>
      <c r="DJ71" s="15"/>
      <c r="DK71" s="15"/>
      <c r="DL71" s="16"/>
      <c r="DM71" s="16"/>
      <c r="DN71" s="16"/>
      <c r="DO71" s="16"/>
      <c r="DP71" s="16"/>
      <c r="DQ71" s="14"/>
      <c r="DR71" s="14"/>
      <c r="DS71" s="14"/>
      <c r="DT71" s="14"/>
      <c r="DU71" s="14"/>
      <c r="DV71" s="14"/>
      <c r="DW71" s="14"/>
      <c r="DX71" s="14"/>
      <c r="DY71" s="3"/>
      <c r="DZ71" s="3"/>
      <c r="EA71" s="3"/>
      <c r="EB71" s="3"/>
      <c r="EC71" s="3"/>
      <c r="ED71" s="3"/>
      <c r="EE71" s="3"/>
      <c r="EF71" s="3"/>
      <c r="EG71" s="3"/>
      <c r="EH71" s="3"/>
      <c r="EI71" s="3"/>
      <c r="EJ71" s="3"/>
      <c r="EK71" s="3"/>
    </row>
    <row r="72" spans="6:141" ht="19.5" customHeight="1">
      <c r="F72" s="170">
        <v>1</v>
      </c>
      <c r="G72" s="170"/>
      <c r="H72" s="165"/>
      <c r="I72" s="166"/>
      <c r="J72" s="166"/>
      <c r="K72" s="166"/>
      <c r="L72" s="167"/>
      <c r="M72" s="165"/>
      <c r="N72" s="166"/>
      <c r="O72" s="166"/>
      <c r="P72" s="166"/>
      <c r="Q72" s="167"/>
      <c r="R72" s="156"/>
      <c r="S72" s="157"/>
      <c r="T72" s="157"/>
      <c r="U72" s="158"/>
      <c r="V72" s="138"/>
      <c r="W72" s="138"/>
      <c r="X72" s="138"/>
      <c r="Y72" s="138"/>
      <c r="Z72" s="138"/>
      <c r="AA72" s="138"/>
      <c r="AB72" s="138"/>
      <c r="AC72" s="138"/>
      <c r="AD72" s="250" t="str">
        <f>IF(AND($CG$24=2,H72&lt;&gt;""),"&gt;95","")</f>
        <v/>
      </c>
      <c r="AE72" s="250"/>
      <c r="AF72" s="250"/>
      <c r="AG72" s="250"/>
      <c r="AH72" s="250"/>
      <c r="AI72" s="250"/>
      <c r="AJ72" s="250"/>
      <c r="AK72" s="250"/>
      <c r="AL72" s="245"/>
      <c r="AM72" s="246"/>
      <c r="AN72" s="247"/>
      <c r="AO72" s="127" t="str">
        <f>IF($AL72&lt;&gt;"",IF($CG$23=2,CX72&amp;", "&amp;CHAR(10)&amp;CY72,""),"")</f>
        <v/>
      </c>
      <c r="AP72" s="127"/>
      <c r="AQ72" s="127"/>
      <c r="AR72" s="127" t="str">
        <f>IF($AL72&lt;&gt;"",IF($CG$23=2,CZ72&amp;", "&amp;CHAR(10)&amp;DA72,""),"")</f>
        <v/>
      </c>
      <c r="AS72" s="127"/>
      <c r="AT72" s="127"/>
      <c r="AU72" s="127" t="str">
        <f>IF($AL72&lt;&gt;"",IF($CG$23=2,DB72&amp;", "&amp;CHAR(10)&amp;DC72,""),"")</f>
        <v/>
      </c>
      <c r="AV72" s="127"/>
      <c r="AW72" s="127"/>
      <c r="AX72" s="127" t="str">
        <f>IF($AL72&lt;&gt;"",IF($CG$23=2,DD72&amp;", "&amp;CHAR(10)&amp;DE72,""),"")</f>
        <v/>
      </c>
      <c r="AY72" s="127"/>
      <c r="AZ72" s="127"/>
      <c r="BA72" s="127" t="str">
        <f>IF($AL72&lt;&gt;"",IF($CG$23=2,DF72,""),"")</f>
        <v/>
      </c>
      <c r="BB72" s="127"/>
      <c r="BC72" s="127"/>
      <c r="BD72" s="116"/>
      <c r="BE72" s="117"/>
      <c r="BF72" s="117"/>
      <c r="BG72" s="118"/>
      <c r="CE72" s="47">
        <v>1</v>
      </c>
      <c r="CF72" s="47" t="str">
        <f>IF(H72="","",H72)</f>
        <v/>
      </c>
      <c r="CG72" s="47" t="str">
        <f>IF(H72="","",BD72)</f>
        <v/>
      </c>
      <c r="CH72" s="47" t="str">
        <f>IF(H72="","",M72)</f>
        <v/>
      </c>
      <c r="CI72" s="54" t="str">
        <f>IF(H72="","",R72)</f>
        <v/>
      </c>
      <c r="CJ72" s="47" t="str">
        <f>IF(H72="","",V72)</f>
        <v/>
      </c>
      <c r="CK72" s="47" t="str">
        <f>IF(H72="","",Z72)</f>
        <v/>
      </c>
      <c r="CL72" s="47" t="str">
        <f>IF(H72="","",AD72)</f>
        <v/>
      </c>
      <c r="CM72" s="47" t="str">
        <f>IF(H72="","",AG72)</f>
        <v/>
      </c>
      <c r="CN72" s="47" t="str">
        <f>IF(H72="","",CO72&amp;CP72&amp;CQ72&amp;CR72&amp;CS72&amp;CT72)</f>
        <v/>
      </c>
      <c r="CO72" s="47" t="str">
        <f>IF(AL72="","",AL72)</f>
        <v/>
      </c>
      <c r="CP72" s="47" t="str">
        <f>IF(AO72="","",", "&amp;AO72)</f>
        <v/>
      </c>
      <c r="CQ72" s="47" t="str">
        <f>IF(AR72="","",", "&amp;AR72)</f>
        <v/>
      </c>
      <c r="CR72" s="47" t="str">
        <f>IF(AU72="","",", "&amp;AU72)</f>
        <v/>
      </c>
      <c r="CS72" s="47" t="str">
        <f>IF(AX72="","",", "&amp;AX72)</f>
        <v/>
      </c>
      <c r="CT72" s="47" t="str">
        <f>IF(BA72="","",", "&amp;BA72)</f>
        <v/>
      </c>
      <c r="CV72" s="55" t="s">
        <v>113</v>
      </c>
      <c r="CW72" s="55">
        <f t="shared" ref="CW72:CW103" si="0">AL72</f>
        <v>0</v>
      </c>
      <c r="CX72" s="22">
        <f>IF(MOD(AL72*1000,3)=0,AL72/3,AL72*0.3)</f>
        <v>0</v>
      </c>
      <c r="CY72" s="22">
        <f t="shared" ref="CY72:CY103" si="1">AL72/10</f>
        <v>0</v>
      </c>
      <c r="CZ72" s="22">
        <f t="shared" ref="CZ72:CZ103" si="2">CX72/10</f>
        <v>0</v>
      </c>
      <c r="DA72" s="22">
        <f t="shared" ref="DA72:DA103" si="3">CY72/10</f>
        <v>0</v>
      </c>
      <c r="DB72" s="22">
        <f t="shared" ref="DB72:DB103" si="4">CZ72/10</f>
        <v>0</v>
      </c>
      <c r="DC72" s="22">
        <f t="shared" ref="DC72:DC103" si="5">DA72/10</f>
        <v>0</v>
      </c>
      <c r="DD72" s="22">
        <f t="shared" ref="DD72:DD103" si="6">DB72/10</f>
        <v>0</v>
      </c>
      <c r="DE72" s="22">
        <f t="shared" ref="DE72:DE103" si="7">DC72/10</f>
        <v>0</v>
      </c>
      <c r="DF72" s="22">
        <f t="shared" ref="DF72:DF103" si="8">DD72/10</f>
        <v>0</v>
      </c>
      <c r="DG72" s="22"/>
      <c r="DH72" s="22"/>
      <c r="DI72" s="47"/>
      <c r="DT72" s="32"/>
      <c r="DU72" s="32"/>
      <c r="DV72" s="32"/>
      <c r="DW72" s="32"/>
      <c r="DX72" s="32"/>
    </row>
    <row r="73" spans="6:141" ht="19.5" customHeight="1">
      <c r="F73" s="153">
        <v>2</v>
      </c>
      <c r="G73" s="153"/>
      <c r="H73" s="139"/>
      <c r="I73" s="140"/>
      <c r="J73" s="140"/>
      <c r="K73" s="140"/>
      <c r="L73" s="141"/>
      <c r="M73" s="139"/>
      <c r="N73" s="140"/>
      <c r="O73" s="140"/>
      <c r="P73" s="140"/>
      <c r="Q73" s="141"/>
      <c r="R73" s="154"/>
      <c r="S73" s="155"/>
      <c r="T73" s="155"/>
      <c r="U73" s="155"/>
      <c r="V73" s="128"/>
      <c r="W73" s="128"/>
      <c r="X73" s="128"/>
      <c r="Y73" s="128"/>
      <c r="Z73" s="128"/>
      <c r="AA73" s="128"/>
      <c r="AB73" s="128"/>
      <c r="AC73" s="128"/>
      <c r="AD73" s="142" t="str">
        <f t="shared" ref="AD73:AD121" si="9">IF(AND($CG$24=2,H73&lt;&gt;""),"&gt;95","")</f>
        <v/>
      </c>
      <c r="AE73" s="142"/>
      <c r="AF73" s="142"/>
      <c r="AG73" s="142"/>
      <c r="AH73" s="142"/>
      <c r="AI73" s="142"/>
      <c r="AJ73" s="142"/>
      <c r="AK73" s="142"/>
      <c r="AL73" s="232"/>
      <c r="AM73" s="233"/>
      <c r="AN73" s="234"/>
      <c r="AO73" s="127" t="str">
        <f t="shared" ref="AO73:AO121" si="10">IF($AL73&lt;&gt;"",IF($CG$23=2,CX73&amp;", "&amp;CHAR(10)&amp;CY73,""),"")</f>
        <v/>
      </c>
      <c r="AP73" s="127"/>
      <c r="AQ73" s="127"/>
      <c r="AR73" s="127" t="str">
        <f t="shared" ref="AR73:AR121" si="11">IF($AL73&lt;&gt;"",IF($CG$23=2,CZ73&amp;", "&amp;CHAR(10)&amp;DA73,""),"")</f>
        <v/>
      </c>
      <c r="AS73" s="127"/>
      <c r="AT73" s="127"/>
      <c r="AU73" s="127" t="str">
        <f t="shared" ref="AU73:AU121" si="12">IF($AL73&lt;&gt;"",IF($CG$23=2,DB73&amp;", "&amp;CHAR(10)&amp;DC73,""),"")</f>
        <v/>
      </c>
      <c r="AV73" s="127"/>
      <c r="AW73" s="127"/>
      <c r="AX73" s="127" t="str">
        <f t="shared" ref="AX73:AX121" si="13">IF($AL73&lt;&gt;"",IF($CG$23=2,DD73&amp;", "&amp;CHAR(10)&amp;DE73,""),"")</f>
        <v/>
      </c>
      <c r="AY73" s="127"/>
      <c r="AZ73" s="127"/>
      <c r="BA73" s="127" t="str">
        <f t="shared" ref="BA73:BA121" si="14">IF($AL73&lt;&gt;"",IF($CG$23=2,DF73,""),"")</f>
        <v/>
      </c>
      <c r="BB73" s="127"/>
      <c r="BC73" s="127"/>
      <c r="BD73" s="119"/>
      <c r="BE73" s="120"/>
      <c r="BF73" s="120"/>
      <c r="BG73" s="121"/>
      <c r="CE73" s="47">
        <v>2</v>
      </c>
      <c r="CF73" s="47" t="str">
        <f t="shared" ref="CF73:CF121" si="15">IF(H73="","",H73)</f>
        <v/>
      </c>
      <c r="CG73" s="47" t="str">
        <f t="shared" ref="CG73:CG121" si="16">IF(H73="","",BD73)</f>
        <v/>
      </c>
      <c r="CH73" s="47" t="str">
        <f t="shared" ref="CH73:CH121" si="17">IF(H73="","",M73)</f>
        <v/>
      </c>
      <c r="CI73" s="54" t="str">
        <f t="shared" ref="CI73:CI121" si="18">IF(H73="","",R73)</f>
        <v/>
      </c>
      <c r="CJ73" s="47" t="str">
        <f t="shared" ref="CJ73:CJ121" si="19">IF(H73="","",V73)</f>
        <v/>
      </c>
      <c r="CK73" s="47" t="str">
        <f t="shared" ref="CK73:CK121" si="20">IF(H73="","",Z73)</f>
        <v/>
      </c>
      <c r="CL73" s="47" t="str">
        <f t="shared" ref="CL73:CL121" si="21">IF(H73="","",AD73)</f>
        <v/>
      </c>
      <c r="CM73" s="47" t="str">
        <f t="shared" ref="CM73:CM121" si="22">IF(H73="","",AG73)</f>
        <v/>
      </c>
      <c r="CN73" s="47" t="str">
        <f t="shared" ref="CN73:CN121" si="23">IF(H73="","",CO73&amp;CP73&amp;CQ73&amp;CR73&amp;CS73&amp;CT73)</f>
        <v/>
      </c>
      <c r="CO73" s="47" t="str">
        <f t="shared" ref="CO73:CO121" si="24">IF(AL73="","",AL73)</f>
        <v/>
      </c>
      <c r="CP73" s="47" t="str">
        <f t="shared" ref="CP73:CP121" si="25">IF(AO73="","",", "&amp;AO73)</f>
        <v/>
      </c>
      <c r="CQ73" s="47" t="str">
        <f t="shared" ref="CQ73:CQ121" si="26">IF(AR73="","",", "&amp;AR73)</f>
        <v/>
      </c>
      <c r="CR73" s="47" t="str">
        <f t="shared" ref="CR73:CR121" si="27">IF(AU73="","",", "&amp;AU73)</f>
        <v/>
      </c>
      <c r="CS73" s="47" t="str">
        <f t="shared" ref="CS73:CS121" si="28">IF(AX73="","",", "&amp;AX73)</f>
        <v/>
      </c>
      <c r="CT73" s="47" t="str">
        <f t="shared" ref="CT73:CT121" si="29">IF(BA73="","",", "&amp;BA73)</f>
        <v/>
      </c>
      <c r="CV73" s="55" t="s">
        <v>22</v>
      </c>
      <c r="CW73" s="55">
        <f t="shared" si="0"/>
        <v>0</v>
      </c>
      <c r="CX73" s="22">
        <f t="shared" ref="CX73:CX120" si="30">IF(MOD(AL73*1000,3)=0,AL73/3,AL73*0.3)</f>
        <v>0</v>
      </c>
      <c r="CY73" s="22">
        <f t="shared" si="1"/>
        <v>0</v>
      </c>
      <c r="CZ73" s="22">
        <f t="shared" si="2"/>
        <v>0</v>
      </c>
      <c r="DA73" s="22">
        <f t="shared" si="3"/>
        <v>0</v>
      </c>
      <c r="DB73" s="22">
        <f t="shared" si="4"/>
        <v>0</v>
      </c>
      <c r="DC73" s="22">
        <f t="shared" si="5"/>
        <v>0</v>
      </c>
      <c r="DD73" s="22">
        <f t="shared" si="6"/>
        <v>0</v>
      </c>
      <c r="DE73" s="22">
        <f t="shared" si="7"/>
        <v>0</v>
      </c>
      <c r="DF73" s="22">
        <f t="shared" si="8"/>
        <v>0</v>
      </c>
      <c r="DG73" s="47"/>
      <c r="DH73" s="47"/>
      <c r="DI73" s="47"/>
      <c r="DT73" s="32"/>
      <c r="DU73" s="32"/>
      <c r="DV73" s="32"/>
      <c r="DW73" s="32"/>
      <c r="DX73" s="32"/>
    </row>
    <row r="74" spans="6:141" ht="19.5" customHeight="1">
      <c r="F74" s="153">
        <v>3</v>
      </c>
      <c r="G74" s="153"/>
      <c r="H74" s="139"/>
      <c r="I74" s="140"/>
      <c r="J74" s="140"/>
      <c r="K74" s="140"/>
      <c r="L74" s="141"/>
      <c r="M74" s="139"/>
      <c r="N74" s="140"/>
      <c r="O74" s="140"/>
      <c r="P74" s="140"/>
      <c r="Q74" s="141"/>
      <c r="R74" s="155"/>
      <c r="S74" s="155"/>
      <c r="T74" s="155"/>
      <c r="U74" s="155"/>
      <c r="V74" s="128"/>
      <c r="W74" s="128"/>
      <c r="X74" s="128"/>
      <c r="Y74" s="128"/>
      <c r="Z74" s="128"/>
      <c r="AA74" s="128"/>
      <c r="AB74" s="128"/>
      <c r="AC74" s="128"/>
      <c r="AD74" s="142" t="str">
        <f t="shared" si="9"/>
        <v/>
      </c>
      <c r="AE74" s="142"/>
      <c r="AF74" s="142"/>
      <c r="AG74" s="142"/>
      <c r="AH74" s="142"/>
      <c r="AI74" s="142"/>
      <c r="AJ74" s="142"/>
      <c r="AK74" s="142"/>
      <c r="AL74" s="232"/>
      <c r="AM74" s="233"/>
      <c r="AN74" s="234"/>
      <c r="AO74" s="127" t="str">
        <f t="shared" si="10"/>
        <v/>
      </c>
      <c r="AP74" s="127"/>
      <c r="AQ74" s="127"/>
      <c r="AR74" s="127" t="str">
        <f t="shared" si="11"/>
        <v/>
      </c>
      <c r="AS74" s="127"/>
      <c r="AT74" s="127"/>
      <c r="AU74" s="127" t="str">
        <f t="shared" si="12"/>
        <v/>
      </c>
      <c r="AV74" s="127"/>
      <c r="AW74" s="127"/>
      <c r="AX74" s="127" t="str">
        <f t="shared" si="13"/>
        <v/>
      </c>
      <c r="AY74" s="127"/>
      <c r="AZ74" s="127"/>
      <c r="BA74" s="127" t="str">
        <f t="shared" si="14"/>
        <v/>
      </c>
      <c r="BB74" s="127"/>
      <c r="BC74" s="127"/>
      <c r="BD74" s="119"/>
      <c r="BE74" s="120"/>
      <c r="BF74" s="120"/>
      <c r="BG74" s="121"/>
      <c r="CE74" s="47">
        <v>3</v>
      </c>
      <c r="CF74" s="47" t="str">
        <f t="shared" si="15"/>
        <v/>
      </c>
      <c r="CG74" s="47" t="str">
        <f t="shared" si="16"/>
        <v/>
      </c>
      <c r="CH74" s="47" t="str">
        <f t="shared" si="17"/>
        <v/>
      </c>
      <c r="CI74" s="54" t="str">
        <f t="shared" si="18"/>
        <v/>
      </c>
      <c r="CJ74" s="47" t="str">
        <f t="shared" si="19"/>
        <v/>
      </c>
      <c r="CK74" s="47" t="str">
        <f t="shared" si="20"/>
        <v/>
      </c>
      <c r="CL74" s="47" t="str">
        <f t="shared" si="21"/>
        <v/>
      </c>
      <c r="CM74" s="47" t="str">
        <f t="shared" si="22"/>
        <v/>
      </c>
      <c r="CN74" s="47" t="str">
        <f t="shared" si="23"/>
        <v/>
      </c>
      <c r="CO74" s="47" t="str">
        <f t="shared" si="24"/>
        <v/>
      </c>
      <c r="CP74" s="47" t="str">
        <f t="shared" si="25"/>
        <v/>
      </c>
      <c r="CQ74" s="47" t="str">
        <f t="shared" si="26"/>
        <v/>
      </c>
      <c r="CR74" s="47" t="str">
        <f t="shared" si="27"/>
        <v/>
      </c>
      <c r="CS74" s="47" t="str">
        <f t="shared" si="28"/>
        <v/>
      </c>
      <c r="CT74" s="47" t="str">
        <f t="shared" si="29"/>
        <v/>
      </c>
      <c r="CV74" s="55" t="s">
        <v>23</v>
      </c>
      <c r="CW74" s="55">
        <f t="shared" si="0"/>
        <v>0</v>
      </c>
      <c r="CX74" s="22">
        <f t="shared" si="30"/>
        <v>0</v>
      </c>
      <c r="CY74" s="22">
        <f t="shared" si="1"/>
        <v>0</v>
      </c>
      <c r="CZ74" s="22">
        <f t="shared" si="2"/>
        <v>0</v>
      </c>
      <c r="DA74" s="22">
        <f t="shared" si="3"/>
        <v>0</v>
      </c>
      <c r="DB74" s="22">
        <f t="shared" si="4"/>
        <v>0</v>
      </c>
      <c r="DC74" s="22">
        <f t="shared" si="5"/>
        <v>0</v>
      </c>
      <c r="DD74" s="22">
        <f t="shared" si="6"/>
        <v>0</v>
      </c>
      <c r="DE74" s="22">
        <f t="shared" si="7"/>
        <v>0</v>
      </c>
      <c r="DF74" s="22">
        <f t="shared" si="8"/>
        <v>0</v>
      </c>
      <c r="DG74" s="47"/>
      <c r="DH74" s="47"/>
      <c r="DI74" s="47"/>
      <c r="DT74" s="32"/>
      <c r="DU74" s="32"/>
      <c r="DV74" s="32"/>
      <c r="DW74" s="32"/>
      <c r="DX74" s="32"/>
    </row>
    <row r="75" spans="6:141" ht="19.5" customHeight="1">
      <c r="F75" s="153">
        <v>4</v>
      </c>
      <c r="G75" s="153"/>
      <c r="H75" s="139"/>
      <c r="I75" s="140"/>
      <c r="J75" s="140"/>
      <c r="K75" s="140"/>
      <c r="L75" s="141"/>
      <c r="M75" s="139"/>
      <c r="N75" s="140"/>
      <c r="O75" s="140"/>
      <c r="P75" s="140"/>
      <c r="Q75" s="141"/>
      <c r="R75" s="155"/>
      <c r="S75" s="155"/>
      <c r="T75" s="155"/>
      <c r="U75" s="155"/>
      <c r="V75" s="128"/>
      <c r="W75" s="128"/>
      <c r="X75" s="128"/>
      <c r="Y75" s="128"/>
      <c r="Z75" s="128"/>
      <c r="AA75" s="128"/>
      <c r="AB75" s="128"/>
      <c r="AC75" s="128"/>
      <c r="AD75" s="142" t="str">
        <f t="shared" si="9"/>
        <v/>
      </c>
      <c r="AE75" s="142"/>
      <c r="AF75" s="142"/>
      <c r="AG75" s="142"/>
      <c r="AH75" s="142"/>
      <c r="AI75" s="142"/>
      <c r="AJ75" s="142"/>
      <c r="AK75" s="142"/>
      <c r="AL75" s="232"/>
      <c r="AM75" s="233"/>
      <c r="AN75" s="234"/>
      <c r="AO75" s="127" t="str">
        <f t="shared" si="10"/>
        <v/>
      </c>
      <c r="AP75" s="127"/>
      <c r="AQ75" s="127"/>
      <c r="AR75" s="127" t="str">
        <f t="shared" si="11"/>
        <v/>
      </c>
      <c r="AS75" s="127"/>
      <c r="AT75" s="127"/>
      <c r="AU75" s="127" t="str">
        <f t="shared" si="12"/>
        <v/>
      </c>
      <c r="AV75" s="127"/>
      <c r="AW75" s="127"/>
      <c r="AX75" s="127" t="str">
        <f t="shared" si="13"/>
        <v/>
      </c>
      <c r="AY75" s="127"/>
      <c r="AZ75" s="127"/>
      <c r="BA75" s="127" t="str">
        <f t="shared" si="14"/>
        <v/>
      </c>
      <c r="BB75" s="127"/>
      <c r="BC75" s="127"/>
      <c r="BD75" s="119"/>
      <c r="BE75" s="120"/>
      <c r="BF75" s="120"/>
      <c r="BG75" s="121"/>
      <c r="CE75" s="47">
        <v>4</v>
      </c>
      <c r="CF75" s="47" t="str">
        <f t="shared" si="15"/>
        <v/>
      </c>
      <c r="CG75" s="47" t="str">
        <f t="shared" si="16"/>
        <v/>
      </c>
      <c r="CH75" s="47" t="str">
        <f t="shared" si="17"/>
        <v/>
      </c>
      <c r="CI75" s="54" t="str">
        <f t="shared" si="18"/>
        <v/>
      </c>
      <c r="CJ75" s="47" t="str">
        <f t="shared" si="19"/>
        <v/>
      </c>
      <c r="CK75" s="47" t="str">
        <f t="shared" si="20"/>
        <v/>
      </c>
      <c r="CL75" s="47" t="str">
        <f t="shared" si="21"/>
        <v/>
      </c>
      <c r="CM75" s="47" t="str">
        <f t="shared" si="22"/>
        <v/>
      </c>
      <c r="CN75" s="47" t="str">
        <f t="shared" si="23"/>
        <v/>
      </c>
      <c r="CO75" s="47" t="str">
        <f t="shared" si="24"/>
        <v/>
      </c>
      <c r="CP75" s="47" t="str">
        <f t="shared" si="25"/>
        <v/>
      </c>
      <c r="CQ75" s="47" t="str">
        <f t="shared" si="26"/>
        <v/>
      </c>
      <c r="CR75" s="47" t="str">
        <f t="shared" si="27"/>
        <v/>
      </c>
      <c r="CS75" s="47" t="str">
        <f t="shared" si="28"/>
        <v/>
      </c>
      <c r="CT75" s="47" t="str">
        <f t="shared" si="29"/>
        <v/>
      </c>
      <c r="CV75" s="55" t="s">
        <v>24</v>
      </c>
      <c r="CW75" s="55">
        <f t="shared" si="0"/>
        <v>0</v>
      </c>
      <c r="CX75" s="22">
        <f t="shared" si="30"/>
        <v>0</v>
      </c>
      <c r="CY75" s="22">
        <f t="shared" si="1"/>
        <v>0</v>
      </c>
      <c r="CZ75" s="22">
        <f t="shared" si="2"/>
        <v>0</v>
      </c>
      <c r="DA75" s="22">
        <f t="shared" si="3"/>
        <v>0</v>
      </c>
      <c r="DB75" s="22">
        <f t="shared" si="4"/>
        <v>0</v>
      </c>
      <c r="DC75" s="22">
        <f t="shared" si="5"/>
        <v>0</v>
      </c>
      <c r="DD75" s="22">
        <f t="shared" si="6"/>
        <v>0</v>
      </c>
      <c r="DE75" s="22">
        <f t="shared" si="7"/>
        <v>0</v>
      </c>
      <c r="DF75" s="22">
        <f t="shared" si="8"/>
        <v>0</v>
      </c>
      <c r="DG75" s="47"/>
      <c r="DH75" s="47"/>
      <c r="DI75" s="47"/>
      <c r="DT75" s="32"/>
      <c r="DU75" s="32"/>
      <c r="DV75" s="32"/>
      <c r="DW75" s="32"/>
      <c r="DX75" s="32"/>
    </row>
    <row r="76" spans="6:141" ht="19.5" customHeight="1">
      <c r="F76" s="153">
        <v>5</v>
      </c>
      <c r="G76" s="153"/>
      <c r="H76" s="139"/>
      <c r="I76" s="140"/>
      <c r="J76" s="140"/>
      <c r="K76" s="140"/>
      <c r="L76" s="141"/>
      <c r="M76" s="139"/>
      <c r="N76" s="140"/>
      <c r="O76" s="140"/>
      <c r="P76" s="140"/>
      <c r="Q76" s="141"/>
      <c r="R76" s="155"/>
      <c r="S76" s="155"/>
      <c r="T76" s="155"/>
      <c r="U76" s="155"/>
      <c r="V76" s="128"/>
      <c r="W76" s="128"/>
      <c r="X76" s="128"/>
      <c r="Y76" s="128"/>
      <c r="Z76" s="128"/>
      <c r="AA76" s="128"/>
      <c r="AB76" s="128"/>
      <c r="AC76" s="128"/>
      <c r="AD76" s="142" t="str">
        <f t="shared" si="9"/>
        <v/>
      </c>
      <c r="AE76" s="142"/>
      <c r="AF76" s="142"/>
      <c r="AG76" s="142"/>
      <c r="AH76" s="142"/>
      <c r="AI76" s="142"/>
      <c r="AJ76" s="142"/>
      <c r="AK76" s="142"/>
      <c r="AL76" s="232"/>
      <c r="AM76" s="233"/>
      <c r="AN76" s="234"/>
      <c r="AO76" s="127" t="str">
        <f t="shared" si="10"/>
        <v/>
      </c>
      <c r="AP76" s="127"/>
      <c r="AQ76" s="127"/>
      <c r="AR76" s="127" t="str">
        <f t="shared" si="11"/>
        <v/>
      </c>
      <c r="AS76" s="127"/>
      <c r="AT76" s="127"/>
      <c r="AU76" s="127" t="str">
        <f t="shared" si="12"/>
        <v/>
      </c>
      <c r="AV76" s="127"/>
      <c r="AW76" s="127"/>
      <c r="AX76" s="127" t="str">
        <f t="shared" si="13"/>
        <v/>
      </c>
      <c r="AY76" s="127"/>
      <c r="AZ76" s="127"/>
      <c r="BA76" s="127" t="str">
        <f t="shared" si="14"/>
        <v/>
      </c>
      <c r="BB76" s="127"/>
      <c r="BC76" s="127"/>
      <c r="BD76" s="119"/>
      <c r="BE76" s="120"/>
      <c r="BF76" s="120"/>
      <c r="BG76" s="121"/>
      <c r="CE76" s="47">
        <v>5</v>
      </c>
      <c r="CF76" s="47" t="str">
        <f t="shared" si="15"/>
        <v/>
      </c>
      <c r="CG76" s="47" t="str">
        <f t="shared" si="16"/>
        <v/>
      </c>
      <c r="CH76" s="47" t="str">
        <f t="shared" si="17"/>
        <v/>
      </c>
      <c r="CI76" s="54" t="str">
        <f t="shared" si="18"/>
        <v/>
      </c>
      <c r="CJ76" s="47" t="str">
        <f t="shared" si="19"/>
        <v/>
      </c>
      <c r="CK76" s="47" t="str">
        <f t="shared" si="20"/>
        <v/>
      </c>
      <c r="CL76" s="47" t="str">
        <f t="shared" si="21"/>
        <v/>
      </c>
      <c r="CM76" s="47" t="str">
        <f t="shared" si="22"/>
        <v/>
      </c>
      <c r="CN76" s="47" t="str">
        <f t="shared" si="23"/>
        <v/>
      </c>
      <c r="CO76" s="47" t="str">
        <f t="shared" si="24"/>
        <v/>
      </c>
      <c r="CP76" s="47" t="str">
        <f t="shared" si="25"/>
        <v/>
      </c>
      <c r="CQ76" s="47" t="str">
        <f t="shared" si="26"/>
        <v/>
      </c>
      <c r="CR76" s="47" t="str">
        <f t="shared" si="27"/>
        <v/>
      </c>
      <c r="CS76" s="47" t="str">
        <f t="shared" si="28"/>
        <v/>
      </c>
      <c r="CT76" s="47" t="str">
        <f t="shared" si="29"/>
        <v/>
      </c>
      <c r="CV76" s="55" t="s">
        <v>25</v>
      </c>
      <c r="CW76" s="55">
        <f t="shared" si="0"/>
        <v>0</v>
      </c>
      <c r="CX76" s="22">
        <f t="shared" si="30"/>
        <v>0</v>
      </c>
      <c r="CY76" s="22">
        <f t="shared" si="1"/>
        <v>0</v>
      </c>
      <c r="CZ76" s="22">
        <f t="shared" si="2"/>
        <v>0</v>
      </c>
      <c r="DA76" s="22">
        <f t="shared" si="3"/>
        <v>0</v>
      </c>
      <c r="DB76" s="22">
        <f t="shared" si="4"/>
        <v>0</v>
      </c>
      <c r="DC76" s="22">
        <f t="shared" si="5"/>
        <v>0</v>
      </c>
      <c r="DD76" s="22">
        <f t="shared" si="6"/>
        <v>0</v>
      </c>
      <c r="DE76" s="22">
        <f t="shared" si="7"/>
        <v>0</v>
      </c>
      <c r="DF76" s="22">
        <f t="shared" si="8"/>
        <v>0</v>
      </c>
      <c r="DG76" s="47"/>
      <c r="DH76" s="47"/>
      <c r="DI76" s="47"/>
      <c r="DT76" s="32"/>
      <c r="DU76" s="32"/>
      <c r="DV76" s="32"/>
      <c r="DW76" s="32"/>
      <c r="DX76" s="32"/>
    </row>
    <row r="77" spans="6:141" ht="19.5" customHeight="1">
      <c r="F77" s="153">
        <v>6</v>
      </c>
      <c r="G77" s="153"/>
      <c r="H77" s="139"/>
      <c r="I77" s="140"/>
      <c r="J77" s="140"/>
      <c r="K77" s="140"/>
      <c r="L77" s="141"/>
      <c r="M77" s="139"/>
      <c r="N77" s="140"/>
      <c r="O77" s="140"/>
      <c r="P77" s="140"/>
      <c r="Q77" s="141"/>
      <c r="R77" s="155"/>
      <c r="S77" s="155"/>
      <c r="T77" s="155"/>
      <c r="U77" s="155"/>
      <c r="V77" s="128"/>
      <c r="W77" s="128"/>
      <c r="X77" s="128"/>
      <c r="Y77" s="128"/>
      <c r="Z77" s="128"/>
      <c r="AA77" s="128"/>
      <c r="AB77" s="128"/>
      <c r="AC77" s="128"/>
      <c r="AD77" s="142" t="str">
        <f t="shared" si="9"/>
        <v/>
      </c>
      <c r="AE77" s="142"/>
      <c r="AF77" s="142"/>
      <c r="AG77" s="142"/>
      <c r="AH77" s="142"/>
      <c r="AI77" s="142"/>
      <c r="AJ77" s="142"/>
      <c r="AK77" s="142"/>
      <c r="AL77" s="232"/>
      <c r="AM77" s="233"/>
      <c r="AN77" s="234"/>
      <c r="AO77" s="127" t="str">
        <f t="shared" si="10"/>
        <v/>
      </c>
      <c r="AP77" s="127"/>
      <c r="AQ77" s="127"/>
      <c r="AR77" s="127" t="str">
        <f t="shared" si="11"/>
        <v/>
      </c>
      <c r="AS77" s="127"/>
      <c r="AT77" s="127"/>
      <c r="AU77" s="127" t="str">
        <f t="shared" si="12"/>
        <v/>
      </c>
      <c r="AV77" s="127"/>
      <c r="AW77" s="127"/>
      <c r="AX77" s="127" t="str">
        <f t="shared" si="13"/>
        <v/>
      </c>
      <c r="AY77" s="127"/>
      <c r="AZ77" s="127"/>
      <c r="BA77" s="127" t="str">
        <f t="shared" si="14"/>
        <v/>
      </c>
      <c r="BB77" s="127"/>
      <c r="BC77" s="127"/>
      <c r="BD77" s="119"/>
      <c r="BE77" s="120"/>
      <c r="BF77" s="120"/>
      <c r="BG77" s="121"/>
      <c r="CE77" s="47">
        <v>6</v>
      </c>
      <c r="CF77" s="47" t="str">
        <f t="shared" si="15"/>
        <v/>
      </c>
      <c r="CG77" s="47" t="str">
        <f t="shared" si="16"/>
        <v/>
      </c>
      <c r="CH77" s="47" t="str">
        <f t="shared" si="17"/>
        <v/>
      </c>
      <c r="CI77" s="54" t="str">
        <f t="shared" si="18"/>
        <v/>
      </c>
      <c r="CJ77" s="47" t="str">
        <f t="shared" si="19"/>
        <v/>
      </c>
      <c r="CK77" s="47" t="str">
        <f t="shared" si="20"/>
        <v/>
      </c>
      <c r="CL77" s="47" t="str">
        <f t="shared" si="21"/>
        <v/>
      </c>
      <c r="CM77" s="47" t="str">
        <f t="shared" si="22"/>
        <v/>
      </c>
      <c r="CN77" s="47" t="str">
        <f t="shared" si="23"/>
        <v/>
      </c>
      <c r="CO77" s="47" t="str">
        <f t="shared" si="24"/>
        <v/>
      </c>
      <c r="CP77" s="47" t="str">
        <f t="shared" si="25"/>
        <v/>
      </c>
      <c r="CQ77" s="47" t="str">
        <f t="shared" si="26"/>
        <v/>
      </c>
      <c r="CR77" s="47" t="str">
        <f t="shared" si="27"/>
        <v/>
      </c>
      <c r="CS77" s="47" t="str">
        <f t="shared" si="28"/>
        <v/>
      </c>
      <c r="CT77" s="47" t="str">
        <f t="shared" si="29"/>
        <v/>
      </c>
      <c r="CV77" s="55" t="s">
        <v>26</v>
      </c>
      <c r="CW77" s="55">
        <f t="shared" si="0"/>
        <v>0</v>
      </c>
      <c r="CX77" s="22">
        <f t="shared" si="30"/>
        <v>0</v>
      </c>
      <c r="CY77" s="22">
        <f t="shared" si="1"/>
        <v>0</v>
      </c>
      <c r="CZ77" s="22">
        <f t="shared" si="2"/>
        <v>0</v>
      </c>
      <c r="DA77" s="22">
        <f t="shared" si="3"/>
        <v>0</v>
      </c>
      <c r="DB77" s="22">
        <f t="shared" si="4"/>
        <v>0</v>
      </c>
      <c r="DC77" s="22">
        <f t="shared" si="5"/>
        <v>0</v>
      </c>
      <c r="DD77" s="22">
        <f t="shared" si="6"/>
        <v>0</v>
      </c>
      <c r="DE77" s="22">
        <f t="shared" si="7"/>
        <v>0</v>
      </c>
      <c r="DF77" s="22">
        <f t="shared" si="8"/>
        <v>0</v>
      </c>
      <c r="DG77" s="47"/>
      <c r="DH77" s="47"/>
      <c r="DI77" s="47"/>
      <c r="DT77" s="32"/>
      <c r="DU77" s="32"/>
      <c r="DV77" s="32"/>
      <c r="DW77" s="32"/>
      <c r="DX77" s="32"/>
    </row>
    <row r="78" spans="6:141" ht="19.5" customHeight="1">
      <c r="F78" s="153">
        <v>7</v>
      </c>
      <c r="G78" s="153"/>
      <c r="H78" s="139"/>
      <c r="I78" s="140"/>
      <c r="J78" s="140"/>
      <c r="K78" s="140"/>
      <c r="L78" s="141"/>
      <c r="M78" s="139"/>
      <c r="N78" s="140"/>
      <c r="O78" s="140"/>
      <c r="P78" s="140"/>
      <c r="Q78" s="141"/>
      <c r="R78" s="155"/>
      <c r="S78" s="155"/>
      <c r="T78" s="155"/>
      <c r="U78" s="155"/>
      <c r="V78" s="128"/>
      <c r="W78" s="128"/>
      <c r="X78" s="128"/>
      <c r="Y78" s="128"/>
      <c r="Z78" s="128"/>
      <c r="AA78" s="128"/>
      <c r="AB78" s="128"/>
      <c r="AC78" s="128"/>
      <c r="AD78" s="142" t="str">
        <f t="shared" si="9"/>
        <v/>
      </c>
      <c r="AE78" s="142"/>
      <c r="AF78" s="142"/>
      <c r="AG78" s="142"/>
      <c r="AH78" s="142"/>
      <c r="AI78" s="142"/>
      <c r="AJ78" s="142"/>
      <c r="AK78" s="142"/>
      <c r="AL78" s="232"/>
      <c r="AM78" s="233"/>
      <c r="AN78" s="234"/>
      <c r="AO78" s="127" t="str">
        <f t="shared" si="10"/>
        <v/>
      </c>
      <c r="AP78" s="127"/>
      <c r="AQ78" s="127"/>
      <c r="AR78" s="127" t="str">
        <f t="shared" si="11"/>
        <v/>
      </c>
      <c r="AS78" s="127"/>
      <c r="AT78" s="127"/>
      <c r="AU78" s="127" t="str">
        <f t="shared" si="12"/>
        <v/>
      </c>
      <c r="AV78" s="127"/>
      <c r="AW78" s="127"/>
      <c r="AX78" s="127" t="str">
        <f t="shared" si="13"/>
        <v/>
      </c>
      <c r="AY78" s="127"/>
      <c r="AZ78" s="127"/>
      <c r="BA78" s="127" t="str">
        <f t="shared" si="14"/>
        <v/>
      </c>
      <c r="BB78" s="127"/>
      <c r="BC78" s="127"/>
      <c r="BD78" s="119"/>
      <c r="BE78" s="120"/>
      <c r="BF78" s="120"/>
      <c r="BG78" s="121"/>
      <c r="CE78" s="47">
        <v>7</v>
      </c>
      <c r="CF78" s="47" t="str">
        <f t="shared" si="15"/>
        <v/>
      </c>
      <c r="CG78" s="47" t="str">
        <f t="shared" si="16"/>
        <v/>
      </c>
      <c r="CH78" s="47" t="str">
        <f t="shared" si="17"/>
        <v/>
      </c>
      <c r="CI78" s="54" t="str">
        <f t="shared" si="18"/>
        <v/>
      </c>
      <c r="CJ78" s="47" t="str">
        <f t="shared" si="19"/>
        <v/>
      </c>
      <c r="CK78" s="47" t="str">
        <f t="shared" si="20"/>
        <v/>
      </c>
      <c r="CL78" s="47" t="str">
        <f t="shared" si="21"/>
        <v/>
      </c>
      <c r="CM78" s="47" t="str">
        <f t="shared" si="22"/>
        <v/>
      </c>
      <c r="CN78" s="47" t="str">
        <f t="shared" si="23"/>
        <v/>
      </c>
      <c r="CO78" s="47" t="str">
        <f t="shared" si="24"/>
        <v/>
      </c>
      <c r="CP78" s="47" t="str">
        <f t="shared" si="25"/>
        <v/>
      </c>
      <c r="CQ78" s="47" t="str">
        <f t="shared" si="26"/>
        <v/>
      </c>
      <c r="CR78" s="47" t="str">
        <f t="shared" si="27"/>
        <v/>
      </c>
      <c r="CS78" s="47" t="str">
        <f t="shared" si="28"/>
        <v/>
      </c>
      <c r="CT78" s="47" t="str">
        <f t="shared" si="29"/>
        <v/>
      </c>
      <c r="CV78" s="55" t="s">
        <v>27</v>
      </c>
      <c r="CW78" s="55">
        <f t="shared" si="0"/>
        <v>0</v>
      </c>
      <c r="CX78" s="22">
        <f t="shared" si="30"/>
        <v>0</v>
      </c>
      <c r="CY78" s="22">
        <f t="shared" si="1"/>
        <v>0</v>
      </c>
      <c r="CZ78" s="22">
        <f t="shared" si="2"/>
        <v>0</v>
      </c>
      <c r="DA78" s="22">
        <f t="shared" si="3"/>
        <v>0</v>
      </c>
      <c r="DB78" s="22">
        <f t="shared" si="4"/>
        <v>0</v>
      </c>
      <c r="DC78" s="22">
        <f t="shared" si="5"/>
        <v>0</v>
      </c>
      <c r="DD78" s="22">
        <f t="shared" si="6"/>
        <v>0</v>
      </c>
      <c r="DE78" s="22">
        <f t="shared" si="7"/>
        <v>0</v>
      </c>
      <c r="DF78" s="22">
        <f t="shared" si="8"/>
        <v>0</v>
      </c>
      <c r="DG78" s="47"/>
      <c r="DH78" s="47"/>
      <c r="DI78" s="47"/>
      <c r="DT78" s="32"/>
      <c r="DU78" s="32"/>
      <c r="DV78" s="32"/>
      <c r="DW78" s="32"/>
      <c r="DX78" s="32"/>
    </row>
    <row r="79" spans="6:141" ht="19.5" customHeight="1">
      <c r="F79" s="153">
        <v>8</v>
      </c>
      <c r="G79" s="153"/>
      <c r="H79" s="139"/>
      <c r="I79" s="140"/>
      <c r="J79" s="140"/>
      <c r="K79" s="140"/>
      <c r="L79" s="141"/>
      <c r="M79" s="139"/>
      <c r="N79" s="140"/>
      <c r="O79" s="140"/>
      <c r="P79" s="140"/>
      <c r="Q79" s="141"/>
      <c r="R79" s="155"/>
      <c r="S79" s="155"/>
      <c r="T79" s="155"/>
      <c r="U79" s="155"/>
      <c r="V79" s="128"/>
      <c r="W79" s="128"/>
      <c r="X79" s="128"/>
      <c r="Y79" s="128"/>
      <c r="Z79" s="128"/>
      <c r="AA79" s="128"/>
      <c r="AB79" s="128"/>
      <c r="AC79" s="128"/>
      <c r="AD79" s="142" t="str">
        <f t="shared" si="9"/>
        <v/>
      </c>
      <c r="AE79" s="142"/>
      <c r="AF79" s="142"/>
      <c r="AG79" s="142"/>
      <c r="AH79" s="142"/>
      <c r="AI79" s="142"/>
      <c r="AJ79" s="142"/>
      <c r="AK79" s="142"/>
      <c r="AL79" s="232"/>
      <c r="AM79" s="233"/>
      <c r="AN79" s="234"/>
      <c r="AO79" s="127" t="str">
        <f t="shared" si="10"/>
        <v/>
      </c>
      <c r="AP79" s="127"/>
      <c r="AQ79" s="127"/>
      <c r="AR79" s="127" t="str">
        <f t="shared" si="11"/>
        <v/>
      </c>
      <c r="AS79" s="127"/>
      <c r="AT79" s="127"/>
      <c r="AU79" s="127" t="str">
        <f t="shared" si="12"/>
        <v/>
      </c>
      <c r="AV79" s="127"/>
      <c r="AW79" s="127"/>
      <c r="AX79" s="127" t="str">
        <f t="shared" si="13"/>
        <v/>
      </c>
      <c r="AY79" s="127"/>
      <c r="AZ79" s="127"/>
      <c r="BA79" s="127" t="str">
        <f t="shared" si="14"/>
        <v/>
      </c>
      <c r="BB79" s="127"/>
      <c r="BC79" s="127"/>
      <c r="BD79" s="119"/>
      <c r="BE79" s="120"/>
      <c r="BF79" s="120"/>
      <c r="BG79" s="121"/>
      <c r="CE79" s="47">
        <v>8</v>
      </c>
      <c r="CF79" s="47" t="str">
        <f t="shared" si="15"/>
        <v/>
      </c>
      <c r="CG79" s="47" t="str">
        <f t="shared" si="16"/>
        <v/>
      </c>
      <c r="CH79" s="47" t="str">
        <f t="shared" si="17"/>
        <v/>
      </c>
      <c r="CI79" s="54" t="str">
        <f t="shared" si="18"/>
        <v/>
      </c>
      <c r="CJ79" s="47" t="str">
        <f t="shared" si="19"/>
        <v/>
      </c>
      <c r="CK79" s="47" t="str">
        <f t="shared" si="20"/>
        <v/>
      </c>
      <c r="CL79" s="47" t="str">
        <f t="shared" si="21"/>
        <v/>
      </c>
      <c r="CM79" s="47" t="str">
        <f t="shared" si="22"/>
        <v/>
      </c>
      <c r="CN79" s="47" t="str">
        <f t="shared" si="23"/>
        <v/>
      </c>
      <c r="CO79" s="47" t="str">
        <f t="shared" si="24"/>
        <v/>
      </c>
      <c r="CP79" s="47" t="str">
        <f t="shared" si="25"/>
        <v/>
      </c>
      <c r="CQ79" s="47" t="str">
        <f t="shared" si="26"/>
        <v/>
      </c>
      <c r="CR79" s="47" t="str">
        <f t="shared" si="27"/>
        <v/>
      </c>
      <c r="CS79" s="47" t="str">
        <f t="shared" si="28"/>
        <v/>
      </c>
      <c r="CT79" s="47" t="str">
        <f t="shared" si="29"/>
        <v/>
      </c>
      <c r="CV79" s="55" t="s">
        <v>28</v>
      </c>
      <c r="CW79" s="55">
        <f t="shared" si="0"/>
        <v>0</v>
      </c>
      <c r="CX79" s="22">
        <f t="shared" si="30"/>
        <v>0</v>
      </c>
      <c r="CY79" s="22">
        <f t="shared" si="1"/>
        <v>0</v>
      </c>
      <c r="CZ79" s="22">
        <f t="shared" si="2"/>
        <v>0</v>
      </c>
      <c r="DA79" s="22">
        <f t="shared" si="3"/>
        <v>0</v>
      </c>
      <c r="DB79" s="22">
        <f t="shared" si="4"/>
        <v>0</v>
      </c>
      <c r="DC79" s="22">
        <f t="shared" si="5"/>
        <v>0</v>
      </c>
      <c r="DD79" s="22">
        <f t="shared" si="6"/>
        <v>0</v>
      </c>
      <c r="DE79" s="22">
        <f t="shared" si="7"/>
        <v>0</v>
      </c>
      <c r="DF79" s="22">
        <f t="shared" si="8"/>
        <v>0</v>
      </c>
      <c r="DG79" s="47"/>
      <c r="DH79" s="47"/>
      <c r="DI79" s="47"/>
      <c r="DT79" s="32"/>
      <c r="DU79" s="32"/>
      <c r="DV79" s="32"/>
      <c r="DW79" s="32"/>
      <c r="DX79" s="32"/>
    </row>
    <row r="80" spans="6:141" ht="19.5" customHeight="1">
      <c r="F80" s="153">
        <v>9</v>
      </c>
      <c r="G80" s="153"/>
      <c r="H80" s="139"/>
      <c r="I80" s="140"/>
      <c r="J80" s="140"/>
      <c r="K80" s="140"/>
      <c r="L80" s="141"/>
      <c r="M80" s="139"/>
      <c r="N80" s="140"/>
      <c r="O80" s="140"/>
      <c r="P80" s="140"/>
      <c r="Q80" s="141"/>
      <c r="R80" s="155"/>
      <c r="S80" s="155"/>
      <c r="T80" s="155"/>
      <c r="U80" s="155"/>
      <c r="V80" s="128"/>
      <c r="W80" s="128"/>
      <c r="X80" s="128"/>
      <c r="Y80" s="128"/>
      <c r="Z80" s="128"/>
      <c r="AA80" s="128"/>
      <c r="AB80" s="128"/>
      <c r="AC80" s="128"/>
      <c r="AD80" s="142" t="str">
        <f t="shared" si="9"/>
        <v/>
      </c>
      <c r="AE80" s="142"/>
      <c r="AF80" s="142"/>
      <c r="AG80" s="142"/>
      <c r="AH80" s="142"/>
      <c r="AI80" s="142"/>
      <c r="AJ80" s="142"/>
      <c r="AK80" s="142"/>
      <c r="AL80" s="232"/>
      <c r="AM80" s="233"/>
      <c r="AN80" s="234"/>
      <c r="AO80" s="127" t="str">
        <f t="shared" si="10"/>
        <v/>
      </c>
      <c r="AP80" s="127"/>
      <c r="AQ80" s="127"/>
      <c r="AR80" s="127" t="str">
        <f t="shared" si="11"/>
        <v/>
      </c>
      <c r="AS80" s="127"/>
      <c r="AT80" s="127"/>
      <c r="AU80" s="127" t="str">
        <f t="shared" si="12"/>
        <v/>
      </c>
      <c r="AV80" s="127"/>
      <c r="AW80" s="127"/>
      <c r="AX80" s="127" t="str">
        <f t="shared" si="13"/>
        <v/>
      </c>
      <c r="AY80" s="127"/>
      <c r="AZ80" s="127"/>
      <c r="BA80" s="127" t="str">
        <f t="shared" si="14"/>
        <v/>
      </c>
      <c r="BB80" s="127"/>
      <c r="BC80" s="127"/>
      <c r="BD80" s="119"/>
      <c r="BE80" s="120"/>
      <c r="BF80" s="120"/>
      <c r="BG80" s="121"/>
      <c r="CE80" s="47">
        <v>9</v>
      </c>
      <c r="CF80" s="47" t="str">
        <f t="shared" si="15"/>
        <v/>
      </c>
      <c r="CG80" s="47" t="str">
        <f t="shared" si="16"/>
        <v/>
      </c>
      <c r="CH80" s="47" t="str">
        <f t="shared" si="17"/>
        <v/>
      </c>
      <c r="CI80" s="54" t="str">
        <f t="shared" si="18"/>
        <v/>
      </c>
      <c r="CJ80" s="47" t="str">
        <f t="shared" si="19"/>
        <v/>
      </c>
      <c r="CK80" s="47" t="str">
        <f t="shared" si="20"/>
        <v/>
      </c>
      <c r="CL80" s="47" t="str">
        <f t="shared" si="21"/>
        <v/>
      </c>
      <c r="CM80" s="47" t="str">
        <f t="shared" si="22"/>
        <v/>
      </c>
      <c r="CN80" s="47" t="str">
        <f t="shared" si="23"/>
        <v/>
      </c>
      <c r="CO80" s="47" t="str">
        <f t="shared" si="24"/>
        <v/>
      </c>
      <c r="CP80" s="47" t="str">
        <f t="shared" si="25"/>
        <v/>
      </c>
      <c r="CQ80" s="47" t="str">
        <f t="shared" si="26"/>
        <v/>
      </c>
      <c r="CR80" s="47" t="str">
        <f t="shared" si="27"/>
        <v/>
      </c>
      <c r="CS80" s="47" t="str">
        <f t="shared" si="28"/>
        <v/>
      </c>
      <c r="CT80" s="47" t="str">
        <f t="shared" si="29"/>
        <v/>
      </c>
      <c r="CV80" s="55" t="s">
        <v>29</v>
      </c>
      <c r="CW80" s="55">
        <f t="shared" si="0"/>
        <v>0</v>
      </c>
      <c r="CX80" s="22">
        <f t="shared" si="30"/>
        <v>0</v>
      </c>
      <c r="CY80" s="22">
        <f t="shared" si="1"/>
        <v>0</v>
      </c>
      <c r="CZ80" s="22">
        <f t="shared" si="2"/>
        <v>0</v>
      </c>
      <c r="DA80" s="22">
        <f t="shared" si="3"/>
        <v>0</v>
      </c>
      <c r="DB80" s="22">
        <f t="shared" si="4"/>
        <v>0</v>
      </c>
      <c r="DC80" s="22">
        <f t="shared" si="5"/>
        <v>0</v>
      </c>
      <c r="DD80" s="22">
        <f t="shared" si="6"/>
        <v>0</v>
      </c>
      <c r="DE80" s="22">
        <f t="shared" si="7"/>
        <v>0</v>
      </c>
      <c r="DF80" s="22">
        <f t="shared" si="8"/>
        <v>0</v>
      </c>
      <c r="DG80" s="47"/>
      <c r="DH80" s="47"/>
      <c r="DI80" s="47"/>
      <c r="DT80" s="32"/>
      <c r="DU80" s="32"/>
      <c r="DV80" s="32"/>
      <c r="DW80" s="32"/>
      <c r="DX80" s="32"/>
    </row>
    <row r="81" spans="6:128" ht="19.5" customHeight="1">
      <c r="F81" s="153">
        <v>10</v>
      </c>
      <c r="G81" s="153"/>
      <c r="H81" s="139"/>
      <c r="I81" s="140"/>
      <c r="J81" s="140"/>
      <c r="K81" s="140"/>
      <c r="L81" s="141"/>
      <c r="M81" s="139"/>
      <c r="N81" s="140"/>
      <c r="O81" s="140"/>
      <c r="P81" s="140"/>
      <c r="Q81" s="141"/>
      <c r="R81" s="155"/>
      <c r="S81" s="155"/>
      <c r="T81" s="155"/>
      <c r="U81" s="155"/>
      <c r="V81" s="128"/>
      <c r="W81" s="128"/>
      <c r="X81" s="128"/>
      <c r="Y81" s="128"/>
      <c r="Z81" s="128"/>
      <c r="AA81" s="128"/>
      <c r="AB81" s="128"/>
      <c r="AC81" s="128"/>
      <c r="AD81" s="142" t="str">
        <f t="shared" si="9"/>
        <v/>
      </c>
      <c r="AE81" s="142"/>
      <c r="AF81" s="142"/>
      <c r="AG81" s="142"/>
      <c r="AH81" s="142"/>
      <c r="AI81" s="142"/>
      <c r="AJ81" s="142"/>
      <c r="AK81" s="142"/>
      <c r="AL81" s="232"/>
      <c r="AM81" s="233"/>
      <c r="AN81" s="234"/>
      <c r="AO81" s="127" t="str">
        <f t="shared" si="10"/>
        <v/>
      </c>
      <c r="AP81" s="127"/>
      <c r="AQ81" s="127"/>
      <c r="AR81" s="127" t="str">
        <f t="shared" si="11"/>
        <v/>
      </c>
      <c r="AS81" s="127"/>
      <c r="AT81" s="127"/>
      <c r="AU81" s="127" t="str">
        <f t="shared" si="12"/>
        <v/>
      </c>
      <c r="AV81" s="127"/>
      <c r="AW81" s="127"/>
      <c r="AX81" s="127" t="str">
        <f t="shared" si="13"/>
        <v/>
      </c>
      <c r="AY81" s="127"/>
      <c r="AZ81" s="127"/>
      <c r="BA81" s="127" t="str">
        <f t="shared" si="14"/>
        <v/>
      </c>
      <c r="BB81" s="127"/>
      <c r="BC81" s="127"/>
      <c r="BD81" s="119"/>
      <c r="BE81" s="120"/>
      <c r="BF81" s="120"/>
      <c r="BG81" s="121"/>
      <c r="CE81" s="47">
        <v>10</v>
      </c>
      <c r="CF81" s="47" t="str">
        <f t="shared" si="15"/>
        <v/>
      </c>
      <c r="CG81" s="47" t="str">
        <f t="shared" si="16"/>
        <v/>
      </c>
      <c r="CH81" s="47" t="str">
        <f t="shared" si="17"/>
        <v/>
      </c>
      <c r="CI81" s="54" t="str">
        <f t="shared" si="18"/>
        <v/>
      </c>
      <c r="CJ81" s="47" t="str">
        <f t="shared" si="19"/>
        <v/>
      </c>
      <c r="CK81" s="47" t="str">
        <f t="shared" si="20"/>
        <v/>
      </c>
      <c r="CL81" s="47" t="str">
        <f t="shared" si="21"/>
        <v/>
      </c>
      <c r="CM81" s="47" t="str">
        <f t="shared" si="22"/>
        <v/>
      </c>
      <c r="CN81" s="47" t="str">
        <f t="shared" si="23"/>
        <v/>
      </c>
      <c r="CO81" s="47" t="str">
        <f t="shared" si="24"/>
        <v/>
      </c>
      <c r="CP81" s="47" t="str">
        <f t="shared" si="25"/>
        <v/>
      </c>
      <c r="CQ81" s="47" t="str">
        <f t="shared" si="26"/>
        <v/>
      </c>
      <c r="CR81" s="47" t="str">
        <f t="shared" si="27"/>
        <v/>
      </c>
      <c r="CS81" s="47" t="str">
        <f t="shared" si="28"/>
        <v/>
      </c>
      <c r="CT81" s="47" t="str">
        <f t="shared" si="29"/>
        <v/>
      </c>
      <c r="CV81" s="55" t="s">
        <v>30</v>
      </c>
      <c r="CW81" s="55">
        <f t="shared" si="0"/>
        <v>0</v>
      </c>
      <c r="CX81" s="22">
        <f t="shared" si="30"/>
        <v>0</v>
      </c>
      <c r="CY81" s="22">
        <f t="shared" si="1"/>
        <v>0</v>
      </c>
      <c r="CZ81" s="22">
        <f t="shared" si="2"/>
        <v>0</v>
      </c>
      <c r="DA81" s="22">
        <f t="shared" si="3"/>
        <v>0</v>
      </c>
      <c r="DB81" s="22">
        <f t="shared" si="4"/>
        <v>0</v>
      </c>
      <c r="DC81" s="22">
        <f t="shared" si="5"/>
        <v>0</v>
      </c>
      <c r="DD81" s="22">
        <f t="shared" si="6"/>
        <v>0</v>
      </c>
      <c r="DE81" s="22">
        <f t="shared" si="7"/>
        <v>0</v>
      </c>
      <c r="DF81" s="22">
        <f t="shared" si="8"/>
        <v>0</v>
      </c>
      <c r="DG81" s="47"/>
      <c r="DH81" s="47"/>
      <c r="DI81" s="47"/>
      <c r="DT81" s="32"/>
      <c r="DU81" s="32"/>
      <c r="DV81" s="32"/>
      <c r="DW81" s="32"/>
      <c r="DX81" s="32"/>
    </row>
    <row r="82" spans="6:128" ht="19.5" customHeight="1">
      <c r="F82" s="153">
        <v>11</v>
      </c>
      <c r="G82" s="153"/>
      <c r="H82" s="139"/>
      <c r="I82" s="140"/>
      <c r="J82" s="140"/>
      <c r="K82" s="140"/>
      <c r="L82" s="141"/>
      <c r="M82" s="139"/>
      <c r="N82" s="140"/>
      <c r="O82" s="140"/>
      <c r="P82" s="140"/>
      <c r="Q82" s="141"/>
      <c r="R82" s="155"/>
      <c r="S82" s="155"/>
      <c r="T82" s="155"/>
      <c r="U82" s="155"/>
      <c r="V82" s="128"/>
      <c r="W82" s="128"/>
      <c r="X82" s="128"/>
      <c r="Y82" s="128"/>
      <c r="Z82" s="128"/>
      <c r="AA82" s="128"/>
      <c r="AB82" s="128"/>
      <c r="AC82" s="128"/>
      <c r="AD82" s="142" t="str">
        <f t="shared" si="9"/>
        <v/>
      </c>
      <c r="AE82" s="142"/>
      <c r="AF82" s="142"/>
      <c r="AG82" s="142"/>
      <c r="AH82" s="142"/>
      <c r="AI82" s="142"/>
      <c r="AJ82" s="142"/>
      <c r="AK82" s="142"/>
      <c r="AL82" s="232"/>
      <c r="AM82" s="233"/>
      <c r="AN82" s="234"/>
      <c r="AO82" s="127" t="str">
        <f t="shared" si="10"/>
        <v/>
      </c>
      <c r="AP82" s="127"/>
      <c r="AQ82" s="127"/>
      <c r="AR82" s="127" t="str">
        <f t="shared" si="11"/>
        <v/>
      </c>
      <c r="AS82" s="127"/>
      <c r="AT82" s="127"/>
      <c r="AU82" s="127" t="str">
        <f t="shared" si="12"/>
        <v/>
      </c>
      <c r="AV82" s="127"/>
      <c r="AW82" s="127"/>
      <c r="AX82" s="127" t="str">
        <f t="shared" si="13"/>
        <v/>
      </c>
      <c r="AY82" s="127"/>
      <c r="AZ82" s="127"/>
      <c r="BA82" s="127" t="str">
        <f t="shared" si="14"/>
        <v/>
      </c>
      <c r="BB82" s="127"/>
      <c r="BC82" s="127"/>
      <c r="BD82" s="119"/>
      <c r="BE82" s="120"/>
      <c r="BF82" s="120"/>
      <c r="BG82" s="121"/>
      <c r="CE82" s="47">
        <v>11</v>
      </c>
      <c r="CF82" s="47" t="str">
        <f t="shared" si="15"/>
        <v/>
      </c>
      <c r="CG82" s="47" t="str">
        <f t="shared" si="16"/>
        <v/>
      </c>
      <c r="CH82" s="47" t="str">
        <f t="shared" si="17"/>
        <v/>
      </c>
      <c r="CI82" s="54" t="str">
        <f t="shared" si="18"/>
        <v/>
      </c>
      <c r="CJ82" s="47" t="str">
        <f t="shared" si="19"/>
        <v/>
      </c>
      <c r="CK82" s="47" t="str">
        <f t="shared" si="20"/>
        <v/>
      </c>
      <c r="CL82" s="47" t="str">
        <f t="shared" si="21"/>
        <v/>
      </c>
      <c r="CM82" s="47" t="str">
        <f t="shared" si="22"/>
        <v/>
      </c>
      <c r="CN82" s="47" t="str">
        <f t="shared" si="23"/>
        <v/>
      </c>
      <c r="CO82" s="47" t="str">
        <f t="shared" si="24"/>
        <v/>
      </c>
      <c r="CP82" s="47" t="str">
        <f t="shared" si="25"/>
        <v/>
      </c>
      <c r="CQ82" s="47" t="str">
        <f t="shared" si="26"/>
        <v/>
      </c>
      <c r="CR82" s="47" t="str">
        <f t="shared" si="27"/>
        <v/>
      </c>
      <c r="CS82" s="47" t="str">
        <f t="shared" si="28"/>
        <v/>
      </c>
      <c r="CT82" s="47" t="str">
        <f t="shared" si="29"/>
        <v/>
      </c>
      <c r="CV82" s="55" t="s">
        <v>31</v>
      </c>
      <c r="CW82" s="55">
        <f t="shared" si="0"/>
        <v>0</v>
      </c>
      <c r="CX82" s="22">
        <f t="shared" si="30"/>
        <v>0</v>
      </c>
      <c r="CY82" s="22">
        <f t="shared" si="1"/>
        <v>0</v>
      </c>
      <c r="CZ82" s="22">
        <f t="shared" si="2"/>
        <v>0</v>
      </c>
      <c r="DA82" s="22">
        <f t="shared" si="3"/>
        <v>0</v>
      </c>
      <c r="DB82" s="22">
        <f t="shared" si="4"/>
        <v>0</v>
      </c>
      <c r="DC82" s="22">
        <f t="shared" si="5"/>
        <v>0</v>
      </c>
      <c r="DD82" s="22">
        <f t="shared" si="6"/>
        <v>0</v>
      </c>
      <c r="DE82" s="22">
        <f t="shared" si="7"/>
        <v>0</v>
      </c>
      <c r="DF82" s="22">
        <f t="shared" si="8"/>
        <v>0</v>
      </c>
      <c r="DG82" s="47"/>
      <c r="DH82" s="47"/>
      <c r="DI82" s="47"/>
      <c r="DT82" s="32"/>
      <c r="DU82" s="32"/>
      <c r="DV82" s="32"/>
      <c r="DW82" s="32"/>
      <c r="DX82" s="32"/>
    </row>
    <row r="83" spans="6:128" ht="19.5" customHeight="1">
      <c r="F83" s="153">
        <v>12</v>
      </c>
      <c r="G83" s="153"/>
      <c r="H83" s="139"/>
      <c r="I83" s="140"/>
      <c r="J83" s="140"/>
      <c r="K83" s="140"/>
      <c r="L83" s="141"/>
      <c r="M83" s="139"/>
      <c r="N83" s="140"/>
      <c r="O83" s="140"/>
      <c r="P83" s="140"/>
      <c r="Q83" s="141"/>
      <c r="R83" s="155"/>
      <c r="S83" s="155"/>
      <c r="T83" s="155"/>
      <c r="U83" s="155"/>
      <c r="V83" s="128"/>
      <c r="W83" s="128"/>
      <c r="X83" s="128"/>
      <c r="Y83" s="128"/>
      <c r="Z83" s="128"/>
      <c r="AA83" s="128"/>
      <c r="AB83" s="128"/>
      <c r="AC83" s="128"/>
      <c r="AD83" s="142" t="str">
        <f t="shared" si="9"/>
        <v/>
      </c>
      <c r="AE83" s="142"/>
      <c r="AF83" s="142"/>
      <c r="AG83" s="142"/>
      <c r="AH83" s="142"/>
      <c r="AI83" s="142"/>
      <c r="AJ83" s="142"/>
      <c r="AK83" s="142"/>
      <c r="AL83" s="232"/>
      <c r="AM83" s="233"/>
      <c r="AN83" s="234"/>
      <c r="AO83" s="127" t="str">
        <f t="shared" si="10"/>
        <v/>
      </c>
      <c r="AP83" s="127"/>
      <c r="AQ83" s="127"/>
      <c r="AR83" s="127" t="str">
        <f t="shared" si="11"/>
        <v/>
      </c>
      <c r="AS83" s="127"/>
      <c r="AT83" s="127"/>
      <c r="AU83" s="127" t="str">
        <f t="shared" si="12"/>
        <v/>
      </c>
      <c r="AV83" s="127"/>
      <c r="AW83" s="127"/>
      <c r="AX83" s="127" t="str">
        <f t="shared" si="13"/>
        <v/>
      </c>
      <c r="AY83" s="127"/>
      <c r="AZ83" s="127"/>
      <c r="BA83" s="127" t="str">
        <f t="shared" si="14"/>
        <v/>
      </c>
      <c r="BB83" s="127"/>
      <c r="BC83" s="127"/>
      <c r="BD83" s="119"/>
      <c r="BE83" s="120"/>
      <c r="BF83" s="120"/>
      <c r="BG83" s="121"/>
      <c r="CE83" s="47">
        <v>12</v>
      </c>
      <c r="CF83" s="47" t="str">
        <f t="shared" si="15"/>
        <v/>
      </c>
      <c r="CG83" s="47" t="str">
        <f t="shared" si="16"/>
        <v/>
      </c>
      <c r="CH83" s="47" t="str">
        <f t="shared" si="17"/>
        <v/>
      </c>
      <c r="CI83" s="54" t="str">
        <f t="shared" si="18"/>
        <v/>
      </c>
      <c r="CJ83" s="47" t="str">
        <f t="shared" si="19"/>
        <v/>
      </c>
      <c r="CK83" s="47" t="str">
        <f t="shared" si="20"/>
        <v/>
      </c>
      <c r="CL83" s="47" t="str">
        <f t="shared" si="21"/>
        <v/>
      </c>
      <c r="CM83" s="47" t="str">
        <f t="shared" si="22"/>
        <v/>
      </c>
      <c r="CN83" s="47" t="str">
        <f t="shared" si="23"/>
        <v/>
      </c>
      <c r="CO83" s="47" t="str">
        <f t="shared" si="24"/>
        <v/>
      </c>
      <c r="CP83" s="47" t="str">
        <f t="shared" si="25"/>
        <v/>
      </c>
      <c r="CQ83" s="47" t="str">
        <f t="shared" si="26"/>
        <v/>
      </c>
      <c r="CR83" s="47" t="str">
        <f t="shared" si="27"/>
        <v/>
      </c>
      <c r="CS83" s="47" t="str">
        <f t="shared" si="28"/>
        <v/>
      </c>
      <c r="CT83" s="47" t="str">
        <f t="shared" si="29"/>
        <v/>
      </c>
      <c r="CV83" s="55" t="s">
        <v>32</v>
      </c>
      <c r="CW83" s="55">
        <f t="shared" si="0"/>
        <v>0</v>
      </c>
      <c r="CX83" s="22">
        <f t="shared" si="30"/>
        <v>0</v>
      </c>
      <c r="CY83" s="22">
        <f t="shared" si="1"/>
        <v>0</v>
      </c>
      <c r="CZ83" s="22">
        <f t="shared" si="2"/>
        <v>0</v>
      </c>
      <c r="DA83" s="22">
        <f t="shared" si="3"/>
        <v>0</v>
      </c>
      <c r="DB83" s="22">
        <f t="shared" si="4"/>
        <v>0</v>
      </c>
      <c r="DC83" s="22">
        <f t="shared" si="5"/>
        <v>0</v>
      </c>
      <c r="DD83" s="22">
        <f t="shared" si="6"/>
        <v>0</v>
      </c>
      <c r="DE83" s="22">
        <f t="shared" si="7"/>
        <v>0</v>
      </c>
      <c r="DF83" s="22">
        <f t="shared" si="8"/>
        <v>0</v>
      </c>
      <c r="DG83" s="47"/>
      <c r="DH83" s="47"/>
      <c r="DI83" s="47"/>
      <c r="DT83" s="32"/>
      <c r="DU83" s="32"/>
      <c r="DV83" s="32"/>
      <c r="DW83" s="32"/>
      <c r="DX83" s="32"/>
    </row>
    <row r="84" spans="6:128" ht="19.5" customHeight="1">
      <c r="F84" s="153">
        <v>13</v>
      </c>
      <c r="G84" s="153"/>
      <c r="H84" s="139"/>
      <c r="I84" s="140"/>
      <c r="J84" s="140"/>
      <c r="K84" s="140"/>
      <c r="L84" s="141"/>
      <c r="M84" s="139"/>
      <c r="N84" s="140"/>
      <c r="O84" s="140"/>
      <c r="P84" s="140"/>
      <c r="Q84" s="141"/>
      <c r="R84" s="155"/>
      <c r="S84" s="155"/>
      <c r="T84" s="155"/>
      <c r="U84" s="155"/>
      <c r="V84" s="128"/>
      <c r="W84" s="128"/>
      <c r="X84" s="128"/>
      <c r="Y84" s="128"/>
      <c r="Z84" s="128"/>
      <c r="AA84" s="128"/>
      <c r="AB84" s="128"/>
      <c r="AC84" s="128"/>
      <c r="AD84" s="142" t="str">
        <f t="shared" si="9"/>
        <v/>
      </c>
      <c r="AE84" s="142"/>
      <c r="AF84" s="142"/>
      <c r="AG84" s="142"/>
      <c r="AH84" s="142"/>
      <c r="AI84" s="142"/>
      <c r="AJ84" s="142"/>
      <c r="AK84" s="142"/>
      <c r="AL84" s="232"/>
      <c r="AM84" s="233"/>
      <c r="AN84" s="234"/>
      <c r="AO84" s="127" t="str">
        <f t="shared" si="10"/>
        <v/>
      </c>
      <c r="AP84" s="127"/>
      <c r="AQ84" s="127"/>
      <c r="AR84" s="127" t="str">
        <f t="shared" si="11"/>
        <v/>
      </c>
      <c r="AS84" s="127"/>
      <c r="AT84" s="127"/>
      <c r="AU84" s="127" t="str">
        <f t="shared" si="12"/>
        <v/>
      </c>
      <c r="AV84" s="127"/>
      <c r="AW84" s="127"/>
      <c r="AX84" s="127" t="str">
        <f t="shared" si="13"/>
        <v/>
      </c>
      <c r="AY84" s="127"/>
      <c r="AZ84" s="127"/>
      <c r="BA84" s="127" t="str">
        <f t="shared" si="14"/>
        <v/>
      </c>
      <c r="BB84" s="127"/>
      <c r="BC84" s="127"/>
      <c r="BD84" s="119"/>
      <c r="BE84" s="120"/>
      <c r="BF84" s="120"/>
      <c r="BG84" s="121"/>
      <c r="CE84" s="47">
        <v>13</v>
      </c>
      <c r="CF84" s="47" t="str">
        <f t="shared" si="15"/>
        <v/>
      </c>
      <c r="CG84" s="47" t="str">
        <f t="shared" si="16"/>
        <v/>
      </c>
      <c r="CH84" s="47" t="str">
        <f t="shared" si="17"/>
        <v/>
      </c>
      <c r="CI84" s="54" t="str">
        <f t="shared" si="18"/>
        <v/>
      </c>
      <c r="CJ84" s="47" t="str">
        <f t="shared" si="19"/>
        <v/>
      </c>
      <c r="CK84" s="47" t="str">
        <f t="shared" si="20"/>
        <v/>
      </c>
      <c r="CL84" s="47" t="str">
        <f t="shared" si="21"/>
        <v/>
      </c>
      <c r="CM84" s="47" t="str">
        <f t="shared" si="22"/>
        <v/>
      </c>
      <c r="CN84" s="47" t="str">
        <f t="shared" si="23"/>
        <v/>
      </c>
      <c r="CO84" s="47" t="str">
        <f t="shared" si="24"/>
        <v/>
      </c>
      <c r="CP84" s="47" t="str">
        <f t="shared" si="25"/>
        <v/>
      </c>
      <c r="CQ84" s="47" t="str">
        <f t="shared" si="26"/>
        <v/>
      </c>
      <c r="CR84" s="47" t="str">
        <f t="shared" si="27"/>
        <v/>
      </c>
      <c r="CS84" s="47" t="str">
        <f t="shared" si="28"/>
        <v/>
      </c>
      <c r="CT84" s="47" t="str">
        <f t="shared" si="29"/>
        <v/>
      </c>
      <c r="CV84" s="55" t="s">
        <v>33</v>
      </c>
      <c r="CW84" s="55">
        <f t="shared" si="0"/>
        <v>0</v>
      </c>
      <c r="CX84" s="22">
        <f t="shared" si="30"/>
        <v>0</v>
      </c>
      <c r="CY84" s="22">
        <f t="shared" si="1"/>
        <v>0</v>
      </c>
      <c r="CZ84" s="22">
        <f t="shared" si="2"/>
        <v>0</v>
      </c>
      <c r="DA84" s="22">
        <f t="shared" si="3"/>
        <v>0</v>
      </c>
      <c r="DB84" s="22">
        <f t="shared" si="4"/>
        <v>0</v>
      </c>
      <c r="DC84" s="22">
        <f t="shared" si="5"/>
        <v>0</v>
      </c>
      <c r="DD84" s="22">
        <f t="shared" si="6"/>
        <v>0</v>
      </c>
      <c r="DE84" s="22">
        <f t="shared" si="7"/>
        <v>0</v>
      </c>
      <c r="DF84" s="22">
        <f t="shared" si="8"/>
        <v>0</v>
      </c>
      <c r="DG84" s="47"/>
      <c r="DH84" s="47"/>
      <c r="DI84" s="47"/>
      <c r="DT84" s="32"/>
      <c r="DU84" s="32"/>
      <c r="DV84" s="32"/>
      <c r="DW84" s="32"/>
      <c r="DX84" s="32"/>
    </row>
    <row r="85" spans="6:128" ht="19.5" customHeight="1">
      <c r="F85" s="153">
        <v>14</v>
      </c>
      <c r="G85" s="153"/>
      <c r="H85" s="139"/>
      <c r="I85" s="140"/>
      <c r="J85" s="140"/>
      <c r="K85" s="140"/>
      <c r="L85" s="141"/>
      <c r="M85" s="139"/>
      <c r="N85" s="140"/>
      <c r="O85" s="140"/>
      <c r="P85" s="140"/>
      <c r="Q85" s="141"/>
      <c r="R85" s="155"/>
      <c r="S85" s="155"/>
      <c r="T85" s="155"/>
      <c r="U85" s="155"/>
      <c r="V85" s="128"/>
      <c r="W85" s="128"/>
      <c r="X85" s="128"/>
      <c r="Y85" s="128"/>
      <c r="Z85" s="128"/>
      <c r="AA85" s="128"/>
      <c r="AB85" s="128"/>
      <c r="AC85" s="128"/>
      <c r="AD85" s="142" t="str">
        <f t="shared" si="9"/>
        <v/>
      </c>
      <c r="AE85" s="142"/>
      <c r="AF85" s="142"/>
      <c r="AG85" s="142"/>
      <c r="AH85" s="142"/>
      <c r="AI85" s="142"/>
      <c r="AJ85" s="142"/>
      <c r="AK85" s="142"/>
      <c r="AL85" s="232"/>
      <c r="AM85" s="233"/>
      <c r="AN85" s="234"/>
      <c r="AO85" s="127" t="str">
        <f t="shared" si="10"/>
        <v/>
      </c>
      <c r="AP85" s="127"/>
      <c r="AQ85" s="127"/>
      <c r="AR85" s="127" t="str">
        <f t="shared" si="11"/>
        <v/>
      </c>
      <c r="AS85" s="127"/>
      <c r="AT85" s="127"/>
      <c r="AU85" s="127" t="str">
        <f t="shared" si="12"/>
        <v/>
      </c>
      <c r="AV85" s="127"/>
      <c r="AW85" s="127"/>
      <c r="AX85" s="127" t="str">
        <f t="shared" si="13"/>
        <v/>
      </c>
      <c r="AY85" s="127"/>
      <c r="AZ85" s="127"/>
      <c r="BA85" s="127" t="str">
        <f t="shared" si="14"/>
        <v/>
      </c>
      <c r="BB85" s="127"/>
      <c r="BC85" s="127"/>
      <c r="BD85" s="119"/>
      <c r="BE85" s="120"/>
      <c r="BF85" s="120"/>
      <c r="BG85" s="121"/>
      <c r="CE85" s="47">
        <v>14</v>
      </c>
      <c r="CF85" s="47" t="str">
        <f t="shared" si="15"/>
        <v/>
      </c>
      <c r="CG85" s="47" t="str">
        <f t="shared" si="16"/>
        <v/>
      </c>
      <c r="CH85" s="47" t="str">
        <f t="shared" si="17"/>
        <v/>
      </c>
      <c r="CI85" s="54" t="str">
        <f t="shared" si="18"/>
        <v/>
      </c>
      <c r="CJ85" s="47" t="str">
        <f t="shared" si="19"/>
        <v/>
      </c>
      <c r="CK85" s="47" t="str">
        <f t="shared" si="20"/>
        <v/>
      </c>
      <c r="CL85" s="47" t="str">
        <f t="shared" si="21"/>
        <v/>
      </c>
      <c r="CM85" s="47" t="str">
        <f t="shared" si="22"/>
        <v/>
      </c>
      <c r="CN85" s="47" t="str">
        <f t="shared" si="23"/>
        <v/>
      </c>
      <c r="CO85" s="47" t="str">
        <f t="shared" si="24"/>
        <v/>
      </c>
      <c r="CP85" s="47" t="str">
        <f t="shared" si="25"/>
        <v/>
      </c>
      <c r="CQ85" s="47" t="str">
        <f t="shared" si="26"/>
        <v/>
      </c>
      <c r="CR85" s="47" t="str">
        <f t="shared" si="27"/>
        <v/>
      </c>
      <c r="CS85" s="47" t="str">
        <f t="shared" si="28"/>
        <v/>
      </c>
      <c r="CT85" s="47" t="str">
        <f t="shared" si="29"/>
        <v/>
      </c>
      <c r="CV85" s="55" t="s">
        <v>34</v>
      </c>
      <c r="CW85" s="55">
        <f t="shared" si="0"/>
        <v>0</v>
      </c>
      <c r="CX85" s="22">
        <f t="shared" si="30"/>
        <v>0</v>
      </c>
      <c r="CY85" s="22">
        <f t="shared" si="1"/>
        <v>0</v>
      </c>
      <c r="CZ85" s="22">
        <f t="shared" si="2"/>
        <v>0</v>
      </c>
      <c r="DA85" s="22">
        <f t="shared" si="3"/>
        <v>0</v>
      </c>
      <c r="DB85" s="22">
        <f t="shared" si="4"/>
        <v>0</v>
      </c>
      <c r="DC85" s="22">
        <f t="shared" si="5"/>
        <v>0</v>
      </c>
      <c r="DD85" s="22">
        <f t="shared" si="6"/>
        <v>0</v>
      </c>
      <c r="DE85" s="22">
        <f t="shared" si="7"/>
        <v>0</v>
      </c>
      <c r="DF85" s="22">
        <f t="shared" si="8"/>
        <v>0</v>
      </c>
      <c r="DG85" s="47"/>
      <c r="DH85" s="47"/>
      <c r="DI85" s="47"/>
      <c r="DT85" s="32"/>
      <c r="DU85" s="32"/>
      <c r="DV85" s="32"/>
      <c r="DW85" s="32"/>
      <c r="DX85" s="32"/>
    </row>
    <row r="86" spans="6:128" ht="19.5" customHeight="1">
      <c r="F86" s="153">
        <v>15</v>
      </c>
      <c r="G86" s="153"/>
      <c r="H86" s="139"/>
      <c r="I86" s="140"/>
      <c r="J86" s="140"/>
      <c r="K86" s="140"/>
      <c r="L86" s="141"/>
      <c r="M86" s="139"/>
      <c r="N86" s="140"/>
      <c r="O86" s="140"/>
      <c r="P86" s="140"/>
      <c r="Q86" s="141"/>
      <c r="R86" s="155"/>
      <c r="S86" s="155"/>
      <c r="T86" s="155"/>
      <c r="U86" s="155"/>
      <c r="V86" s="128"/>
      <c r="W86" s="128"/>
      <c r="X86" s="128"/>
      <c r="Y86" s="128"/>
      <c r="Z86" s="128"/>
      <c r="AA86" s="128"/>
      <c r="AB86" s="128"/>
      <c r="AC86" s="128"/>
      <c r="AD86" s="142" t="str">
        <f t="shared" si="9"/>
        <v/>
      </c>
      <c r="AE86" s="142"/>
      <c r="AF86" s="142"/>
      <c r="AG86" s="142"/>
      <c r="AH86" s="142"/>
      <c r="AI86" s="142"/>
      <c r="AJ86" s="142"/>
      <c r="AK86" s="142"/>
      <c r="AL86" s="232"/>
      <c r="AM86" s="233"/>
      <c r="AN86" s="234"/>
      <c r="AO86" s="127" t="str">
        <f t="shared" si="10"/>
        <v/>
      </c>
      <c r="AP86" s="127"/>
      <c r="AQ86" s="127"/>
      <c r="AR86" s="127" t="str">
        <f t="shared" si="11"/>
        <v/>
      </c>
      <c r="AS86" s="127"/>
      <c r="AT86" s="127"/>
      <c r="AU86" s="127" t="str">
        <f t="shared" si="12"/>
        <v/>
      </c>
      <c r="AV86" s="127"/>
      <c r="AW86" s="127"/>
      <c r="AX86" s="127" t="str">
        <f t="shared" si="13"/>
        <v/>
      </c>
      <c r="AY86" s="127"/>
      <c r="AZ86" s="127"/>
      <c r="BA86" s="127" t="str">
        <f t="shared" si="14"/>
        <v/>
      </c>
      <c r="BB86" s="127"/>
      <c r="BC86" s="127"/>
      <c r="BD86" s="119"/>
      <c r="BE86" s="120"/>
      <c r="BF86" s="120"/>
      <c r="BG86" s="121"/>
      <c r="BK86" s="23"/>
      <c r="BL86" s="23"/>
      <c r="BM86" s="23"/>
      <c r="BN86" s="23"/>
      <c r="BO86" s="23"/>
      <c r="BP86" s="23"/>
      <c r="BQ86" s="23"/>
      <c r="BR86" s="23"/>
      <c r="BS86" s="23"/>
      <c r="BT86" s="23"/>
      <c r="BU86" s="23"/>
      <c r="BV86" s="23"/>
      <c r="BW86" s="23"/>
      <c r="BX86" s="23"/>
      <c r="BY86" s="23"/>
      <c r="BZ86" s="23"/>
      <c r="CA86" s="23"/>
      <c r="CB86" s="23"/>
      <c r="CE86" s="47">
        <v>15</v>
      </c>
      <c r="CF86" s="47" t="str">
        <f t="shared" si="15"/>
        <v/>
      </c>
      <c r="CG86" s="47" t="str">
        <f t="shared" si="16"/>
        <v/>
      </c>
      <c r="CH86" s="47" t="str">
        <f t="shared" si="17"/>
        <v/>
      </c>
      <c r="CI86" s="54" t="str">
        <f t="shared" si="18"/>
        <v/>
      </c>
      <c r="CJ86" s="47" t="str">
        <f t="shared" si="19"/>
        <v/>
      </c>
      <c r="CK86" s="47" t="str">
        <f t="shared" si="20"/>
        <v/>
      </c>
      <c r="CL86" s="47" t="str">
        <f t="shared" si="21"/>
        <v/>
      </c>
      <c r="CM86" s="47" t="str">
        <f t="shared" si="22"/>
        <v/>
      </c>
      <c r="CN86" s="47" t="str">
        <f t="shared" si="23"/>
        <v/>
      </c>
      <c r="CO86" s="47" t="str">
        <f t="shared" si="24"/>
        <v/>
      </c>
      <c r="CP86" s="47" t="str">
        <f t="shared" si="25"/>
        <v/>
      </c>
      <c r="CQ86" s="47" t="str">
        <f t="shared" si="26"/>
        <v/>
      </c>
      <c r="CR86" s="47" t="str">
        <f t="shared" si="27"/>
        <v/>
      </c>
      <c r="CS86" s="47" t="str">
        <f t="shared" si="28"/>
        <v/>
      </c>
      <c r="CT86" s="47" t="str">
        <f t="shared" si="29"/>
        <v/>
      </c>
      <c r="CV86" s="55" t="s">
        <v>35</v>
      </c>
      <c r="CW86" s="55">
        <f t="shared" si="0"/>
        <v>0</v>
      </c>
      <c r="CX86" s="22">
        <f t="shared" si="30"/>
        <v>0</v>
      </c>
      <c r="CY86" s="22">
        <f t="shared" si="1"/>
        <v>0</v>
      </c>
      <c r="CZ86" s="22">
        <f t="shared" si="2"/>
        <v>0</v>
      </c>
      <c r="DA86" s="22">
        <f t="shared" si="3"/>
        <v>0</v>
      </c>
      <c r="DB86" s="22">
        <f t="shared" si="4"/>
        <v>0</v>
      </c>
      <c r="DC86" s="22">
        <f t="shared" si="5"/>
        <v>0</v>
      </c>
      <c r="DD86" s="22">
        <f t="shared" si="6"/>
        <v>0</v>
      </c>
      <c r="DE86" s="22">
        <f t="shared" si="7"/>
        <v>0</v>
      </c>
      <c r="DF86" s="22">
        <f t="shared" si="8"/>
        <v>0</v>
      </c>
      <c r="DG86" s="47"/>
      <c r="DH86" s="47"/>
      <c r="DI86" s="47"/>
      <c r="DT86" s="32"/>
      <c r="DU86" s="32"/>
      <c r="DV86" s="32"/>
      <c r="DW86" s="32"/>
      <c r="DX86" s="32"/>
    </row>
    <row r="87" spans="6:128" ht="19.5" customHeight="1">
      <c r="F87" s="153">
        <v>16</v>
      </c>
      <c r="G87" s="153"/>
      <c r="H87" s="139"/>
      <c r="I87" s="140"/>
      <c r="J87" s="140"/>
      <c r="K87" s="140"/>
      <c r="L87" s="141"/>
      <c r="M87" s="139"/>
      <c r="N87" s="140"/>
      <c r="O87" s="140"/>
      <c r="P87" s="140"/>
      <c r="Q87" s="141"/>
      <c r="R87" s="155"/>
      <c r="S87" s="155"/>
      <c r="T87" s="155"/>
      <c r="U87" s="155"/>
      <c r="V87" s="128"/>
      <c r="W87" s="128"/>
      <c r="X87" s="128"/>
      <c r="Y87" s="128"/>
      <c r="Z87" s="128"/>
      <c r="AA87" s="128"/>
      <c r="AB87" s="128"/>
      <c r="AC87" s="128"/>
      <c r="AD87" s="142" t="str">
        <f t="shared" si="9"/>
        <v/>
      </c>
      <c r="AE87" s="142"/>
      <c r="AF87" s="142"/>
      <c r="AG87" s="142"/>
      <c r="AH87" s="142"/>
      <c r="AI87" s="142"/>
      <c r="AJ87" s="142"/>
      <c r="AK87" s="142"/>
      <c r="AL87" s="232"/>
      <c r="AM87" s="233"/>
      <c r="AN87" s="234"/>
      <c r="AO87" s="127" t="str">
        <f t="shared" si="10"/>
        <v/>
      </c>
      <c r="AP87" s="127"/>
      <c r="AQ87" s="127"/>
      <c r="AR87" s="127" t="str">
        <f t="shared" si="11"/>
        <v/>
      </c>
      <c r="AS87" s="127"/>
      <c r="AT87" s="127"/>
      <c r="AU87" s="127" t="str">
        <f t="shared" si="12"/>
        <v/>
      </c>
      <c r="AV87" s="127"/>
      <c r="AW87" s="127"/>
      <c r="AX87" s="127" t="str">
        <f t="shared" si="13"/>
        <v/>
      </c>
      <c r="AY87" s="127"/>
      <c r="AZ87" s="127"/>
      <c r="BA87" s="127" t="str">
        <f t="shared" si="14"/>
        <v/>
      </c>
      <c r="BB87" s="127"/>
      <c r="BC87" s="127"/>
      <c r="BD87" s="119"/>
      <c r="BE87" s="120"/>
      <c r="BF87" s="120"/>
      <c r="BG87" s="121"/>
      <c r="BK87" s="23"/>
      <c r="BL87" s="23"/>
      <c r="BM87" s="23"/>
      <c r="BN87" s="23"/>
      <c r="BO87" s="23"/>
      <c r="BP87" s="23"/>
      <c r="BQ87" s="23"/>
      <c r="BR87" s="23"/>
      <c r="BS87" s="23"/>
      <c r="BT87" s="23"/>
      <c r="BU87" s="23"/>
      <c r="BV87" s="23"/>
      <c r="BW87" s="23"/>
      <c r="BX87" s="23"/>
      <c r="BY87" s="23"/>
      <c r="BZ87" s="23"/>
      <c r="CA87" s="23"/>
      <c r="CB87" s="23"/>
      <c r="CE87" s="47">
        <v>16</v>
      </c>
      <c r="CF87" s="47" t="str">
        <f t="shared" si="15"/>
        <v/>
      </c>
      <c r="CG87" s="47" t="str">
        <f t="shared" si="16"/>
        <v/>
      </c>
      <c r="CH87" s="47" t="str">
        <f t="shared" si="17"/>
        <v/>
      </c>
      <c r="CI87" s="54" t="str">
        <f t="shared" si="18"/>
        <v/>
      </c>
      <c r="CJ87" s="47" t="str">
        <f t="shared" si="19"/>
        <v/>
      </c>
      <c r="CK87" s="47" t="str">
        <f t="shared" si="20"/>
        <v/>
      </c>
      <c r="CL87" s="47" t="str">
        <f t="shared" si="21"/>
        <v/>
      </c>
      <c r="CM87" s="47" t="str">
        <f t="shared" si="22"/>
        <v/>
      </c>
      <c r="CN87" s="47" t="str">
        <f t="shared" si="23"/>
        <v/>
      </c>
      <c r="CO87" s="47" t="str">
        <f t="shared" si="24"/>
        <v/>
      </c>
      <c r="CP87" s="47" t="str">
        <f t="shared" si="25"/>
        <v/>
      </c>
      <c r="CQ87" s="47" t="str">
        <f t="shared" si="26"/>
        <v/>
      </c>
      <c r="CR87" s="47" t="str">
        <f t="shared" si="27"/>
        <v/>
      </c>
      <c r="CS87" s="47" t="str">
        <f t="shared" si="28"/>
        <v/>
      </c>
      <c r="CT87" s="47" t="str">
        <f t="shared" si="29"/>
        <v/>
      </c>
      <c r="CV87" s="55" t="s">
        <v>36</v>
      </c>
      <c r="CW87" s="55">
        <f t="shared" si="0"/>
        <v>0</v>
      </c>
      <c r="CX87" s="22">
        <f t="shared" si="30"/>
        <v>0</v>
      </c>
      <c r="CY87" s="22">
        <f t="shared" si="1"/>
        <v>0</v>
      </c>
      <c r="CZ87" s="22">
        <f t="shared" si="2"/>
        <v>0</v>
      </c>
      <c r="DA87" s="22">
        <f t="shared" si="3"/>
        <v>0</v>
      </c>
      <c r="DB87" s="22">
        <f t="shared" si="4"/>
        <v>0</v>
      </c>
      <c r="DC87" s="22">
        <f t="shared" si="5"/>
        <v>0</v>
      </c>
      <c r="DD87" s="22">
        <f t="shared" si="6"/>
        <v>0</v>
      </c>
      <c r="DE87" s="22">
        <f t="shared" si="7"/>
        <v>0</v>
      </c>
      <c r="DF87" s="22">
        <f t="shared" si="8"/>
        <v>0</v>
      </c>
      <c r="DG87" s="47"/>
      <c r="DH87" s="47"/>
      <c r="DI87" s="47"/>
      <c r="DT87" s="32"/>
      <c r="DU87" s="32"/>
      <c r="DV87" s="32"/>
      <c r="DW87" s="32"/>
      <c r="DX87" s="32"/>
    </row>
    <row r="88" spans="6:128" ht="19.5" customHeight="1">
      <c r="F88" s="153">
        <v>17</v>
      </c>
      <c r="G88" s="153"/>
      <c r="H88" s="139"/>
      <c r="I88" s="140"/>
      <c r="J88" s="140"/>
      <c r="K88" s="140"/>
      <c r="L88" s="141"/>
      <c r="M88" s="139"/>
      <c r="N88" s="140"/>
      <c r="O88" s="140"/>
      <c r="P88" s="140"/>
      <c r="Q88" s="141"/>
      <c r="R88" s="155"/>
      <c r="S88" s="155"/>
      <c r="T88" s="155"/>
      <c r="U88" s="155"/>
      <c r="V88" s="128"/>
      <c r="W88" s="128"/>
      <c r="X88" s="128"/>
      <c r="Y88" s="128"/>
      <c r="Z88" s="128"/>
      <c r="AA88" s="128"/>
      <c r="AB88" s="128"/>
      <c r="AC88" s="128"/>
      <c r="AD88" s="142" t="str">
        <f t="shared" si="9"/>
        <v/>
      </c>
      <c r="AE88" s="142"/>
      <c r="AF88" s="142"/>
      <c r="AG88" s="142"/>
      <c r="AH88" s="142"/>
      <c r="AI88" s="142"/>
      <c r="AJ88" s="142"/>
      <c r="AK88" s="142"/>
      <c r="AL88" s="232"/>
      <c r="AM88" s="233"/>
      <c r="AN88" s="234"/>
      <c r="AO88" s="127" t="str">
        <f t="shared" si="10"/>
        <v/>
      </c>
      <c r="AP88" s="127"/>
      <c r="AQ88" s="127"/>
      <c r="AR88" s="127" t="str">
        <f t="shared" si="11"/>
        <v/>
      </c>
      <c r="AS88" s="127"/>
      <c r="AT88" s="127"/>
      <c r="AU88" s="127" t="str">
        <f t="shared" si="12"/>
        <v/>
      </c>
      <c r="AV88" s="127"/>
      <c r="AW88" s="127"/>
      <c r="AX88" s="127" t="str">
        <f t="shared" si="13"/>
        <v/>
      </c>
      <c r="AY88" s="127"/>
      <c r="AZ88" s="127"/>
      <c r="BA88" s="127" t="str">
        <f t="shared" si="14"/>
        <v/>
      </c>
      <c r="BB88" s="127"/>
      <c r="BC88" s="127"/>
      <c r="BD88" s="119"/>
      <c r="BE88" s="120"/>
      <c r="BF88" s="120"/>
      <c r="BG88" s="121"/>
      <c r="BK88" s="23"/>
      <c r="BL88" s="23"/>
      <c r="BM88" s="23"/>
      <c r="BN88" s="23"/>
      <c r="BO88" s="23"/>
      <c r="BP88" s="23"/>
      <c r="BQ88" s="23"/>
      <c r="BR88" s="23"/>
      <c r="BS88" s="23"/>
      <c r="BT88" s="23"/>
      <c r="BU88" s="23"/>
      <c r="BV88" s="23"/>
      <c r="BW88" s="23"/>
      <c r="BX88" s="23"/>
      <c r="BY88" s="23"/>
      <c r="BZ88" s="23"/>
      <c r="CA88" s="23"/>
      <c r="CB88" s="23"/>
      <c r="CE88" s="47">
        <v>17</v>
      </c>
      <c r="CF88" s="47" t="str">
        <f t="shared" si="15"/>
        <v/>
      </c>
      <c r="CG88" s="47" t="str">
        <f t="shared" si="16"/>
        <v/>
      </c>
      <c r="CH88" s="47" t="str">
        <f t="shared" si="17"/>
        <v/>
      </c>
      <c r="CI88" s="54" t="str">
        <f t="shared" si="18"/>
        <v/>
      </c>
      <c r="CJ88" s="47" t="str">
        <f t="shared" si="19"/>
        <v/>
      </c>
      <c r="CK88" s="47" t="str">
        <f t="shared" si="20"/>
        <v/>
      </c>
      <c r="CL88" s="47" t="str">
        <f t="shared" si="21"/>
        <v/>
      </c>
      <c r="CM88" s="47" t="str">
        <f t="shared" si="22"/>
        <v/>
      </c>
      <c r="CN88" s="47" t="str">
        <f t="shared" si="23"/>
        <v/>
      </c>
      <c r="CO88" s="47" t="str">
        <f t="shared" si="24"/>
        <v/>
      </c>
      <c r="CP88" s="47" t="str">
        <f t="shared" si="25"/>
        <v/>
      </c>
      <c r="CQ88" s="47" t="str">
        <f t="shared" si="26"/>
        <v/>
      </c>
      <c r="CR88" s="47" t="str">
        <f t="shared" si="27"/>
        <v/>
      </c>
      <c r="CS88" s="47" t="str">
        <f t="shared" si="28"/>
        <v/>
      </c>
      <c r="CT88" s="47" t="str">
        <f t="shared" si="29"/>
        <v/>
      </c>
      <c r="CV88" s="55" t="s">
        <v>37</v>
      </c>
      <c r="CW88" s="55">
        <f t="shared" si="0"/>
        <v>0</v>
      </c>
      <c r="CX88" s="22">
        <f t="shared" si="30"/>
        <v>0</v>
      </c>
      <c r="CY88" s="22">
        <f t="shared" si="1"/>
        <v>0</v>
      </c>
      <c r="CZ88" s="22">
        <f t="shared" si="2"/>
        <v>0</v>
      </c>
      <c r="DA88" s="22">
        <f t="shared" si="3"/>
        <v>0</v>
      </c>
      <c r="DB88" s="22">
        <f t="shared" si="4"/>
        <v>0</v>
      </c>
      <c r="DC88" s="22">
        <f t="shared" si="5"/>
        <v>0</v>
      </c>
      <c r="DD88" s="22">
        <f t="shared" si="6"/>
        <v>0</v>
      </c>
      <c r="DE88" s="22">
        <f t="shared" si="7"/>
        <v>0</v>
      </c>
      <c r="DF88" s="22">
        <f t="shared" si="8"/>
        <v>0</v>
      </c>
      <c r="DG88" s="47"/>
      <c r="DH88" s="47"/>
      <c r="DI88" s="47"/>
      <c r="DT88" s="32"/>
      <c r="DU88" s="32"/>
      <c r="DV88" s="32"/>
      <c r="DW88" s="32"/>
      <c r="DX88" s="32"/>
    </row>
    <row r="89" spans="6:128" ht="19.5" customHeight="1">
      <c r="F89" s="153">
        <v>18</v>
      </c>
      <c r="G89" s="153"/>
      <c r="H89" s="139"/>
      <c r="I89" s="140"/>
      <c r="J89" s="140"/>
      <c r="K89" s="140"/>
      <c r="L89" s="141"/>
      <c r="M89" s="139"/>
      <c r="N89" s="140"/>
      <c r="O89" s="140"/>
      <c r="P89" s="140"/>
      <c r="Q89" s="141"/>
      <c r="R89" s="155"/>
      <c r="S89" s="155"/>
      <c r="T89" s="155"/>
      <c r="U89" s="155"/>
      <c r="V89" s="128"/>
      <c r="W89" s="128"/>
      <c r="X89" s="128"/>
      <c r="Y89" s="128"/>
      <c r="Z89" s="128"/>
      <c r="AA89" s="128"/>
      <c r="AB89" s="128"/>
      <c r="AC89" s="128"/>
      <c r="AD89" s="142" t="str">
        <f t="shared" si="9"/>
        <v/>
      </c>
      <c r="AE89" s="142"/>
      <c r="AF89" s="142"/>
      <c r="AG89" s="142"/>
      <c r="AH89" s="142"/>
      <c r="AI89" s="142"/>
      <c r="AJ89" s="142"/>
      <c r="AK89" s="142"/>
      <c r="AL89" s="232"/>
      <c r="AM89" s="233"/>
      <c r="AN89" s="234"/>
      <c r="AO89" s="127" t="str">
        <f t="shared" si="10"/>
        <v/>
      </c>
      <c r="AP89" s="127"/>
      <c r="AQ89" s="127"/>
      <c r="AR89" s="127" t="str">
        <f t="shared" si="11"/>
        <v/>
      </c>
      <c r="AS89" s="127"/>
      <c r="AT89" s="127"/>
      <c r="AU89" s="127" t="str">
        <f t="shared" si="12"/>
        <v/>
      </c>
      <c r="AV89" s="127"/>
      <c r="AW89" s="127"/>
      <c r="AX89" s="127" t="str">
        <f t="shared" si="13"/>
        <v/>
      </c>
      <c r="AY89" s="127"/>
      <c r="AZ89" s="127"/>
      <c r="BA89" s="127" t="str">
        <f t="shared" si="14"/>
        <v/>
      </c>
      <c r="BB89" s="127"/>
      <c r="BC89" s="127"/>
      <c r="BD89" s="119"/>
      <c r="BE89" s="120"/>
      <c r="BF89" s="120"/>
      <c r="BG89" s="121"/>
      <c r="BK89" s="23"/>
      <c r="BL89" s="23"/>
      <c r="BM89" s="23"/>
      <c r="BN89" s="23"/>
      <c r="BO89" s="23"/>
      <c r="BP89" s="23"/>
      <c r="BQ89" s="23"/>
      <c r="BR89" s="23"/>
      <c r="BS89" s="23"/>
      <c r="BT89" s="23"/>
      <c r="BU89" s="23"/>
      <c r="BV89" s="23"/>
      <c r="BW89" s="23"/>
      <c r="BX89" s="23"/>
      <c r="BY89" s="23"/>
      <c r="BZ89" s="23"/>
      <c r="CA89" s="23"/>
      <c r="CB89" s="23"/>
      <c r="CE89" s="47">
        <v>18</v>
      </c>
      <c r="CF89" s="47" t="str">
        <f t="shared" si="15"/>
        <v/>
      </c>
      <c r="CG89" s="47" t="str">
        <f t="shared" si="16"/>
        <v/>
      </c>
      <c r="CH89" s="47" t="str">
        <f t="shared" si="17"/>
        <v/>
      </c>
      <c r="CI89" s="54" t="str">
        <f t="shared" si="18"/>
        <v/>
      </c>
      <c r="CJ89" s="47" t="str">
        <f t="shared" si="19"/>
        <v/>
      </c>
      <c r="CK89" s="47" t="str">
        <f t="shared" si="20"/>
        <v/>
      </c>
      <c r="CL89" s="47" t="str">
        <f t="shared" si="21"/>
        <v/>
      </c>
      <c r="CM89" s="47" t="str">
        <f t="shared" si="22"/>
        <v/>
      </c>
      <c r="CN89" s="47" t="str">
        <f t="shared" si="23"/>
        <v/>
      </c>
      <c r="CO89" s="47" t="str">
        <f t="shared" si="24"/>
        <v/>
      </c>
      <c r="CP89" s="47" t="str">
        <f t="shared" si="25"/>
        <v/>
      </c>
      <c r="CQ89" s="47" t="str">
        <f t="shared" si="26"/>
        <v/>
      </c>
      <c r="CR89" s="47" t="str">
        <f t="shared" si="27"/>
        <v/>
      </c>
      <c r="CS89" s="47" t="str">
        <f t="shared" si="28"/>
        <v/>
      </c>
      <c r="CT89" s="47" t="str">
        <f t="shared" si="29"/>
        <v/>
      </c>
      <c r="CV89" s="55" t="s">
        <v>38</v>
      </c>
      <c r="CW89" s="55">
        <f t="shared" si="0"/>
        <v>0</v>
      </c>
      <c r="CX89" s="22">
        <f t="shared" si="30"/>
        <v>0</v>
      </c>
      <c r="CY89" s="22">
        <f t="shared" si="1"/>
        <v>0</v>
      </c>
      <c r="CZ89" s="22">
        <f t="shared" si="2"/>
        <v>0</v>
      </c>
      <c r="DA89" s="22">
        <f t="shared" si="3"/>
        <v>0</v>
      </c>
      <c r="DB89" s="22">
        <f t="shared" si="4"/>
        <v>0</v>
      </c>
      <c r="DC89" s="22">
        <f t="shared" si="5"/>
        <v>0</v>
      </c>
      <c r="DD89" s="22">
        <f t="shared" si="6"/>
        <v>0</v>
      </c>
      <c r="DE89" s="22">
        <f t="shared" si="7"/>
        <v>0</v>
      </c>
      <c r="DF89" s="22">
        <f t="shared" si="8"/>
        <v>0</v>
      </c>
      <c r="DG89" s="47"/>
      <c r="DH89" s="47"/>
      <c r="DI89" s="47"/>
      <c r="DT89" s="32"/>
      <c r="DU89" s="32"/>
      <c r="DV89" s="32"/>
      <c r="DW89" s="32"/>
      <c r="DX89" s="32"/>
    </row>
    <row r="90" spans="6:128" ht="19.5" customHeight="1">
      <c r="F90" s="153">
        <v>19</v>
      </c>
      <c r="G90" s="153"/>
      <c r="H90" s="139"/>
      <c r="I90" s="140"/>
      <c r="J90" s="140"/>
      <c r="K90" s="140"/>
      <c r="L90" s="141"/>
      <c r="M90" s="139"/>
      <c r="N90" s="140"/>
      <c r="O90" s="140"/>
      <c r="P90" s="140"/>
      <c r="Q90" s="141"/>
      <c r="R90" s="155"/>
      <c r="S90" s="155"/>
      <c r="T90" s="155"/>
      <c r="U90" s="155"/>
      <c r="V90" s="128"/>
      <c r="W90" s="128"/>
      <c r="X90" s="128"/>
      <c r="Y90" s="128"/>
      <c r="Z90" s="128"/>
      <c r="AA90" s="128"/>
      <c r="AB90" s="128"/>
      <c r="AC90" s="128"/>
      <c r="AD90" s="142" t="str">
        <f t="shared" si="9"/>
        <v/>
      </c>
      <c r="AE90" s="142"/>
      <c r="AF90" s="142"/>
      <c r="AG90" s="142"/>
      <c r="AH90" s="142"/>
      <c r="AI90" s="142"/>
      <c r="AJ90" s="142"/>
      <c r="AK90" s="142"/>
      <c r="AL90" s="232"/>
      <c r="AM90" s="233"/>
      <c r="AN90" s="234"/>
      <c r="AO90" s="127" t="str">
        <f t="shared" si="10"/>
        <v/>
      </c>
      <c r="AP90" s="127"/>
      <c r="AQ90" s="127"/>
      <c r="AR90" s="127" t="str">
        <f t="shared" si="11"/>
        <v/>
      </c>
      <c r="AS90" s="127"/>
      <c r="AT90" s="127"/>
      <c r="AU90" s="127" t="str">
        <f t="shared" si="12"/>
        <v/>
      </c>
      <c r="AV90" s="127"/>
      <c r="AW90" s="127"/>
      <c r="AX90" s="127" t="str">
        <f t="shared" si="13"/>
        <v/>
      </c>
      <c r="AY90" s="127"/>
      <c r="AZ90" s="127"/>
      <c r="BA90" s="127" t="str">
        <f t="shared" si="14"/>
        <v/>
      </c>
      <c r="BB90" s="127"/>
      <c r="BC90" s="127"/>
      <c r="BD90" s="119"/>
      <c r="BE90" s="120"/>
      <c r="BF90" s="120"/>
      <c r="BG90" s="121"/>
      <c r="BK90" s="23"/>
      <c r="BL90" s="23"/>
      <c r="BM90" s="23"/>
      <c r="BN90" s="23"/>
      <c r="BO90" s="23"/>
      <c r="BP90" s="23"/>
      <c r="BQ90" s="23"/>
      <c r="BR90" s="23"/>
      <c r="BS90" s="23"/>
      <c r="BT90" s="23"/>
      <c r="BU90" s="23"/>
      <c r="BV90" s="23"/>
      <c r="BW90" s="23"/>
      <c r="BX90" s="23"/>
      <c r="BY90" s="23"/>
      <c r="BZ90" s="23"/>
      <c r="CA90" s="23"/>
      <c r="CB90" s="23"/>
      <c r="CE90" s="47">
        <v>19</v>
      </c>
      <c r="CF90" s="47" t="str">
        <f t="shared" si="15"/>
        <v/>
      </c>
      <c r="CG90" s="47" t="str">
        <f t="shared" si="16"/>
        <v/>
      </c>
      <c r="CH90" s="47" t="str">
        <f t="shared" si="17"/>
        <v/>
      </c>
      <c r="CI90" s="54" t="str">
        <f t="shared" si="18"/>
        <v/>
      </c>
      <c r="CJ90" s="47" t="str">
        <f t="shared" si="19"/>
        <v/>
      </c>
      <c r="CK90" s="47" t="str">
        <f t="shared" si="20"/>
        <v/>
      </c>
      <c r="CL90" s="47" t="str">
        <f t="shared" si="21"/>
        <v/>
      </c>
      <c r="CM90" s="47" t="str">
        <f t="shared" si="22"/>
        <v/>
      </c>
      <c r="CN90" s="47" t="str">
        <f t="shared" si="23"/>
        <v/>
      </c>
      <c r="CO90" s="47" t="str">
        <f t="shared" si="24"/>
        <v/>
      </c>
      <c r="CP90" s="47" t="str">
        <f t="shared" si="25"/>
        <v/>
      </c>
      <c r="CQ90" s="47" t="str">
        <f t="shared" si="26"/>
        <v/>
      </c>
      <c r="CR90" s="47" t="str">
        <f t="shared" si="27"/>
        <v/>
      </c>
      <c r="CS90" s="47" t="str">
        <f t="shared" si="28"/>
        <v/>
      </c>
      <c r="CT90" s="47" t="str">
        <f t="shared" si="29"/>
        <v/>
      </c>
      <c r="CV90" s="55" t="s">
        <v>39</v>
      </c>
      <c r="CW90" s="55">
        <f t="shared" si="0"/>
        <v>0</v>
      </c>
      <c r="CX90" s="22">
        <f t="shared" si="30"/>
        <v>0</v>
      </c>
      <c r="CY90" s="22">
        <f t="shared" si="1"/>
        <v>0</v>
      </c>
      <c r="CZ90" s="22">
        <f t="shared" si="2"/>
        <v>0</v>
      </c>
      <c r="DA90" s="22">
        <f t="shared" si="3"/>
        <v>0</v>
      </c>
      <c r="DB90" s="22">
        <f t="shared" si="4"/>
        <v>0</v>
      </c>
      <c r="DC90" s="22">
        <f t="shared" si="5"/>
        <v>0</v>
      </c>
      <c r="DD90" s="22">
        <f t="shared" si="6"/>
        <v>0</v>
      </c>
      <c r="DE90" s="22">
        <f t="shared" si="7"/>
        <v>0</v>
      </c>
      <c r="DF90" s="22">
        <f t="shared" si="8"/>
        <v>0</v>
      </c>
      <c r="DG90" s="47"/>
      <c r="DH90" s="47"/>
      <c r="DI90" s="47"/>
      <c r="DT90" s="32"/>
      <c r="DU90" s="32"/>
      <c r="DV90" s="32"/>
      <c r="DW90" s="32"/>
      <c r="DX90" s="32"/>
    </row>
    <row r="91" spans="6:128" ht="19.5" customHeight="1">
      <c r="F91" s="153">
        <v>20</v>
      </c>
      <c r="G91" s="153"/>
      <c r="H91" s="139"/>
      <c r="I91" s="140"/>
      <c r="J91" s="140"/>
      <c r="K91" s="140"/>
      <c r="L91" s="141"/>
      <c r="M91" s="139"/>
      <c r="N91" s="140"/>
      <c r="O91" s="140"/>
      <c r="P91" s="140"/>
      <c r="Q91" s="141"/>
      <c r="R91" s="155"/>
      <c r="S91" s="155"/>
      <c r="T91" s="155"/>
      <c r="U91" s="155"/>
      <c r="V91" s="128"/>
      <c r="W91" s="128"/>
      <c r="X91" s="128"/>
      <c r="Y91" s="128"/>
      <c r="Z91" s="128"/>
      <c r="AA91" s="128"/>
      <c r="AB91" s="128"/>
      <c r="AC91" s="128"/>
      <c r="AD91" s="142" t="str">
        <f t="shared" si="9"/>
        <v/>
      </c>
      <c r="AE91" s="142"/>
      <c r="AF91" s="142"/>
      <c r="AG91" s="142"/>
      <c r="AH91" s="142"/>
      <c r="AI91" s="142"/>
      <c r="AJ91" s="142"/>
      <c r="AK91" s="142"/>
      <c r="AL91" s="232"/>
      <c r="AM91" s="233"/>
      <c r="AN91" s="234"/>
      <c r="AO91" s="127" t="str">
        <f t="shared" si="10"/>
        <v/>
      </c>
      <c r="AP91" s="127"/>
      <c r="AQ91" s="127"/>
      <c r="AR91" s="127" t="str">
        <f t="shared" si="11"/>
        <v/>
      </c>
      <c r="AS91" s="127"/>
      <c r="AT91" s="127"/>
      <c r="AU91" s="127" t="str">
        <f t="shared" si="12"/>
        <v/>
      </c>
      <c r="AV91" s="127"/>
      <c r="AW91" s="127"/>
      <c r="AX91" s="127" t="str">
        <f t="shared" si="13"/>
        <v/>
      </c>
      <c r="AY91" s="127"/>
      <c r="AZ91" s="127"/>
      <c r="BA91" s="127" t="str">
        <f t="shared" si="14"/>
        <v/>
      </c>
      <c r="BB91" s="127"/>
      <c r="BC91" s="127"/>
      <c r="BD91" s="119"/>
      <c r="BE91" s="120"/>
      <c r="BF91" s="120"/>
      <c r="BG91" s="121"/>
      <c r="BK91" s="23"/>
      <c r="BL91" s="23"/>
      <c r="BM91" s="23"/>
      <c r="BN91" s="23"/>
      <c r="BO91" s="23"/>
      <c r="BP91" s="23"/>
      <c r="BQ91" s="23"/>
      <c r="BR91" s="23"/>
      <c r="BS91" s="23"/>
      <c r="BT91" s="23"/>
      <c r="BU91" s="23"/>
      <c r="BV91" s="23"/>
      <c r="BW91" s="23"/>
      <c r="BX91" s="23"/>
      <c r="BY91" s="23"/>
      <c r="BZ91" s="23"/>
      <c r="CA91" s="23"/>
      <c r="CB91" s="23"/>
      <c r="CE91" s="47">
        <v>20</v>
      </c>
      <c r="CF91" s="47" t="str">
        <f t="shared" si="15"/>
        <v/>
      </c>
      <c r="CG91" s="47" t="str">
        <f t="shared" si="16"/>
        <v/>
      </c>
      <c r="CH91" s="47" t="str">
        <f t="shared" si="17"/>
        <v/>
      </c>
      <c r="CI91" s="54" t="str">
        <f t="shared" si="18"/>
        <v/>
      </c>
      <c r="CJ91" s="47" t="str">
        <f t="shared" si="19"/>
        <v/>
      </c>
      <c r="CK91" s="47" t="str">
        <f t="shared" si="20"/>
        <v/>
      </c>
      <c r="CL91" s="47" t="str">
        <f t="shared" si="21"/>
        <v/>
      </c>
      <c r="CM91" s="47" t="str">
        <f t="shared" si="22"/>
        <v/>
      </c>
      <c r="CN91" s="47" t="str">
        <f t="shared" si="23"/>
        <v/>
      </c>
      <c r="CO91" s="47" t="str">
        <f t="shared" si="24"/>
        <v/>
      </c>
      <c r="CP91" s="47" t="str">
        <f t="shared" si="25"/>
        <v/>
      </c>
      <c r="CQ91" s="47" t="str">
        <f t="shared" si="26"/>
        <v/>
      </c>
      <c r="CR91" s="47" t="str">
        <f t="shared" si="27"/>
        <v/>
      </c>
      <c r="CS91" s="47" t="str">
        <f t="shared" si="28"/>
        <v/>
      </c>
      <c r="CT91" s="47" t="str">
        <f t="shared" si="29"/>
        <v/>
      </c>
      <c r="CV91" s="55" t="s">
        <v>40</v>
      </c>
      <c r="CW91" s="55">
        <f t="shared" si="0"/>
        <v>0</v>
      </c>
      <c r="CX91" s="22">
        <f t="shared" si="30"/>
        <v>0</v>
      </c>
      <c r="CY91" s="22">
        <f t="shared" si="1"/>
        <v>0</v>
      </c>
      <c r="CZ91" s="22">
        <f t="shared" si="2"/>
        <v>0</v>
      </c>
      <c r="DA91" s="22">
        <f t="shared" si="3"/>
        <v>0</v>
      </c>
      <c r="DB91" s="22">
        <f t="shared" si="4"/>
        <v>0</v>
      </c>
      <c r="DC91" s="22">
        <f t="shared" si="5"/>
        <v>0</v>
      </c>
      <c r="DD91" s="22">
        <f t="shared" si="6"/>
        <v>0</v>
      </c>
      <c r="DE91" s="22">
        <f t="shared" si="7"/>
        <v>0</v>
      </c>
      <c r="DF91" s="22">
        <f t="shared" si="8"/>
        <v>0</v>
      </c>
      <c r="DG91" s="47"/>
      <c r="DH91" s="47"/>
      <c r="DI91" s="47"/>
      <c r="DT91" s="32"/>
      <c r="DU91" s="32"/>
      <c r="DV91" s="32"/>
      <c r="DW91" s="32"/>
      <c r="DX91" s="32"/>
    </row>
    <row r="92" spans="6:128" ht="19.5" customHeight="1">
      <c r="F92" s="153">
        <v>21</v>
      </c>
      <c r="G92" s="153"/>
      <c r="H92" s="139"/>
      <c r="I92" s="140"/>
      <c r="J92" s="140"/>
      <c r="K92" s="140"/>
      <c r="L92" s="141"/>
      <c r="M92" s="139"/>
      <c r="N92" s="140"/>
      <c r="O92" s="140"/>
      <c r="P92" s="140"/>
      <c r="Q92" s="141"/>
      <c r="R92" s="155"/>
      <c r="S92" s="155"/>
      <c r="T92" s="155"/>
      <c r="U92" s="155"/>
      <c r="V92" s="128"/>
      <c r="W92" s="128"/>
      <c r="X92" s="128"/>
      <c r="Y92" s="128"/>
      <c r="Z92" s="128"/>
      <c r="AA92" s="128"/>
      <c r="AB92" s="128"/>
      <c r="AC92" s="128"/>
      <c r="AD92" s="142" t="str">
        <f t="shared" si="9"/>
        <v/>
      </c>
      <c r="AE92" s="142"/>
      <c r="AF92" s="142"/>
      <c r="AG92" s="142"/>
      <c r="AH92" s="142"/>
      <c r="AI92" s="142"/>
      <c r="AJ92" s="142"/>
      <c r="AK92" s="142"/>
      <c r="AL92" s="232"/>
      <c r="AM92" s="233"/>
      <c r="AN92" s="234"/>
      <c r="AO92" s="127" t="str">
        <f t="shared" si="10"/>
        <v/>
      </c>
      <c r="AP92" s="127"/>
      <c r="AQ92" s="127"/>
      <c r="AR92" s="127" t="str">
        <f t="shared" si="11"/>
        <v/>
      </c>
      <c r="AS92" s="127"/>
      <c r="AT92" s="127"/>
      <c r="AU92" s="127" t="str">
        <f t="shared" si="12"/>
        <v/>
      </c>
      <c r="AV92" s="127"/>
      <c r="AW92" s="127"/>
      <c r="AX92" s="127" t="str">
        <f t="shared" si="13"/>
        <v/>
      </c>
      <c r="AY92" s="127"/>
      <c r="AZ92" s="127"/>
      <c r="BA92" s="127" t="str">
        <f t="shared" si="14"/>
        <v/>
      </c>
      <c r="BB92" s="127"/>
      <c r="BC92" s="127"/>
      <c r="BD92" s="119"/>
      <c r="BE92" s="120"/>
      <c r="BF92" s="120"/>
      <c r="BG92" s="121"/>
      <c r="BK92" s="23"/>
      <c r="BL92" s="23"/>
      <c r="BM92" s="23"/>
      <c r="BN92" s="23"/>
      <c r="BO92" s="23"/>
      <c r="BP92" s="23"/>
      <c r="BQ92" s="23"/>
      <c r="BR92" s="23"/>
      <c r="BS92" s="23"/>
      <c r="BT92" s="23"/>
      <c r="BU92" s="23"/>
      <c r="BV92" s="23"/>
      <c r="BW92" s="23"/>
      <c r="BX92" s="23"/>
      <c r="BY92" s="23"/>
      <c r="BZ92" s="23"/>
      <c r="CA92" s="23"/>
      <c r="CB92" s="23"/>
      <c r="CE92" s="47">
        <v>21</v>
      </c>
      <c r="CF92" s="47" t="str">
        <f t="shared" si="15"/>
        <v/>
      </c>
      <c r="CG92" s="47" t="str">
        <f t="shared" si="16"/>
        <v/>
      </c>
      <c r="CH92" s="47" t="str">
        <f t="shared" si="17"/>
        <v/>
      </c>
      <c r="CI92" s="54" t="str">
        <f t="shared" si="18"/>
        <v/>
      </c>
      <c r="CJ92" s="47" t="str">
        <f t="shared" si="19"/>
        <v/>
      </c>
      <c r="CK92" s="47" t="str">
        <f t="shared" si="20"/>
        <v/>
      </c>
      <c r="CL92" s="47" t="str">
        <f t="shared" si="21"/>
        <v/>
      </c>
      <c r="CM92" s="47" t="str">
        <f t="shared" si="22"/>
        <v/>
      </c>
      <c r="CN92" s="47" t="str">
        <f t="shared" si="23"/>
        <v/>
      </c>
      <c r="CO92" s="47" t="str">
        <f t="shared" si="24"/>
        <v/>
      </c>
      <c r="CP92" s="47" t="str">
        <f t="shared" si="25"/>
        <v/>
      </c>
      <c r="CQ92" s="47" t="str">
        <f t="shared" si="26"/>
        <v/>
      </c>
      <c r="CR92" s="47" t="str">
        <f t="shared" si="27"/>
        <v/>
      </c>
      <c r="CS92" s="47" t="str">
        <f t="shared" si="28"/>
        <v/>
      </c>
      <c r="CT92" s="47" t="str">
        <f t="shared" si="29"/>
        <v/>
      </c>
      <c r="CV92" s="55" t="s">
        <v>41</v>
      </c>
      <c r="CW92" s="55">
        <f t="shared" si="0"/>
        <v>0</v>
      </c>
      <c r="CX92" s="22">
        <f t="shared" si="30"/>
        <v>0</v>
      </c>
      <c r="CY92" s="22">
        <f t="shared" si="1"/>
        <v>0</v>
      </c>
      <c r="CZ92" s="22">
        <f t="shared" si="2"/>
        <v>0</v>
      </c>
      <c r="DA92" s="22">
        <f t="shared" si="3"/>
        <v>0</v>
      </c>
      <c r="DB92" s="22">
        <f t="shared" si="4"/>
        <v>0</v>
      </c>
      <c r="DC92" s="22">
        <f t="shared" si="5"/>
        <v>0</v>
      </c>
      <c r="DD92" s="22">
        <f t="shared" si="6"/>
        <v>0</v>
      </c>
      <c r="DE92" s="22">
        <f t="shared" si="7"/>
        <v>0</v>
      </c>
      <c r="DF92" s="22">
        <f t="shared" si="8"/>
        <v>0</v>
      </c>
      <c r="DG92" s="47"/>
      <c r="DH92" s="47"/>
      <c r="DI92" s="47"/>
      <c r="DT92" s="32"/>
      <c r="DU92" s="32"/>
      <c r="DV92" s="32"/>
      <c r="DW92" s="32"/>
      <c r="DX92" s="32"/>
    </row>
    <row r="93" spans="6:128" ht="19.5" customHeight="1">
      <c r="F93" s="153">
        <v>22</v>
      </c>
      <c r="G93" s="153"/>
      <c r="H93" s="139"/>
      <c r="I93" s="140"/>
      <c r="J93" s="140"/>
      <c r="K93" s="140"/>
      <c r="L93" s="141"/>
      <c r="M93" s="139"/>
      <c r="N93" s="140"/>
      <c r="O93" s="140"/>
      <c r="P93" s="140"/>
      <c r="Q93" s="141"/>
      <c r="R93" s="155"/>
      <c r="S93" s="155"/>
      <c r="T93" s="155"/>
      <c r="U93" s="155"/>
      <c r="V93" s="128"/>
      <c r="W93" s="128"/>
      <c r="X93" s="128"/>
      <c r="Y93" s="128"/>
      <c r="Z93" s="128"/>
      <c r="AA93" s="128"/>
      <c r="AB93" s="128"/>
      <c r="AC93" s="128"/>
      <c r="AD93" s="142" t="str">
        <f t="shared" si="9"/>
        <v/>
      </c>
      <c r="AE93" s="142"/>
      <c r="AF93" s="142"/>
      <c r="AG93" s="142"/>
      <c r="AH93" s="142"/>
      <c r="AI93" s="142"/>
      <c r="AJ93" s="142"/>
      <c r="AK93" s="142"/>
      <c r="AL93" s="232"/>
      <c r="AM93" s="233"/>
      <c r="AN93" s="234"/>
      <c r="AO93" s="127" t="str">
        <f t="shared" si="10"/>
        <v/>
      </c>
      <c r="AP93" s="127"/>
      <c r="AQ93" s="127"/>
      <c r="AR93" s="127" t="str">
        <f t="shared" si="11"/>
        <v/>
      </c>
      <c r="AS93" s="127"/>
      <c r="AT93" s="127"/>
      <c r="AU93" s="127" t="str">
        <f t="shared" si="12"/>
        <v/>
      </c>
      <c r="AV93" s="127"/>
      <c r="AW93" s="127"/>
      <c r="AX93" s="127" t="str">
        <f t="shared" si="13"/>
        <v/>
      </c>
      <c r="AY93" s="127"/>
      <c r="AZ93" s="127"/>
      <c r="BA93" s="127" t="str">
        <f t="shared" si="14"/>
        <v/>
      </c>
      <c r="BB93" s="127"/>
      <c r="BC93" s="127"/>
      <c r="BD93" s="119"/>
      <c r="BE93" s="120"/>
      <c r="BF93" s="120"/>
      <c r="BG93" s="121"/>
      <c r="BK93" s="23"/>
      <c r="BL93" s="23"/>
      <c r="BM93" s="23"/>
      <c r="BN93" s="23"/>
      <c r="BO93" s="23"/>
      <c r="BP93" s="23"/>
      <c r="BQ93" s="23"/>
      <c r="BR93" s="23"/>
      <c r="BS93" s="23"/>
      <c r="BT93" s="23"/>
      <c r="BU93" s="23"/>
      <c r="BV93" s="23"/>
      <c r="BW93" s="23"/>
      <c r="BX93" s="23"/>
      <c r="BY93" s="23"/>
      <c r="BZ93" s="23"/>
      <c r="CA93" s="23"/>
      <c r="CB93" s="23"/>
      <c r="CE93" s="47">
        <v>22</v>
      </c>
      <c r="CF93" s="47" t="str">
        <f t="shared" si="15"/>
        <v/>
      </c>
      <c r="CG93" s="47" t="str">
        <f t="shared" si="16"/>
        <v/>
      </c>
      <c r="CH93" s="47" t="str">
        <f t="shared" si="17"/>
        <v/>
      </c>
      <c r="CI93" s="54" t="str">
        <f t="shared" si="18"/>
        <v/>
      </c>
      <c r="CJ93" s="47" t="str">
        <f t="shared" si="19"/>
        <v/>
      </c>
      <c r="CK93" s="47" t="str">
        <f t="shared" si="20"/>
        <v/>
      </c>
      <c r="CL93" s="47" t="str">
        <f t="shared" si="21"/>
        <v/>
      </c>
      <c r="CM93" s="47" t="str">
        <f t="shared" si="22"/>
        <v/>
      </c>
      <c r="CN93" s="47" t="str">
        <f t="shared" si="23"/>
        <v/>
      </c>
      <c r="CO93" s="47" t="str">
        <f t="shared" si="24"/>
        <v/>
      </c>
      <c r="CP93" s="47" t="str">
        <f t="shared" si="25"/>
        <v/>
      </c>
      <c r="CQ93" s="47" t="str">
        <f t="shared" si="26"/>
        <v/>
      </c>
      <c r="CR93" s="47" t="str">
        <f t="shared" si="27"/>
        <v/>
      </c>
      <c r="CS93" s="47" t="str">
        <f t="shared" si="28"/>
        <v/>
      </c>
      <c r="CT93" s="47" t="str">
        <f t="shared" si="29"/>
        <v/>
      </c>
      <c r="CV93" s="55" t="s">
        <v>42</v>
      </c>
      <c r="CW93" s="55">
        <f t="shared" si="0"/>
        <v>0</v>
      </c>
      <c r="CX93" s="22">
        <f t="shared" si="30"/>
        <v>0</v>
      </c>
      <c r="CY93" s="22">
        <f t="shared" si="1"/>
        <v>0</v>
      </c>
      <c r="CZ93" s="22">
        <f t="shared" si="2"/>
        <v>0</v>
      </c>
      <c r="DA93" s="22">
        <f t="shared" si="3"/>
        <v>0</v>
      </c>
      <c r="DB93" s="22">
        <f t="shared" si="4"/>
        <v>0</v>
      </c>
      <c r="DC93" s="22">
        <f t="shared" si="5"/>
        <v>0</v>
      </c>
      <c r="DD93" s="22">
        <f t="shared" si="6"/>
        <v>0</v>
      </c>
      <c r="DE93" s="22">
        <f t="shared" si="7"/>
        <v>0</v>
      </c>
      <c r="DF93" s="22">
        <f t="shared" si="8"/>
        <v>0</v>
      </c>
      <c r="DG93" s="47"/>
      <c r="DH93" s="47"/>
      <c r="DI93" s="47"/>
      <c r="DT93" s="32"/>
      <c r="DU93" s="32"/>
      <c r="DV93" s="32"/>
      <c r="DW93" s="32"/>
      <c r="DX93" s="32"/>
    </row>
    <row r="94" spans="6:128" ht="19.5" customHeight="1">
      <c r="F94" s="153">
        <v>23</v>
      </c>
      <c r="G94" s="153"/>
      <c r="H94" s="139"/>
      <c r="I94" s="140"/>
      <c r="J94" s="140"/>
      <c r="K94" s="140"/>
      <c r="L94" s="141"/>
      <c r="M94" s="139"/>
      <c r="N94" s="140"/>
      <c r="O94" s="140"/>
      <c r="P94" s="140"/>
      <c r="Q94" s="141"/>
      <c r="R94" s="155"/>
      <c r="S94" s="155"/>
      <c r="T94" s="155"/>
      <c r="U94" s="155"/>
      <c r="V94" s="128"/>
      <c r="W94" s="128"/>
      <c r="X94" s="128"/>
      <c r="Y94" s="128"/>
      <c r="Z94" s="128"/>
      <c r="AA94" s="128"/>
      <c r="AB94" s="128"/>
      <c r="AC94" s="128"/>
      <c r="AD94" s="142" t="str">
        <f t="shared" si="9"/>
        <v/>
      </c>
      <c r="AE94" s="142"/>
      <c r="AF94" s="142"/>
      <c r="AG94" s="142"/>
      <c r="AH94" s="142"/>
      <c r="AI94" s="142"/>
      <c r="AJ94" s="142"/>
      <c r="AK94" s="142"/>
      <c r="AL94" s="232"/>
      <c r="AM94" s="233"/>
      <c r="AN94" s="234"/>
      <c r="AO94" s="127" t="str">
        <f t="shared" si="10"/>
        <v/>
      </c>
      <c r="AP94" s="127"/>
      <c r="AQ94" s="127"/>
      <c r="AR94" s="127" t="str">
        <f t="shared" si="11"/>
        <v/>
      </c>
      <c r="AS94" s="127"/>
      <c r="AT94" s="127"/>
      <c r="AU94" s="127" t="str">
        <f t="shared" si="12"/>
        <v/>
      </c>
      <c r="AV94" s="127"/>
      <c r="AW94" s="127"/>
      <c r="AX94" s="127" t="str">
        <f t="shared" si="13"/>
        <v/>
      </c>
      <c r="AY94" s="127"/>
      <c r="AZ94" s="127"/>
      <c r="BA94" s="127" t="str">
        <f t="shared" si="14"/>
        <v/>
      </c>
      <c r="BB94" s="127"/>
      <c r="BC94" s="127"/>
      <c r="BD94" s="119"/>
      <c r="BE94" s="120"/>
      <c r="BF94" s="120"/>
      <c r="BG94" s="121"/>
      <c r="BK94" s="24"/>
      <c r="BL94" s="24"/>
      <c r="BM94" s="24"/>
      <c r="BN94" s="24"/>
      <c r="BO94" s="24"/>
      <c r="BP94" s="24"/>
      <c r="BQ94" s="24"/>
      <c r="BR94" s="24"/>
      <c r="BS94" s="24"/>
      <c r="BT94" s="24"/>
      <c r="BU94" s="24"/>
      <c r="BV94" s="24"/>
      <c r="BW94" s="24"/>
      <c r="BX94" s="24"/>
      <c r="BY94" s="24"/>
      <c r="BZ94" s="24"/>
      <c r="CA94" s="24"/>
      <c r="CB94" s="24"/>
      <c r="CE94" s="47">
        <v>23</v>
      </c>
      <c r="CF94" s="47" t="str">
        <f t="shared" si="15"/>
        <v/>
      </c>
      <c r="CG94" s="47" t="str">
        <f t="shared" si="16"/>
        <v/>
      </c>
      <c r="CH94" s="47" t="str">
        <f t="shared" si="17"/>
        <v/>
      </c>
      <c r="CI94" s="54" t="str">
        <f t="shared" si="18"/>
        <v/>
      </c>
      <c r="CJ94" s="47" t="str">
        <f t="shared" si="19"/>
        <v/>
      </c>
      <c r="CK94" s="47" t="str">
        <f t="shared" si="20"/>
        <v/>
      </c>
      <c r="CL94" s="47" t="str">
        <f t="shared" si="21"/>
        <v/>
      </c>
      <c r="CM94" s="47" t="str">
        <f t="shared" si="22"/>
        <v/>
      </c>
      <c r="CN94" s="47" t="str">
        <f t="shared" si="23"/>
        <v/>
      </c>
      <c r="CO94" s="47" t="str">
        <f t="shared" si="24"/>
        <v/>
      </c>
      <c r="CP94" s="47" t="str">
        <f t="shared" si="25"/>
        <v/>
      </c>
      <c r="CQ94" s="47" t="str">
        <f t="shared" si="26"/>
        <v/>
      </c>
      <c r="CR94" s="47" t="str">
        <f t="shared" si="27"/>
        <v/>
      </c>
      <c r="CS94" s="47" t="str">
        <f t="shared" si="28"/>
        <v/>
      </c>
      <c r="CT94" s="47" t="str">
        <f t="shared" si="29"/>
        <v/>
      </c>
      <c r="CV94" s="55" t="s">
        <v>43</v>
      </c>
      <c r="CW94" s="55">
        <f t="shared" si="0"/>
        <v>0</v>
      </c>
      <c r="CX94" s="22">
        <f t="shared" si="30"/>
        <v>0</v>
      </c>
      <c r="CY94" s="22">
        <f t="shared" si="1"/>
        <v>0</v>
      </c>
      <c r="CZ94" s="22">
        <f t="shared" si="2"/>
        <v>0</v>
      </c>
      <c r="DA94" s="22">
        <f t="shared" si="3"/>
        <v>0</v>
      </c>
      <c r="DB94" s="22">
        <f t="shared" si="4"/>
        <v>0</v>
      </c>
      <c r="DC94" s="22">
        <f t="shared" si="5"/>
        <v>0</v>
      </c>
      <c r="DD94" s="22">
        <f t="shared" si="6"/>
        <v>0</v>
      </c>
      <c r="DE94" s="22">
        <f t="shared" si="7"/>
        <v>0</v>
      </c>
      <c r="DF94" s="22">
        <f t="shared" si="8"/>
        <v>0</v>
      </c>
      <c r="DG94" s="47"/>
      <c r="DH94" s="47"/>
      <c r="DI94" s="47"/>
      <c r="DT94" s="32"/>
      <c r="DU94" s="32"/>
      <c r="DV94" s="32"/>
      <c r="DW94" s="32"/>
      <c r="DX94" s="32"/>
    </row>
    <row r="95" spans="6:128" ht="19.5" customHeight="1">
      <c r="F95" s="153">
        <v>24</v>
      </c>
      <c r="G95" s="153"/>
      <c r="H95" s="139"/>
      <c r="I95" s="140"/>
      <c r="J95" s="140"/>
      <c r="K95" s="140"/>
      <c r="L95" s="141"/>
      <c r="M95" s="139"/>
      <c r="N95" s="140"/>
      <c r="O95" s="140"/>
      <c r="P95" s="140"/>
      <c r="Q95" s="141"/>
      <c r="R95" s="155"/>
      <c r="S95" s="155"/>
      <c r="T95" s="155"/>
      <c r="U95" s="155"/>
      <c r="V95" s="128"/>
      <c r="W95" s="128"/>
      <c r="X95" s="128"/>
      <c r="Y95" s="128"/>
      <c r="Z95" s="128"/>
      <c r="AA95" s="128"/>
      <c r="AB95" s="128"/>
      <c r="AC95" s="128"/>
      <c r="AD95" s="142" t="str">
        <f t="shared" si="9"/>
        <v/>
      </c>
      <c r="AE95" s="142"/>
      <c r="AF95" s="142"/>
      <c r="AG95" s="142"/>
      <c r="AH95" s="142"/>
      <c r="AI95" s="142"/>
      <c r="AJ95" s="142"/>
      <c r="AK95" s="142"/>
      <c r="AL95" s="232"/>
      <c r="AM95" s="233"/>
      <c r="AN95" s="234"/>
      <c r="AO95" s="127" t="str">
        <f t="shared" si="10"/>
        <v/>
      </c>
      <c r="AP95" s="127"/>
      <c r="AQ95" s="127"/>
      <c r="AR95" s="127" t="str">
        <f t="shared" si="11"/>
        <v/>
      </c>
      <c r="AS95" s="127"/>
      <c r="AT95" s="127"/>
      <c r="AU95" s="127" t="str">
        <f t="shared" si="12"/>
        <v/>
      </c>
      <c r="AV95" s="127"/>
      <c r="AW95" s="127"/>
      <c r="AX95" s="127" t="str">
        <f t="shared" si="13"/>
        <v/>
      </c>
      <c r="AY95" s="127"/>
      <c r="AZ95" s="127"/>
      <c r="BA95" s="127" t="str">
        <f t="shared" si="14"/>
        <v/>
      </c>
      <c r="BB95" s="127"/>
      <c r="BC95" s="127"/>
      <c r="BD95" s="119"/>
      <c r="BE95" s="120"/>
      <c r="BF95" s="120"/>
      <c r="BG95" s="121"/>
      <c r="BK95" s="23"/>
      <c r="BL95" s="23"/>
      <c r="BM95" s="23"/>
      <c r="BN95" s="23"/>
      <c r="BO95" s="23"/>
      <c r="BP95" s="23"/>
      <c r="BQ95" s="23"/>
      <c r="BR95" s="23"/>
      <c r="BS95" s="23"/>
      <c r="BT95" s="23"/>
      <c r="BU95" s="23"/>
      <c r="BV95" s="23"/>
      <c r="BW95" s="23"/>
      <c r="BX95" s="23"/>
      <c r="BY95" s="23"/>
      <c r="BZ95" s="23"/>
      <c r="CA95" s="23"/>
      <c r="CB95" s="23"/>
      <c r="CE95" s="47">
        <v>24</v>
      </c>
      <c r="CF95" s="47" t="str">
        <f t="shared" si="15"/>
        <v/>
      </c>
      <c r="CG95" s="47" t="str">
        <f t="shared" si="16"/>
        <v/>
      </c>
      <c r="CH95" s="47" t="str">
        <f t="shared" si="17"/>
        <v/>
      </c>
      <c r="CI95" s="54" t="str">
        <f t="shared" si="18"/>
        <v/>
      </c>
      <c r="CJ95" s="47" t="str">
        <f t="shared" si="19"/>
        <v/>
      </c>
      <c r="CK95" s="47" t="str">
        <f t="shared" si="20"/>
        <v/>
      </c>
      <c r="CL95" s="47" t="str">
        <f t="shared" si="21"/>
        <v/>
      </c>
      <c r="CM95" s="47" t="str">
        <f t="shared" si="22"/>
        <v/>
      </c>
      <c r="CN95" s="47" t="str">
        <f t="shared" si="23"/>
        <v/>
      </c>
      <c r="CO95" s="47" t="str">
        <f t="shared" si="24"/>
        <v/>
      </c>
      <c r="CP95" s="47" t="str">
        <f t="shared" si="25"/>
        <v/>
      </c>
      <c r="CQ95" s="47" t="str">
        <f t="shared" si="26"/>
        <v/>
      </c>
      <c r="CR95" s="47" t="str">
        <f t="shared" si="27"/>
        <v/>
      </c>
      <c r="CS95" s="47" t="str">
        <f t="shared" si="28"/>
        <v/>
      </c>
      <c r="CT95" s="47" t="str">
        <f t="shared" si="29"/>
        <v/>
      </c>
      <c r="CV95" s="55" t="s">
        <v>44</v>
      </c>
      <c r="CW95" s="55">
        <f t="shared" si="0"/>
        <v>0</v>
      </c>
      <c r="CX95" s="22">
        <f t="shared" si="30"/>
        <v>0</v>
      </c>
      <c r="CY95" s="22">
        <f t="shared" si="1"/>
        <v>0</v>
      </c>
      <c r="CZ95" s="22">
        <f t="shared" si="2"/>
        <v>0</v>
      </c>
      <c r="DA95" s="22">
        <f t="shared" si="3"/>
        <v>0</v>
      </c>
      <c r="DB95" s="22">
        <f t="shared" si="4"/>
        <v>0</v>
      </c>
      <c r="DC95" s="22">
        <f t="shared" si="5"/>
        <v>0</v>
      </c>
      <c r="DD95" s="22">
        <f t="shared" si="6"/>
        <v>0</v>
      </c>
      <c r="DE95" s="22">
        <f t="shared" si="7"/>
        <v>0</v>
      </c>
      <c r="DF95" s="22">
        <f t="shared" si="8"/>
        <v>0</v>
      </c>
      <c r="DG95" s="47"/>
      <c r="DH95" s="47"/>
      <c r="DI95" s="47"/>
      <c r="DT95" s="32"/>
      <c r="DU95" s="32"/>
      <c r="DV95" s="32"/>
      <c r="DW95" s="32"/>
      <c r="DX95" s="32"/>
    </row>
    <row r="96" spans="6:128" ht="19.5" customHeight="1">
      <c r="F96" s="153">
        <v>25</v>
      </c>
      <c r="G96" s="153"/>
      <c r="H96" s="139"/>
      <c r="I96" s="140"/>
      <c r="J96" s="140"/>
      <c r="K96" s="140"/>
      <c r="L96" s="141"/>
      <c r="M96" s="139"/>
      <c r="N96" s="140"/>
      <c r="O96" s="140"/>
      <c r="P96" s="140"/>
      <c r="Q96" s="141"/>
      <c r="R96" s="155"/>
      <c r="S96" s="155"/>
      <c r="T96" s="155"/>
      <c r="U96" s="155"/>
      <c r="V96" s="128"/>
      <c r="W96" s="128"/>
      <c r="X96" s="128"/>
      <c r="Y96" s="128"/>
      <c r="Z96" s="128"/>
      <c r="AA96" s="128"/>
      <c r="AB96" s="128"/>
      <c r="AC96" s="128"/>
      <c r="AD96" s="142" t="str">
        <f t="shared" si="9"/>
        <v/>
      </c>
      <c r="AE96" s="142"/>
      <c r="AF96" s="142"/>
      <c r="AG96" s="142"/>
      <c r="AH96" s="142"/>
      <c r="AI96" s="142"/>
      <c r="AJ96" s="142"/>
      <c r="AK96" s="142"/>
      <c r="AL96" s="232"/>
      <c r="AM96" s="233"/>
      <c r="AN96" s="234"/>
      <c r="AO96" s="127" t="str">
        <f t="shared" si="10"/>
        <v/>
      </c>
      <c r="AP96" s="127"/>
      <c r="AQ96" s="127"/>
      <c r="AR96" s="127" t="str">
        <f t="shared" si="11"/>
        <v/>
      </c>
      <c r="AS96" s="127"/>
      <c r="AT96" s="127"/>
      <c r="AU96" s="127" t="str">
        <f t="shared" si="12"/>
        <v/>
      </c>
      <c r="AV96" s="127"/>
      <c r="AW96" s="127"/>
      <c r="AX96" s="127" t="str">
        <f t="shared" si="13"/>
        <v/>
      </c>
      <c r="AY96" s="127"/>
      <c r="AZ96" s="127"/>
      <c r="BA96" s="127" t="str">
        <f t="shared" si="14"/>
        <v/>
      </c>
      <c r="BB96" s="127"/>
      <c r="BC96" s="127"/>
      <c r="BD96" s="119"/>
      <c r="BE96" s="120"/>
      <c r="BF96" s="120"/>
      <c r="BG96" s="121"/>
      <c r="BK96" s="23"/>
      <c r="BL96" s="23"/>
      <c r="BM96" s="23"/>
      <c r="BN96" s="23"/>
      <c r="BO96" s="23"/>
      <c r="BP96" s="23"/>
      <c r="BQ96" s="23"/>
      <c r="BR96" s="23"/>
      <c r="BS96" s="23"/>
      <c r="BT96" s="23"/>
      <c r="BU96" s="23"/>
      <c r="BV96" s="23"/>
      <c r="BW96" s="23"/>
      <c r="BX96" s="23"/>
      <c r="BY96" s="23"/>
      <c r="BZ96" s="23"/>
      <c r="CA96" s="23"/>
      <c r="CB96" s="23"/>
      <c r="CE96" s="47">
        <v>25</v>
      </c>
      <c r="CF96" s="47" t="str">
        <f t="shared" si="15"/>
        <v/>
      </c>
      <c r="CG96" s="47" t="str">
        <f t="shared" si="16"/>
        <v/>
      </c>
      <c r="CH96" s="47" t="str">
        <f t="shared" si="17"/>
        <v/>
      </c>
      <c r="CI96" s="54" t="str">
        <f t="shared" si="18"/>
        <v/>
      </c>
      <c r="CJ96" s="47" t="str">
        <f t="shared" si="19"/>
        <v/>
      </c>
      <c r="CK96" s="47" t="str">
        <f t="shared" si="20"/>
        <v/>
      </c>
      <c r="CL96" s="47" t="str">
        <f t="shared" si="21"/>
        <v/>
      </c>
      <c r="CM96" s="47" t="str">
        <f t="shared" si="22"/>
        <v/>
      </c>
      <c r="CN96" s="47" t="str">
        <f t="shared" si="23"/>
        <v/>
      </c>
      <c r="CO96" s="47" t="str">
        <f t="shared" si="24"/>
        <v/>
      </c>
      <c r="CP96" s="47" t="str">
        <f t="shared" si="25"/>
        <v/>
      </c>
      <c r="CQ96" s="47" t="str">
        <f t="shared" si="26"/>
        <v/>
      </c>
      <c r="CR96" s="47" t="str">
        <f t="shared" si="27"/>
        <v/>
      </c>
      <c r="CS96" s="47" t="str">
        <f t="shared" si="28"/>
        <v/>
      </c>
      <c r="CT96" s="47" t="str">
        <f t="shared" si="29"/>
        <v/>
      </c>
      <c r="CV96" s="55" t="s">
        <v>45</v>
      </c>
      <c r="CW96" s="55">
        <f t="shared" si="0"/>
        <v>0</v>
      </c>
      <c r="CX96" s="22">
        <f t="shared" si="30"/>
        <v>0</v>
      </c>
      <c r="CY96" s="22">
        <f t="shared" si="1"/>
        <v>0</v>
      </c>
      <c r="CZ96" s="22">
        <f t="shared" si="2"/>
        <v>0</v>
      </c>
      <c r="DA96" s="22">
        <f t="shared" si="3"/>
        <v>0</v>
      </c>
      <c r="DB96" s="22">
        <f t="shared" si="4"/>
        <v>0</v>
      </c>
      <c r="DC96" s="22">
        <f t="shared" si="5"/>
        <v>0</v>
      </c>
      <c r="DD96" s="22">
        <f t="shared" si="6"/>
        <v>0</v>
      </c>
      <c r="DE96" s="22">
        <f t="shared" si="7"/>
        <v>0</v>
      </c>
      <c r="DF96" s="22">
        <f t="shared" si="8"/>
        <v>0</v>
      </c>
      <c r="DG96" s="47"/>
      <c r="DH96" s="47"/>
      <c r="DI96" s="47"/>
      <c r="DT96" s="32"/>
      <c r="DU96" s="32"/>
      <c r="DV96" s="32"/>
      <c r="DW96" s="32"/>
      <c r="DX96" s="32"/>
    </row>
    <row r="97" spans="6:128" ht="19.5" customHeight="1">
      <c r="F97" s="153">
        <v>26</v>
      </c>
      <c r="G97" s="153"/>
      <c r="H97" s="139"/>
      <c r="I97" s="140"/>
      <c r="J97" s="140"/>
      <c r="K97" s="140"/>
      <c r="L97" s="141"/>
      <c r="M97" s="139"/>
      <c r="N97" s="140"/>
      <c r="O97" s="140"/>
      <c r="P97" s="140"/>
      <c r="Q97" s="141"/>
      <c r="R97" s="155"/>
      <c r="S97" s="155"/>
      <c r="T97" s="155"/>
      <c r="U97" s="155"/>
      <c r="V97" s="128"/>
      <c r="W97" s="128"/>
      <c r="X97" s="128"/>
      <c r="Y97" s="128"/>
      <c r="Z97" s="128"/>
      <c r="AA97" s="128"/>
      <c r="AB97" s="128"/>
      <c r="AC97" s="128"/>
      <c r="AD97" s="142" t="str">
        <f t="shared" si="9"/>
        <v/>
      </c>
      <c r="AE97" s="142"/>
      <c r="AF97" s="142"/>
      <c r="AG97" s="142"/>
      <c r="AH97" s="142"/>
      <c r="AI97" s="142"/>
      <c r="AJ97" s="142"/>
      <c r="AK97" s="142"/>
      <c r="AL97" s="232"/>
      <c r="AM97" s="233"/>
      <c r="AN97" s="234"/>
      <c r="AO97" s="127" t="str">
        <f t="shared" si="10"/>
        <v/>
      </c>
      <c r="AP97" s="127"/>
      <c r="AQ97" s="127"/>
      <c r="AR97" s="127" t="str">
        <f t="shared" si="11"/>
        <v/>
      </c>
      <c r="AS97" s="127"/>
      <c r="AT97" s="127"/>
      <c r="AU97" s="127" t="str">
        <f t="shared" si="12"/>
        <v/>
      </c>
      <c r="AV97" s="127"/>
      <c r="AW97" s="127"/>
      <c r="AX97" s="127" t="str">
        <f t="shared" si="13"/>
        <v/>
      </c>
      <c r="AY97" s="127"/>
      <c r="AZ97" s="127"/>
      <c r="BA97" s="127" t="str">
        <f t="shared" si="14"/>
        <v/>
      </c>
      <c r="BB97" s="127"/>
      <c r="BC97" s="127"/>
      <c r="BD97" s="119"/>
      <c r="BE97" s="120"/>
      <c r="BF97" s="120"/>
      <c r="BG97" s="121"/>
      <c r="BK97" s="23"/>
      <c r="BL97" s="23"/>
      <c r="BM97" s="23"/>
      <c r="BN97" s="23"/>
      <c r="BO97" s="23"/>
      <c r="BP97" s="23"/>
      <c r="BQ97" s="23"/>
      <c r="BR97" s="23"/>
      <c r="BS97" s="23"/>
      <c r="BT97" s="23"/>
      <c r="BU97" s="23"/>
      <c r="BV97" s="23"/>
      <c r="BW97" s="23"/>
      <c r="BX97" s="23"/>
      <c r="BY97" s="23"/>
      <c r="BZ97" s="23"/>
      <c r="CA97" s="23"/>
      <c r="CB97" s="23"/>
      <c r="CE97" s="47">
        <v>26</v>
      </c>
      <c r="CF97" s="47" t="str">
        <f t="shared" si="15"/>
        <v/>
      </c>
      <c r="CG97" s="47" t="str">
        <f t="shared" si="16"/>
        <v/>
      </c>
      <c r="CH97" s="47" t="str">
        <f t="shared" si="17"/>
        <v/>
      </c>
      <c r="CI97" s="54" t="str">
        <f t="shared" si="18"/>
        <v/>
      </c>
      <c r="CJ97" s="47" t="str">
        <f t="shared" si="19"/>
        <v/>
      </c>
      <c r="CK97" s="47" t="str">
        <f t="shared" si="20"/>
        <v/>
      </c>
      <c r="CL97" s="47" t="str">
        <f t="shared" si="21"/>
        <v/>
      </c>
      <c r="CM97" s="47" t="str">
        <f t="shared" si="22"/>
        <v/>
      </c>
      <c r="CN97" s="47" t="str">
        <f t="shared" si="23"/>
        <v/>
      </c>
      <c r="CO97" s="47" t="str">
        <f t="shared" si="24"/>
        <v/>
      </c>
      <c r="CP97" s="47" t="str">
        <f t="shared" si="25"/>
        <v/>
      </c>
      <c r="CQ97" s="47" t="str">
        <f t="shared" si="26"/>
        <v/>
      </c>
      <c r="CR97" s="47" t="str">
        <f t="shared" si="27"/>
        <v/>
      </c>
      <c r="CS97" s="47" t="str">
        <f t="shared" si="28"/>
        <v/>
      </c>
      <c r="CT97" s="47" t="str">
        <f t="shared" si="29"/>
        <v/>
      </c>
      <c r="CV97" s="55" t="s">
        <v>46</v>
      </c>
      <c r="CW97" s="55">
        <f t="shared" si="0"/>
        <v>0</v>
      </c>
      <c r="CX97" s="22">
        <f t="shared" si="30"/>
        <v>0</v>
      </c>
      <c r="CY97" s="22">
        <f t="shared" si="1"/>
        <v>0</v>
      </c>
      <c r="CZ97" s="22">
        <f t="shared" si="2"/>
        <v>0</v>
      </c>
      <c r="DA97" s="22">
        <f t="shared" si="3"/>
        <v>0</v>
      </c>
      <c r="DB97" s="22">
        <f t="shared" si="4"/>
        <v>0</v>
      </c>
      <c r="DC97" s="22">
        <f t="shared" si="5"/>
        <v>0</v>
      </c>
      <c r="DD97" s="22">
        <f t="shared" si="6"/>
        <v>0</v>
      </c>
      <c r="DE97" s="22">
        <f t="shared" si="7"/>
        <v>0</v>
      </c>
      <c r="DF97" s="22">
        <f t="shared" si="8"/>
        <v>0</v>
      </c>
      <c r="DG97" s="47"/>
      <c r="DH97" s="47"/>
      <c r="DI97" s="47"/>
      <c r="DT97" s="32"/>
      <c r="DU97" s="32"/>
      <c r="DV97" s="32"/>
      <c r="DW97" s="32"/>
      <c r="DX97" s="32"/>
    </row>
    <row r="98" spans="6:128" ht="19.5" customHeight="1">
      <c r="F98" s="153">
        <v>27</v>
      </c>
      <c r="G98" s="153"/>
      <c r="H98" s="139"/>
      <c r="I98" s="140"/>
      <c r="J98" s="140"/>
      <c r="K98" s="140"/>
      <c r="L98" s="141"/>
      <c r="M98" s="139"/>
      <c r="N98" s="140"/>
      <c r="O98" s="140"/>
      <c r="P98" s="140"/>
      <c r="Q98" s="141"/>
      <c r="R98" s="155"/>
      <c r="S98" s="155"/>
      <c r="T98" s="155"/>
      <c r="U98" s="155"/>
      <c r="V98" s="128"/>
      <c r="W98" s="128"/>
      <c r="X98" s="128"/>
      <c r="Y98" s="128"/>
      <c r="Z98" s="128"/>
      <c r="AA98" s="128"/>
      <c r="AB98" s="128"/>
      <c r="AC98" s="128"/>
      <c r="AD98" s="142" t="str">
        <f t="shared" si="9"/>
        <v/>
      </c>
      <c r="AE98" s="142"/>
      <c r="AF98" s="142"/>
      <c r="AG98" s="142"/>
      <c r="AH98" s="142"/>
      <c r="AI98" s="142"/>
      <c r="AJ98" s="142"/>
      <c r="AK98" s="142"/>
      <c r="AL98" s="232"/>
      <c r="AM98" s="233"/>
      <c r="AN98" s="234"/>
      <c r="AO98" s="127" t="str">
        <f t="shared" si="10"/>
        <v/>
      </c>
      <c r="AP98" s="127"/>
      <c r="AQ98" s="127"/>
      <c r="AR98" s="127" t="str">
        <f t="shared" si="11"/>
        <v/>
      </c>
      <c r="AS98" s="127"/>
      <c r="AT98" s="127"/>
      <c r="AU98" s="127" t="str">
        <f t="shared" si="12"/>
        <v/>
      </c>
      <c r="AV98" s="127"/>
      <c r="AW98" s="127"/>
      <c r="AX98" s="127" t="str">
        <f t="shared" si="13"/>
        <v/>
      </c>
      <c r="AY98" s="127"/>
      <c r="AZ98" s="127"/>
      <c r="BA98" s="127" t="str">
        <f t="shared" si="14"/>
        <v/>
      </c>
      <c r="BB98" s="127"/>
      <c r="BC98" s="127"/>
      <c r="BD98" s="119"/>
      <c r="BE98" s="120"/>
      <c r="BF98" s="120"/>
      <c r="BG98" s="121"/>
      <c r="BK98" s="23"/>
      <c r="BL98" s="23"/>
      <c r="BM98" s="23"/>
      <c r="BN98" s="23"/>
      <c r="BO98" s="23"/>
      <c r="BP98" s="23"/>
      <c r="BQ98" s="23"/>
      <c r="BR98" s="23"/>
      <c r="BS98" s="23"/>
      <c r="BT98" s="23"/>
      <c r="BU98" s="23"/>
      <c r="BV98" s="23"/>
      <c r="BW98" s="23"/>
      <c r="BX98" s="23"/>
      <c r="BY98" s="23"/>
      <c r="BZ98" s="23"/>
      <c r="CA98" s="23"/>
      <c r="CB98" s="23"/>
      <c r="CE98" s="47">
        <v>27</v>
      </c>
      <c r="CF98" s="47" t="str">
        <f t="shared" si="15"/>
        <v/>
      </c>
      <c r="CG98" s="47" t="str">
        <f t="shared" si="16"/>
        <v/>
      </c>
      <c r="CH98" s="47" t="str">
        <f t="shared" si="17"/>
        <v/>
      </c>
      <c r="CI98" s="54" t="str">
        <f t="shared" si="18"/>
        <v/>
      </c>
      <c r="CJ98" s="47" t="str">
        <f t="shared" si="19"/>
        <v/>
      </c>
      <c r="CK98" s="47" t="str">
        <f t="shared" si="20"/>
        <v/>
      </c>
      <c r="CL98" s="47" t="str">
        <f t="shared" si="21"/>
        <v/>
      </c>
      <c r="CM98" s="47" t="str">
        <f t="shared" si="22"/>
        <v/>
      </c>
      <c r="CN98" s="47" t="str">
        <f t="shared" si="23"/>
        <v/>
      </c>
      <c r="CO98" s="47" t="str">
        <f t="shared" si="24"/>
        <v/>
      </c>
      <c r="CP98" s="47" t="str">
        <f t="shared" si="25"/>
        <v/>
      </c>
      <c r="CQ98" s="47" t="str">
        <f t="shared" si="26"/>
        <v/>
      </c>
      <c r="CR98" s="47" t="str">
        <f t="shared" si="27"/>
        <v/>
      </c>
      <c r="CS98" s="47" t="str">
        <f t="shared" si="28"/>
        <v/>
      </c>
      <c r="CT98" s="47" t="str">
        <f t="shared" si="29"/>
        <v/>
      </c>
      <c r="CV98" s="55" t="s">
        <v>47</v>
      </c>
      <c r="CW98" s="55">
        <f t="shared" si="0"/>
        <v>0</v>
      </c>
      <c r="CX98" s="22">
        <f t="shared" si="30"/>
        <v>0</v>
      </c>
      <c r="CY98" s="22">
        <f t="shared" si="1"/>
        <v>0</v>
      </c>
      <c r="CZ98" s="22">
        <f t="shared" si="2"/>
        <v>0</v>
      </c>
      <c r="DA98" s="22">
        <f t="shared" si="3"/>
        <v>0</v>
      </c>
      <c r="DB98" s="22">
        <f t="shared" si="4"/>
        <v>0</v>
      </c>
      <c r="DC98" s="22">
        <f t="shared" si="5"/>
        <v>0</v>
      </c>
      <c r="DD98" s="22">
        <f t="shared" si="6"/>
        <v>0</v>
      </c>
      <c r="DE98" s="22">
        <f t="shared" si="7"/>
        <v>0</v>
      </c>
      <c r="DF98" s="22">
        <f t="shared" si="8"/>
        <v>0</v>
      </c>
      <c r="DG98" s="47"/>
      <c r="DH98" s="47"/>
      <c r="DI98" s="47"/>
      <c r="DT98" s="32"/>
      <c r="DU98" s="32"/>
      <c r="DV98" s="32"/>
      <c r="DW98" s="32"/>
      <c r="DX98" s="32"/>
    </row>
    <row r="99" spans="6:128" ht="19.5" customHeight="1">
      <c r="F99" s="153">
        <v>28</v>
      </c>
      <c r="G99" s="153"/>
      <c r="H99" s="139"/>
      <c r="I99" s="140"/>
      <c r="J99" s="140"/>
      <c r="K99" s="140"/>
      <c r="L99" s="141"/>
      <c r="M99" s="139"/>
      <c r="N99" s="140"/>
      <c r="O99" s="140"/>
      <c r="P99" s="140"/>
      <c r="Q99" s="141"/>
      <c r="R99" s="155"/>
      <c r="S99" s="155"/>
      <c r="T99" s="155"/>
      <c r="U99" s="155"/>
      <c r="V99" s="128"/>
      <c r="W99" s="128"/>
      <c r="X99" s="128"/>
      <c r="Y99" s="128"/>
      <c r="Z99" s="128"/>
      <c r="AA99" s="128"/>
      <c r="AB99" s="128"/>
      <c r="AC99" s="128"/>
      <c r="AD99" s="142" t="str">
        <f t="shared" si="9"/>
        <v/>
      </c>
      <c r="AE99" s="142"/>
      <c r="AF99" s="142"/>
      <c r="AG99" s="142"/>
      <c r="AH99" s="142"/>
      <c r="AI99" s="142"/>
      <c r="AJ99" s="142"/>
      <c r="AK99" s="142"/>
      <c r="AL99" s="232"/>
      <c r="AM99" s="233"/>
      <c r="AN99" s="234"/>
      <c r="AO99" s="127" t="str">
        <f t="shared" si="10"/>
        <v/>
      </c>
      <c r="AP99" s="127"/>
      <c r="AQ99" s="127"/>
      <c r="AR99" s="127" t="str">
        <f t="shared" si="11"/>
        <v/>
      </c>
      <c r="AS99" s="127"/>
      <c r="AT99" s="127"/>
      <c r="AU99" s="127" t="str">
        <f t="shared" si="12"/>
        <v/>
      </c>
      <c r="AV99" s="127"/>
      <c r="AW99" s="127"/>
      <c r="AX99" s="127" t="str">
        <f t="shared" si="13"/>
        <v/>
      </c>
      <c r="AY99" s="127"/>
      <c r="AZ99" s="127"/>
      <c r="BA99" s="127" t="str">
        <f t="shared" si="14"/>
        <v/>
      </c>
      <c r="BB99" s="127"/>
      <c r="BC99" s="127"/>
      <c r="BD99" s="119"/>
      <c r="BE99" s="120"/>
      <c r="BF99" s="120"/>
      <c r="BG99" s="121"/>
      <c r="BK99" s="23"/>
      <c r="BL99" s="23"/>
      <c r="BM99" s="23"/>
      <c r="BN99" s="23"/>
      <c r="BO99" s="23"/>
      <c r="BP99" s="23"/>
      <c r="BQ99" s="23"/>
      <c r="BR99" s="23"/>
      <c r="BS99" s="23"/>
      <c r="BT99" s="23"/>
      <c r="BU99" s="23"/>
      <c r="BV99" s="23"/>
      <c r="BW99" s="23"/>
      <c r="BX99" s="23"/>
      <c r="BY99" s="23"/>
      <c r="BZ99" s="23"/>
      <c r="CA99" s="23"/>
      <c r="CB99" s="23"/>
      <c r="CE99" s="47">
        <v>28</v>
      </c>
      <c r="CF99" s="47" t="str">
        <f t="shared" si="15"/>
        <v/>
      </c>
      <c r="CG99" s="47" t="str">
        <f t="shared" si="16"/>
        <v/>
      </c>
      <c r="CH99" s="47" t="str">
        <f t="shared" si="17"/>
        <v/>
      </c>
      <c r="CI99" s="54" t="str">
        <f t="shared" si="18"/>
        <v/>
      </c>
      <c r="CJ99" s="47" t="str">
        <f t="shared" si="19"/>
        <v/>
      </c>
      <c r="CK99" s="47" t="str">
        <f t="shared" si="20"/>
        <v/>
      </c>
      <c r="CL99" s="47" t="str">
        <f t="shared" si="21"/>
        <v/>
      </c>
      <c r="CM99" s="47" t="str">
        <f t="shared" si="22"/>
        <v/>
      </c>
      <c r="CN99" s="47" t="str">
        <f t="shared" si="23"/>
        <v/>
      </c>
      <c r="CO99" s="47" t="str">
        <f t="shared" si="24"/>
        <v/>
      </c>
      <c r="CP99" s="47" t="str">
        <f t="shared" si="25"/>
        <v/>
      </c>
      <c r="CQ99" s="47" t="str">
        <f t="shared" si="26"/>
        <v/>
      </c>
      <c r="CR99" s="47" t="str">
        <f t="shared" si="27"/>
        <v/>
      </c>
      <c r="CS99" s="47" t="str">
        <f t="shared" si="28"/>
        <v/>
      </c>
      <c r="CT99" s="47" t="str">
        <f t="shared" si="29"/>
        <v/>
      </c>
      <c r="CV99" s="55" t="s">
        <v>48</v>
      </c>
      <c r="CW99" s="55">
        <f t="shared" si="0"/>
        <v>0</v>
      </c>
      <c r="CX99" s="22">
        <f t="shared" si="30"/>
        <v>0</v>
      </c>
      <c r="CY99" s="22">
        <f t="shared" si="1"/>
        <v>0</v>
      </c>
      <c r="CZ99" s="22">
        <f t="shared" si="2"/>
        <v>0</v>
      </c>
      <c r="DA99" s="22">
        <f t="shared" si="3"/>
        <v>0</v>
      </c>
      <c r="DB99" s="22">
        <f t="shared" si="4"/>
        <v>0</v>
      </c>
      <c r="DC99" s="22">
        <f t="shared" si="5"/>
        <v>0</v>
      </c>
      <c r="DD99" s="22">
        <f t="shared" si="6"/>
        <v>0</v>
      </c>
      <c r="DE99" s="22">
        <f t="shared" si="7"/>
        <v>0</v>
      </c>
      <c r="DF99" s="22">
        <f t="shared" si="8"/>
        <v>0</v>
      </c>
      <c r="DG99" s="47"/>
      <c r="DH99" s="47"/>
      <c r="DI99" s="47"/>
      <c r="DT99" s="32"/>
      <c r="DU99" s="32"/>
      <c r="DV99" s="32"/>
      <c r="DW99" s="32"/>
      <c r="DX99" s="32"/>
    </row>
    <row r="100" spans="6:128" ht="19.5" customHeight="1">
      <c r="F100" s="153">
        <v>29</v>
      </c>
      <c r="G100" s="153"/>
      <c r="H100" s="139"/>
      <c r="I100" s="140"/>
      <c r="J100" s="140"/>
      <c r="K100" s="140"/>
      <c r="L100" s="141"/>
      <c r="M100" s="139"/>
      <c r="N100" s="140"/>
      <c r="O100" s="140"/>
      <c r="P100" s="140"/>
      <c r="Q100" s="141"/>
      <c r="R100" s="155"/>
      <c r="S100" s="155"/>
      <c r="T100" s="155"/>
      <c r="U100" s="155"/>
      <c r="V100" s="128"/>
      <c r="W100" s="128"/>
      <c r="X100" s="128"/>
      <c r="Y100" s="128"/>
      <c r="Z100" s="128"/>
      <c r="AA100" s="128"/>
      <c r="AB100" s="128"/>
      <c r="AC100" s="128"/>
      <c r="AD100" s="142" t="str">
        <f t="shared" si="9"/>
        <v/>
      </c>
      <c r="AE100" s="142"/>
      <c r="AF100" s="142"/>
      <c r="AG100" s="142"/>
      <c r="AH100" s="142"/>
      <c r="AI100" s="142"/>
      <c r="AJ100" s="142"/>
      <c r="AK100" s="142"/>
      <c r="AL100" s="232"/>
      <c r="AM100" s="233"/>
      <c r="AN100" s="234"/>
      <c r="AO100" s="127" t="str">
        <f t="shared" si="10"/>
        <v/>
      </c>
      <c r="AP100" s="127"/>
      <c r="AQ100" s="127"/>
      <c r="AR100" s="127" t="str">
        <f t="shared" si="11"/>
        <v/>
      </c>
      <c r="AS100" s="127"/>
      <c r="AT100" s="127"/>
      <c r="AU100" s="127" t="str">
        <f t="shared" si="12"/>
        <v/>
      </c>
      <c r="AV100" s="127"/>
      <c r="AW100" s="127"/>
      <c r="AX100" s="127" t="str">
        <f t="shared" si="13"/>
        <v/>
      </c>
      <c r="AY100" s="127"/>
      <c r="AZ100" s="127"/>
      <c r="BA100" s="127" t="str">
        <f t="shared" si="14"/>
        <v/>
      </c>
      <c r="BB100" s="127"/>
      <c r="BC100" s="127"/>
      <c r="BD100" s="119"/>
      <c r="BE100" s="120"/>
      <c r="BF100" s="120"/>
      <c r="BG100" s="121"/>
      <c r="BK100" s="23"/>
      <c r="BL100" s="23"/>
      <c r="BM100" s="23"/>
      <c r="BN100" s="23"/>
      <c r="BO100" s="23"/>
      <c r="BP100" s="23"/>
      <c r="BQ100" s="23"/>
      <c r="BR100" s="23"/>
      <c r="BS100" s="23"/>
      <c r="BT100" s="23"/>
      <c r="BU100" s="23"/>
      <c r="BV100" s="23"/>
      <c r="BW100" s="23"/>
      <c r="BX100" s="23"/>
      <c r="BY100" s="23"/>
      <c r="BZ100" s="23"/>
      <c r="CA100" s="23"/>
      <c r="CB100" s="23"/>
      <c r="CE100" s="47">
        <v>29</v>
      </c>
      <c r="CF100" s="47" t="str">
        <f t="shared" si="15"/>
        <v/>
      </c>
      <c r="CG100" s="47" t="str">
        <f t="shared" si="16"/>
        <v/>
      </c>
      <c r="CH100" s="47" t="str">
        <f t="shared" si="17"/>
        <v/>
      </c>
      <c r="CI100" s="54" t="str">
        <f t="shared" si="18"/>
        <v/>
      </c>
      <c r="CJ100" s="47" t="str">
        <f t="shared" si="19"/>
        <v/>
      </c>
      <c r="CK100" s="47" t="str">
        <f t="shared" si="20"/>
        <v/>
      </c>
      <c r="CL100" s="47" t="str">
        <f t="shared" si="21"/>
        <v/>
      </c>
      <c r="CM100" s="47" t="str">
        <f t="shared" si="22"/>
        <v/>
      </c>
      <c r="CN100" s="47" t="str">
        <f t="shared" si="23"/>
        <v/>
      </c>
      <c r="CO100" s="47" t="str">
        <f t="shared" si="24"/>
        <v/>
      </c>
      <c r="CP100" s="47" t="str">
        <f t="shared" si="25"/>
        <v/>
      </c>
      <c r="CQ100" s="47" t="str">
        <f t="shared" si="26"/>
        <v/>
      </c>
      <c r="CR100" s="47" t="str">
        <f t="shared" si="27"/>
        <v/>
      </c>
      <c r="CS100" s="47" t="str">
        <f t="shared" si="28"/>
        <v/>
      </c>
      <c r="CT100" s="47" t="str">
        <f t="shared" si="29"/>
        <v/>
      </c>
      <c r="CV100" s="55" t="s">
        <v>49</v>
      </c>
      <c r="CW100" s="55">
        <f t="shared" si="0"/>
        <v>0</v>
      </c>
      <c r="CX100" s="22">
        <f t="shared" si="30"/>
        <v>0</v>
      </c>
      <c r="CY100" s="22">
        <f t="shared" si="1"/>
        <v>0</v>
      </c>
      <c r="CZ100" s="22">
        <f t="shared" si="2"/>
        <v>0</v>
      </c>
      <c r="DA100" s="22">
        <f t="shared" si="3"/>
        <v>0</v>
      </c>
      <c r="DB100" s="22">
        <f t="shared" si="4"/>
        <v>0</v>
      </c>
      <c r="DC100" s="22">
        <f t="shared" si="5"/>
        <v>0</v>
      </c>
      <c r="DD100" s="22">
        <f t="shared" si="6"/>
        <v>0</v>
      </c>
      <c r="DE100" s="22">
        <f t="shared" si="7"/>
        <v>0</v>
      </c>
      <c r="DF100" s="22">
        <f t="shared" si="8"/>
        <v>0</v>
      </c>
      <c r="DG100" s="47"/>
      <c r="DH100" s="47"/>
      <c r="DI100" s="47"/>
      <c r="DT100" s="32"/>
      <c r="DU100" s="32"/>
      <c r="DV100" s="32"/>
      <c r="DW100" s="32"/>
      <c r="DX100" s="32"/>
    </row>
    <row r="101" spans="6:128" ht="19.5" customHeight="1">
      <c r="F101" s="153">
        <v>30</v>
      </c>
      <c r="G101" s="153"/>
      <c r="H101" s="139"/>
      <c r="I101" s="140"/>
      <c r="J101" s="140"/>
      <c r="K101" s="140"/>
      <c r="L101" s="141"/>
      <c r="M101" s="139"/>
      <c r="N101" s="140"/>
      <c r="O101" s="140"/>
      <c r="P101" s="140"/>
      <c r="Q101" s="141"/>
      <c r="R101" s="155"/>
      <c r="S101" s="155"/>
      <c r="T101" s="155"/>
      <c r="U101" s="155"/>
      <c r="V101" s="128"/>
      <c r="W101" s="128"/>
      <c r="X101" s="128"/>
      <c r="Y101" s="128"/>
      <c r="Z101" s="128"/>
      <c r="AA101" s="128"/>
      <c r="AB101" s="128"/>
      <c r="AC101" s="128"/>
      <c r="AD101" s="142" t="str">
        <f t="shared" si="9"/>
        <v/>
      </c>
      <c r="AE101" s="142"/>
      <c r="AF101" s="142"/>
      <c r="AG101" s="142"/>
      <c r="AH101" s="142"/>
      <c r="AI101" s="142"/>
      <c r="AJ101" s="142"/>
      <c r="AK101" s="142"/>
      <c r="AL101" s="232"/>
      <c r="AM101" s="233"/>
      <c r="AN101" s="234"/>
      <c r="AO101" s="127" t="str">
        <f t="shared" si="10"/>
        <v/>
      </c>
      <c r="AP101" s="127"/>
      <c r="AQ101" s="127"/>
      <c r="AR101" s="127" t="str">
        <f t="shared" si="11"/>
        <v/>
      </c>
      <c r="AS101" s="127"/>
      <c r="AT101" s="127"/>
      <c r="AU101" s="127" t="str">
        <f t="shared" si="12"/>
        <v/>
      </c>
      <c r="AV101" s="127"/>
      <c r="AW101" s="127"/>
      <c r="AX101" s="127" t="str">
        <f t="shared" si="13"/>
        <v/>
      </c>
      <c r="AY101" s="127"/>
      <c r="AZ101" s="127"/>
      <c r="BA101" s="127" t="str">
        <f t="shared" si="14"/>
        <v/>
      </c>
      <c r="BB101" s="127"/>
      <c r="BC101" s="127"/>
      <c r="BD101" s="119"/>
      <c r="BE101" s="120"/>
      <c r="BF101" s="120"/>
      <c r="BG101" s="121"/>
      <c r="BK101" s="23"/>
      <c r="BL101" s="23"/>
      <c r="BM101" s="23"/>
      <c r="BN101" s="23"/>
      <c r="BO101" s="23"/>
      <c r="BP101" s="23"/>
      <c r="BQ101" s="23"/>
      <c r="BR101" s="23"/>
      <c r="BS101" s="23"/>
      <c r="BT101" s="23"/>
      <c r="BU101" s="23"/>
      <c r="BV101" s="23"/>
      <c r="BW101" s="23"/>
      <c r="BX101" s="23"/>
      <c r="BY101" s="23"/>
      <c r="BZ101" s="23"/>
      <c r="CA101" s="23"/>
      <c r="CB101" s="23"/>
      <c r="CE101" s="47">
        <v>30</v>
      </c>
      <c r="CF101" s="47" t="str">
        <f t="shared" si="15"/>
        <v/>
      </c>
      <c r="CG101" s="47" t="str">
        <f t="shared" si="16"/>
        <v/>
      </c>
      <c r="CH101" s="47" t="str">
        <f t="shared" si="17"/>
        <v/>
      </c>
      <c r="CI101" s="54" t="str">
        <f t="shared" si="18"/>
        <v/>
      </c>
      <c r="CJ101" s="47" t="str">
        <f t="shared" si="19"/>
        <v/>
      </c>
      <c r="CK101" s="47" t="str">
        <f t="shared" si="20"/>
        <v/>
      </c>
      <c r="CL101" s="47" t="str">
        <f t="shared" si="21"/>
        <v/>
      </c>
      <c r="CM101" s="47" t="str">
        <f t="shared" si="22"/>
        <v/>
      </c>
      <c r="CN101" s="47" t="str">
        <f t="shared" si="23"/>
        <v/>
      </c>
      <c r="CO101" s="47" t="str">
        <f t="shared" si="24"/>
        <v/>
      </c>
      <c r="CP101" s="47" t="str">
        <f t="shared" si="25"/>
        <v/>
      </c>
      <c r="CQ101" s="47" t="str">
        <f t="shared" si="26"/>
        <v/>
      </c>
      <c r="CR101" s="47" t="str">
        <f t="shared" si="27"/>
        <v/>
      </c>
      <c r="CS101" s="47" t="str">
        <f t="shared" si="28"/>
        <v/>
      </c>
      <c r="CT101" s="47" t="str">
        <f t="shared" si="29"/>
        <v/>
      </c>
      <c r="CV101" s="55" t="s">
        <v>50</v>
      </c>
      <c r="CW101" s="55">
        <f t="shared" si="0"/>
        <v>0</v>
      </c>
      <c r="CX101" s="22">
        <f t="shared" si="30"/>
        <v>0</v>
      </c>
      <c r="CY101" s="22">
        <f t="shared" si="1"/>
        <v>0</v>
      </c>
      <c r="CZ101" s="22">
        <f t="shared" si="2"/>
        <v>0</v>
      </c>
      <c r="DA101" s="22">
        <f t="shared" si="3"/>
        <v>0</v>
      </c>
      <c r="DB101" s="22">
        <f t="shared" si="4"/>
        <v>0</v>
      </c>
      <c r="DC101" s="22">
        <f t="shared" si="5"/>
        <v>0</v>
      </c>
      <c r="DD101" s="22">
        <f t="shared" si="6"/>
        <v>0</v>
      </c>
      <c r="DE101" s="22">
        <f t="shared" si="7"/>
        <v>0</v>
      </c>
      <c r="DF101" s="22">
        <f t="shared" si="8"/>
        <v>0</v>
      </c>
      <c r="DG101" s="47"/>
      <c r="DH101" s="47"/>
      <c r="DI101" s="47"/>
      <c r="DT101" s="32"/>
      <c r="DU101" s="32"/>
      <c r="DV101" s="32"/>
      <c r="DW101" s="32"/>
      <c r="DX101" s="32"/>
    </row>
    <row r="102" spans="6:128" ht="19.5" customHeight="1">
      <c r="F102" s="153">
        <v>31</v>
      </c>
      <c r="G102" s="153"/>
      <c r="H102" s="139"/>
      <c r="I102" s="140"/>
      <c r="J102" s="140"/>
      <c r="K102" s="140"/>
      <c r="L102" s="141"/>
      <c r="M102" s="139"/>
      <c r="N102" s="140"/>
      <c r="O102" s="140"/>
      <c r="P102" s="140"/>
      <c r="Q102" s="141"/>
      <c r="R102" s="155"/>
      <c r="S102" s="155"/>
      <c r="T102" s="155"/>
      <c r="U102" s="155"/>
      <c r="V102" s="128"/>
      <c r="W102" s="128"/>
      <c r="X102" s="128"/>
      <c r="Y102" s="128"/>
      <c r="Z102" s="128"/>
      <c r="AA102" s="128"/>
      <c r="AB102" s="128"/>
      <c r="AC102" s="128"/>
      <c r="AD102" s="142" t="str">
        <f t="shared" si="9"/>
        <v/>
      </c>
      <c r="AE102" s="142"/>
      <c r="AF102" s="142"/>
      <c r="AG102" s="142"/>
      <c r="AH102" s="142"/>
      <c r="AI102" s="142"/>
      <c r="AJ102" s="142"/>
      <c r="AK102" s="142"/>
      <c r="AL102" s="232"/>
      <c r="AM102" s="233"/>
      <c r="AN102" s="234"/>
      <c r="AO102" s="127" t="str">
        <f t="shared" si="10"/>
        <v/>
      </c>
      <c r="AP102" s="127"/>
      <c r="AQ102" s="127"/>
      <c r="AR102" s="127" t="str">
        <f t="shared" si="11"/>
        <v/>
      </c>
      <c r="AS102" s="127"/>
      <c r="AT102" s="127"/>
      <c r="AU102" s="127" t="str">
        <f t="shared" si="12"/>
        <v/>
      </c>
      <c r="AV102" s="127"/>
      <c r="AW102" s="127"/>
      <c r="AX102" s="127" t="str">
        <f t="shared" si="13"/>
        <v/>
      </c>
      <c r="AY102" s="127"/>
      <c r="AZ102" s="127"/>
      <c r="BA102" s="127" t="str">
        <f t="shared" si="14"/>
        <v/>
      </c>
      <c r="BB102" s="127"/>
      <c r="BC102" s="127"/>
      <c r="BD102" s="119"/>
      <c r="BE102" s="120"/>
      <c r="BF102" s="120"/>
      <c r="BG102" s="121"/>
      <c r="BK102" s="23"/>
      <c r="BL102" s="23"/>
      <c r="BM102" s="23"/>
      <c r="BN102" s="23"/>
      <c r="BO102" s="23"/>
      <c r="BP102" s="23"/>
      <c r="BQ102" s="23"/>
      <c r="BR102" s="23"/>
      <c r="BS102" s="23"/>
      <c r="BT102" s="23"/>
      <c r="BU102" s="23"/>
      <c r="BV102" s="23"/>
      <c r="BW102" s="23"/>
      <c r="BX102" s="23"/>
      <c r="BY102" s="23"/>
      <c r="BZ102" s="23"/>
      <c r="CA102" s="23"/>
      <c r="CB102" s="23"/>
      <c r="CE102" s="47">
        <v>31</v>
      </c>
      <c r="CF102" s="47" t="str">
        <f t="shared" si="15"/>
        <v/>
      </c>
      <c r="CG102" s="47" t="str">
        <f t="shared" si="16"/>
        <v/>
      </c>
      <c r="CH102" s="47" t="str">
        <f t="shared" si="17"/>
        <v/>
      </c>
      <c r="CI102" s="54" t="str">
        <f t="shared" si="18"/>
        <v/>
      </c>
      <c r="CJ102" s="47" t="str">
        <f t="shared" si="19"/>
        <v/>
      </c>
      <c r="CK102" s="47" t="str">
        <f t="shared" si="20"/>
        <v/>
      </c>
      <c r="CL102" s="47" t="str">
        <f t="shared" si="21"/>
        <v/>
      </c>
      <c r="CM102" s="47" t="str">
        <f t="shared" si="22"/>
        <v/>
      </c>
      <c r="CN102" s="47" t="str">
        <f t="shared" si="23"/>
        <v/>
      </c>
      <c r="CO102" s="47" t="str">
        <f t="shared" si="24"/>
        <v/>
      </c>
      <c r="CP102" s="47" t="str">
        <f t="shared" si="25"/>
        <v/>
      </c>
      <c r="CQ102" s="47" t="str">
        <f t="shared" si="26"/>
        <v/>
      </c>
      <c r="CR102" s="47" t="str">
        <f t="shared" si="27"/>
        <v/>
      </c>
      <c r="CS102" s="47" t="str">
        <f t="shared" si="28"/>
        <v/>
      </c>
      <c r="CT102" s="47" t="str">
        <f t="shared" si="29"/>
        <v/>
      </c>
      <c r="CV102" s="55" t="s">
        <v>51</v>
      </c>
      <c r="CW102" s="55">
        <f t="shared" si="0"/>
        <v>0</v>
      </c>
      <c r="CX102" s="22">
        <f t="shared" si="30"/>
        <v>0</v>
      </c>
      <c r="CY102" s="22">
        <f t="shared" si="1"/>
        <v>0</v>
      </c>
      <c r="CZ102" s="22">
        <f t="shared" si="2"/>
        <v>0</v>
      </c>
      <c r="DA102" s="22">
        <f t="shared" si="3"/>
        <v>0</v>
      </c>
      <c r="DB102" s="22">
        <f t="shared" si="4"/>
        <v>0</v>
      </c>
      <c r="DC102" s="22">
        <f t="shared" si="5"/>
        <v>0</v>
      </c>
      <c r="DD102" s="22">
        <f t="shared" si="6"/>
        <v>0</v>
      </c>
      <c r="DE102" s="22">
        <f t="shared" si="7"/>
        <v>0</v>
      </c>
      <c r="DF102" s="22">
        <f t="shared" si="8"/>
        <v>0</v>
      </c>
      <c r="DG102" s="47"/>
      <c r="DH102" s="47"/>
      <c r="DI102" s="47"/>
      <c r="DT102" s="32"/>
      <c r="DU102" s="32"/>
      <c r="DV102" s="32"/>
      <c r="DW102" s="32"/>
      <c r="DX102" s="32"/>
    </row>
    <row r="103" spans="6:128" ht="19.5" customHeight="1">
      <c r="F103" s="153">
        <v>32</v>
      </c>
      <c r="G103" s="153"/>
      <c r="H103" s="139"/>
      <c r="I103" s="140"/>
      <c r="J103" s="140"/>
      <c r="K103" s="140"/>
      <c r="L103" s="141"/>
      <c r="M103" s="139"/>
      <c r="N103" s="140"/>
      <c r="O103" s="140"/>
      <c r="P103" s="140"/>
      <c r="Q103" s="141"/>
      <c r="R103" s="155"/>
      <c r="S103" s="155"/>
      <c r="T103" s="155"/>
      <c r="U103" s="155"/>
      <c r="V103" s="128"/>
      <c r="W103" s="128"/>
      <c r="X103" s="128"/>
      <c r="Y103" s="128"/>
      <c r="Z103" s="128"/>
      <c r="AA103" s="128"/>
      <c r="AB103" s="128"/>
      <c r="AC103" s="128"/>
      <c r="AD103" s="142" t="str">
        <f t="shared" si="9"/>
        <v/>
      </c>
      <c r="AE103" s="142"/>
      <c r="AF103" s="142"/>
      <c r="AG103" s="142"/>
      <c r="AH103" s="142"/>
      <c r="AI103" s="142"/>
      <c r="AJ103" s="142"/>
      <c r="AK103" s="142"/>
      <c r="AL103" s="232"/>
      <c r="AM103" s="233"/>
      <c r="AN103" s="234"/>
      <c r="AO103" s="127" t="str">
        <f t="shared" si="10"/>
        <v/>
      </c>
      <c r="AP103" s="127"/>
      <c r="AQ103" s="127"/>
      <c r="AR103" s="127" t="str">
        <f t="shared" si="11"/>
        <v/>
      </c>
      <c r="AS103" s="127"/>
      <c r="AT103" s="127"/>
      <c r="AU103" s="127" t="str">
        <f t="shared" si="12"/>
        <v/>
      </c>
      <c r="AV103" s="127"/>
      <c r="AW103" s="127"/>
      <c r="AX103" s="127" t="str">
        <f t="shared" si="13"/>
        <v/>
      </c>
      <c r="AY103" s="127"/>
      <c r="AZ103" s="127"/>
      <c r="BA103" s="127" t="str">
        <f t="shared" si="14"/>
        <v/>
      </c>
      <c r="BB103" s="127"/>
      <c r="BC103" s="127"/>
      <c r="BD103" s="119"/>
      <c r="BE103" s="120"/>
      <c r="BF103" s="120"/>
      <c r="BG103" s="121"/>
      <c r="BK103" s="23"/>
      <c r="BL103" s="23"/>
      <c r="BM103" s="23"/>
      <c r="BN103" s="23"/>
      <c r="BO103" s="23"/>
      <c r="BP103" s="23"/>
      <c r="BQ103" s="23"/>
      <c r="BR103" s="23"/>
      <c r="BS103" s="23"/>
      <c r="BT103" s="23"/>
      <c r="BU103" s="23"/>
      <c r="BV103" s="23"/>
      <c r="BW103" s="23"/>
      <c r="BX103" s="23"/>
      <c r="BY103" s="23"/>
      <c r="BZ103" s="23"/>
      <c r="CA103" s="23"/>
      <c r="CB103" s="23"/>
      <c r="CE103" s="47">
        <v>32</v>
      </c>
      <c r="CF103" s="47" t="str">
        <f t="shared" si="15"/>
        <v/>
      </c>
      <c r="CG103" s="47" t="str">
        <f t="shared" si="16"/>
        <v/>
      </c>
      <c r="CH103" s="47" t="str">
        <f t="shared" si="17"/>
        <v/>
      </c>
      <c r="CI103" s="54" t="str">
        <f t="shared" si="18"/>
        <v/>
      </c>
      <c r="CJ103" s="47" t="str">
        <f t="shared" si="19"/>
        <v/>
      </c>
      <c r="CK103" s="47" t="str">
        <f t="shared" si="20"/>
        <v/>
      </c>
      <c r="CL103" s="47" t="str">
        <f t="shared" si="21"/>
        <v/>
      </c>
      <c r="CM103" s="47" t="str">
        <f t="shared" si="22"/>
        <v/>
      </c>
      <c r="CN103" s="47" t="str">
        <f t="shared" si="23"/>
        <v/>
      </c>
      <c r="CO103" s="47" t="str">
        <f t="shared" si="24"/>
        <v/>
      </c>
      <c r="CP103" s="47" t="str">
        <f t="shared" si="25"/>
        <v/>
      </c>
      <c r="CQ103" s="47" t="str">
        <f t="shared" si="26"/>
        <v/>
      </c>
      <c r="CR103" s="47" t="str">
        <f t="shared" si="27"/>
        <v/>
      </c>
      <c r="CS103" s="47" t="str">
        <f t="shared" si="28"/>
        <v/>
      </c>
      <c r="CT103" s="47" t="str">
        <f t="shared" si="29"/>
        <v/>
      </c>
      <c r="CV103" s="55" t="s">
        <v>52</v>
      </c>
      <c r="CW103" s="55">
        <f t="shared" si="0"/>
        <v>0</v>
      </c>
      <c r="CX103" s="22">
        <f t="shared" si="30"/>
        <v>0</v>
      </c>
      <c r="CY103" s="22">
        <f t="shared" si="1"/>
        <v>0</v>
      </c>
      <c r="CZ103" s="22">
        <f t="shared" si="2"/>
        <v>0</v>
      </c>
      <c r="DA103" s="22">
        <f t="shared" si="3"/>
        <v>0</v>
      </c>
      <c r="DB103" s="22">
        <f t="shared" si="4"/>
        <v>0</v>
      </c>
      <c r="DC103" s="22">
        <f t="shared" si="5"/>
        <v>0</v>
      </c>
      <c r="DD103" s="22">
        <f t="shared" si="6"/>
        <v>0</v>
      </c>
      <c r="DE103" s="22">
        <f t="shared" si="7"/>
        <v>0</v>
      </c>
      <c r="DF103" s="22">
        <f t="shared" si="8"/>
        <v>0</v>
      </c>
      <c r="DG103" s="47"/>
      <c r="DH103" s="47"/>
      <c r="DI103" s="47"/>
      <c r="DT103" s="32"/>
      <c r="DU103" s="32"/>
      <c r="DV103" s="32"/>
      <c r="DW103" s="32"/>
      <c r="DX103" s="32"/>
    </row>
    <row r="104" spans="6:128" ht="19.5" customHeight="1">
      <c r="F104" s="153">
        <v>33</v>
      </c>
      <c r="G104" s="153"/>
      <c r="H104" s="139"/>
      <c r="I104" s="140"/>
      <c r="J104" s="140"/>
      <c r="K104" s="140"/>
      <c r="L104" s="141"/>
      <c r="M104" s="139"/>
      <c r="N104" s="140"/>
      <c r="O104" s="140"/>
      <c r="P104" s="140"/>
      <c r="Q104" s="141"/>
      <c r="R104" s="155"/>
      <c r="S104" s="155"/>
      <c r="T104" s="155"/>
      <c r="U104" s="155"/>
      <c r="V104" s="128"/>
      <c r="W104" s="128"/>
      <c r="X104" s="128"/>
      <c r="Y104" s="128"/>
      <c r="Z104" s="128"/>
      <c r="AA104" s="128"/>
      <c r="AB104" s="128"/>
      <c r="AC104" s="128"/>
      <c r="AD104" s="142" t="str">
        <f t="shared" si="9"/>
        <v/>
      </c>
      <c r="AE104" s="142"/>
      <c r="AF104" s="142"/>
      <c r="AG104" s="142"/>
      <c r="AH104" s="142"/>
      <c r="AI104" s="142"/>
      <c r="AJ104" s="142"/>
      <c r="AK104" s="142"/>
      <c r="AL104" s="232"/>
      <c r="AM104" s="233"/>
      <c r="AN104" s="234"/>
      <c r="AO104" s="127" t="str">
        <f t="shared" si="10"/>
        <v/>
      </c>
      <c r="AP104" s="127"/>
      <c r="AQ104" s="127"/>
      <c r="AR104" s="127" t="str">
        <f t="shared" si="11"/>
        <v/>
      </c>
      <c r="AS104" s="127"/>
      <c r="AT104" s="127"/>
      <c r="AU104" s="127" t="str">
        <f t="shared" si="12"/>
        <v/>
      </c>
      <c r="AV104" s="127"/>
      <c r="AW104" s="127"/>
      <c r="AX104" s="127" t="str">
        <f t="shared" si="13"/>
        <v/>
      </c>
      <c r="AY104" s="127"/>
      <c r="AZ104" s="127"/>
      <c r="BA104" s="127" t="str">
        <f t="shared" si="14"/>
        <v/>
      </c>
      <c r="BB104" s="127"/>
      <c r="BC104" s="127"/>
      <c r="BD104" s="119"/>
      <c r="BE104" s="120"/>
      <c r="BF104" s="120"/>
      <c r="BG104" s="121"/>
      <c r="BK104" s="23"/>
      <c r="BL104" s="23"/>
      <c r="BM104" s="23"/>
      <c r="BN104" s="23"/>
      <c r="BO104" s="23"/>
      <c r="BP104" s="23"/>
      <c r="BQ104" s="23"/>
      <c r="BR104" s="23"/>
      <c r="BS104" s="23"/>
      <c r="BT104" s="23"/>
      <c r="BU104" s="23"/>
      <c r="BV104" s="23"/>
      <c r="BW104" s="23"/>
      <c r="BX104" s="23"/>
      <c r="BY104" s="23"/>
      <c r="BZ104" s="23"/>
      <c r="CA104" s="23"/>
      <c r="CB104" s="23"/>
      <c r="CE104" s="47">
        <v>33</v>
      </c>
      <c r="CF104" s="47" t="str">
        <f t="shared" si="15"/>
        <v/>
      </c>
      <c r="CG104" s="47" t="str">
        <f t="shared" si="16"/>
        <v/>
      </c>
      <c r="CH104" s="47" t="str">
        <f t="shared" si="17"/>
        <v/>
      </c>
      <c r="CI104" s="54" t="str">
        <f t="shared" si="18"/>
        <v/>
      </c>
      <c r="CJ104" s="47" t="str">
        <f t="shared" si="19"/>
        <v/>
      </c>
      <c r="CK104" s="47" t="str">
        <f t="shared" si="20"/>
        <v/>
      </c>
      <c r="CL104" s="47" t="str">
        <f t="shared" si="21"/>
        <v/>
      </c>
      <c r="CM104" s="47" t="str">
        <f t="shared" si="22"/>
        <v/>
      </c>
      <c r="CN104" s="47" t="str">
        <f t="shared" si="23"/>
        <v/>
      </c>
      <c r="CO104" s="47" t="str">
        <f t="shared" si="24"/>
        <v/>
      </c>
      <c r="CP104" s="47" t="str">
        <f t="shared" si="25"/>
        <v/>
      </c>
      <c r="CQ104" s="47" t="str">
        <f t="shared" si="26"/>
        <v/>
      </c>
      <c r="CR104" s="47" t="str">
        <f t="shared" si="27"/>
        <v/>
      </c>
      <c r="CS104" s="47" t="str">
        <f t="shared" si="28"/>
        <v/>
      </c>
      <c r="CT104" s="47" t="str">
        <f t="shared" si="29"/>
        <v/>
      </c>
      <c r="CV104" s="55" t="s">
        <v>53</v>
      </c>
      <c r="CW104" s="55">
        <f t="shared" ref="CW104:CW121" si="31">AL104</f>
        <v>0</v>
      </c>
      <c r="CX104" s="22">
        <f t="shared" si="30"/>
        <v>0</v>
      </c>
      <c r="CY104" s="22">
        <f t="shared" ref="CY104:CY121" si="32">AL104/10</f>
        <v>0</v>
      </c>
      <c r="CZ104" s="22">
        <f t="shared" ref="CZ104:CZ121" si="33">CX104/10</f>
        <v>0</v>
      </c>
      <c r="DA104" s="22">
        <f t="shared" ref="DA104:DA121" si="34">CY104/10</f>
        <v>0</v>
      </c>
      <c r="DB104" s="22">
        <f t="shared" ref="DB104:DB121" si="35">CZ104/10</f>
        <v>0</v>
      </c>
      <c r="DC104" s="22">
        <f t="shared" ref="DC104:DC121" si="36">DA104/10</f>
        <v>0</v>
      </c>
      <c r="DD104" s="22">
        <f t="shared" ref="DD104:DD121" si="37">DB104/10</f>
        <v>0</v>
      </c>
      <c r="DE104" s="22">
        <f t="shared" ref="DE104:DE121" si="38">DC104/10</f>
        <v>0</v>
      </c>
      <c r="DF104" s="22">
        <f t="shared" ref="DF104:DF121" si="39">DD104/10</f>
        <v>0</v>
      </c>
      <c r="DG104" s="47"/>
      <c r="DH104" s="47"/>
      <c r="DI104" s="47"/>
      <c r="DT104" s="32"/>
      <c r="DU104" s="32"/>
      <c r="DV104" s="32"/>
      <c r="DW104" s="32"/>
      <c r="DX104" s="32"/>
    </row>
    <row r="105" spans="6:128" ht="19.5" customHeight="1">
      <c r="F105" s="153">
        <v>34</v>
      </c>
      <c r="G105" s="153"/>
      <c r="H105" s="139"/>
      <c r="I105" s="140"/>
      <c r="J105" s="140"/>
      <c r="K105" s="140"/>
      <c r="L105" s="141"/>
      <c r="M105" s="139"/>
      <c r="N105" s="140"/>
      <c r="O105" s="140"/>
      <c r="P105" s="140"/>
      <c r="Q105" s="141"/>
      <c r="R105" s="155"/>
      <c r="S105" s="155"/>
      <c r="T105" s="155"/>
      <c r="U105" s="155"/>
      <c r="V105" s="128"/>
      <c r="W105" s="128"/>
      <c r="X105" s="128"/>
      <c r="Y105" s="128"/>
      <c r="Z105" s="128"/>
      <c r="AA105" s="128"/>
      <c r="AB105" s="128"/>
      <c r="AC105" s="128"/>
      <c r="AD105" s="142" t="str">
        <f t="shared" si="9"/>
        <v/>
      </c>
      <c r="AE105" s="142"/>
      <c r="AF105" s="142"/>
      <c r="AG105" s="142"/>
      <c r="AH105" s="142"/>
      <c r="AI105" s="142"/>
      <c r="AJ105" s="142"/>
      <c r="AK105" s="142"/>
      <c r="AL105" s="232"/>
      <c r="AM105" s="233"/>
      <c r="AN105" s="234"/>
      <c r="AO105" s="127" t="str">
        <f t="shared" si="10"/>
        <v/>
      </c>
      <c r="AP105" s="127"/>
      <c r="AQ105" s="127"/>
      <c r="AR105" s="127" t="str">
        <f t="shared" si="11"/>
        <v/>
      </c>
      <c r="AS105" s="127"/>
      <c r="AT105" s="127"/>
      <c r="AU105" s="127" t="str">
        <f t="shared" si="12"/>
        <v/>
      </c>
      <c r="AV105" s="127"/>
      <c r="AW105" s="127"/>
      <c r="AX105" s="127" t="str">
        <f t="shared" si="13"/>
        <v/>
      </c>
      <c r="AY105" s="127"/>
      <c r="AZ105" s="127"/>
      <c r="BA105" s="127" t="str">
        <f t="shared" si="14"/>
        <v/>
      </c>
      <c r="BB105" s="127"/>
      <c r="BC105" s="127"/>
      <c r="BD105" s="119"/>
      <c r="BE105" s="120"/>
      <c r="BF105" s="120"/>
      <c r="BG105" s="121"/>
      <c r="BK105" s="23"/>
      <c r="BL105" s="23"/>
      <c r="BM105" s="23"/>
      <c r="BN105" s="23"/>
      <c r="BO105" s="23"/>
      <c r="BP105" s="23"/>
      <c r="BQ105" s="23"/>
      <c r="BR105" s="23"/>
      <c r="BS105" s="23"/>
      <c r="BT105" s="23"/>
      <c r="BU105" s="23"/>
      <c r="BV105" s="23"/>
      <c r="BW105" s="23"/>
      <c r="BX105" s="23"/>
      <c r="BY105" s="23"/>
      <c r="BZ105" s="23"/>
      <c r="CA105" s="23"/>
      <c r="CB105" s="23"/>
      <c r="CE105" s="47">
        <v>34</v>
      </c>
      <c r="CF105" s="47" t="str">
        <f t="shared" si="15"/>
        <v/>
      </c>
      <c r="CG105" s="47" t="str">
        <f t="shared" si="16"/>
        <v/>
      </c>
      <c r="CH105" s="47" t="str">
        <f t="shared" si="17"/>
        <v/>
      </c>
      <c r="CI105" s="54" t="str">
        <f t="shared" si="18"/>
        <v/>
      </c>
      <c r="CJ105" s="47" t="str">
        <f t="shared" si="19"/>
        <v/>
      </c>
      <c r="CK105" s="47" t="str">
        <f t="shared" si="20"/>
        <v/>
      </c>
      <c r="CL105" s="47" t="str">
        <f t="shared" si="21"/>
        <v/>
      </c>
      <c r="CM105" s="47" t="str">
        <f t="shared" si="22"/>
        <v/>
      </c>
      <c r="CN105" s="47" t="str">
        <f t="shared" si="23"/>
        <v/>
      </c>
      <c r="CO105" s="47" t="str">
        <f t="shared" si="24"/>
        <v/>
      </c>
      <c r="CP105" s="47" t="str">
        <f t="shared" si="25"/>
        <v/>
      </c>
      <c r="CQ105" s="47" t="str">
        <f t="shared" si="26"/>
        <v/>
      </c>
      <c r="CR105" s="47" t="str">
        <f t="shared" si="27"/>
        <v/>
      </c>
      <c r="CS105" s="47" t="str">
        <f t="shared" si="28"/>
        <v/>
      </c>
      <c r="CT105" s="47" t="str">
        <f t="shared" si="29"/>
        <v/>
      </c>
      <c r="CV105" s="55" t="s">
        <v>54</v>
      </c>
      <c r="CW105" s="55">
        <f t="shared" si="31"/>
        <v>0</v>
      </c>
      <c r="CX105" s="22">
        <f t="shared" si="30"/>
        <v>0</v>
      </c>
      <c r="CY105" s="22">
        <f t="shared" si="32"/>
        <v>0</v>
      </c>
      <c r="CZ105" s="22">
        <f t="shared" si="33"/>
        <v>0</v>
      </c>
      <c r="DA105" s="22">
        <f t="shared" si="34"/>
        <v>0</v>
      </c>
      <c r="DB105" s="22">
        <f t="shared" si="35"/>
        <v>0</v>
      </c>
      <c r="DC105" s="22">
        <f t="shared" si="36"/>
        <v>0</v>
      </c>
      <c r="DD105" s="22">
        <f t="shared" si="37"/>
        <v>0</v>
      </c>
      <c r="DE105" s="22">
        <f t="shared" si="38"/>
        <v>0</v>
      </c>
      <c r="DF105" s="22">
        <f t="shared" si="39"/>
        <v>0</v>
      </c>
      <c r="DG105" s="47"/>
      <c r="DH105" s="47"/>
      <c r="DI105" s="47"/>
      <c r="DT105" s="32"/>
      <c r="DU105" s="32"/>
      <c r="DV105" s="32"/>
      <c r="DW105" s="32"/>
      <c r="DX105" s="32"/>
    </row>
    <row r="106" spans="6:128" ht="19.5" customHeight="1">
      <c r="F106" s="153">
        <v>35</v>
      </c>
      <c r="G106" s="153"/>
      <c r="H106" s="139"/>
      <c r="I106" s="140"/>
      <c r="J106" s="140"/>
      <c r="K106" s="140"/>
      <c r="L106" s="141"/>
      <c r="M106" s="139"/>
      <c r="N106" s="140"/>
      <c r="O106" s="140"/>
      <c r="P106" s="140"/>
      <c r="Q106" s="141"/>
      <c r="R106" s="155"/>
      <c r="S106" s="155"/>
      <c r="T106" s="155"/>
      <c r="U106" s="155"/>
      <c r="V106" s="128"/>
      <c r="W106" s="128"/>
      <c r="X106" s="128"/>
      <c r="Y106" s="128"/>
      <c r="Z106" s="128"/>
      <c r="AA106" s="128"/>
      <c r="AB106" s="128"/>
      <c r="AC106" s="128"/>
      <c r="AD106" s="142" t="str">
        <f t="shared" si="9"/>
        <v/>
      </c>
      <c r="AE106" s="142"/>
      <c r="AF106" s="142"/>
      <c r="AG106" s="142"/>
      <c r="AH106" s="142"/>
      <c r="AI106" s="142"/>
      <c r="AJ106" s="142"/>
      <c r="AK106" s="142"/>
      <c r="AL106" s="232"/>
      <c r="AM106" s="233"/>
      <c r="AN106" s="234"/>
      <c r="AO106" s="127" t="str">
        <f t="shared" si="10"/>
        <v/>
      </c>
      <c r="AP106" s="127"/>
      <c r="AQ106" s="127"/>
      <c r="AR106" s="127" t="str">
        <f t="shared" si="11"/>
        <v/>
      </c>
      <c r="AS106" s="127"/>
      <c r="AT106" s="127"/>
      <c r="AU106" s="127" t="str">
        <f t="shared" si="12"/>
        <v/>
      </c>
      <c r="AV106" s="127"/>
      <c r="AW106" s="127"/>
      <c r="AX106" s="127" t="str">
        <f t="shared" si="13"/>
        <v/>
      </c>
      <c r="AY106" s="127"/>
      <c r="AZ106" s="127"/>
      <c r="BA106" s="127" t="str">
        <f t="shared" si="14"/>
        <v/>
      </c>
      <c r="BB106" s="127"/>
      <c r="BC106" s="127"/>
      <c r="BD106" s="119"/>
      <c r="BE106" s="120"/>
      <c r="BF106" s="120"/>
      <c r="BG106" s="121"/>
      <c r="BK106" s="23"/>
      <c r="BL106" s="23"/>
      <c r="BM106" s="23"/>
      <c r="BN106" s="23"/>
      <c r="BO106" s="23"/>
      <c r="BP106" s="23"/>
      <c r="BQ106" s="23"/>
      <c r="BR106" s="23"/>
      <c r="BS106" s="23"/>
      <c r="BT106" s="23"/>
      <c r="BU106" s="23"/>
      <c r="BV106" s="23"/>
      <c r="BW106" s="23"/>
      <c r="BX106" s="23"/>
      <c r="BY106" s="23"/>
      <c r="BZ106" s="23"/>
      <c r="CA106" s="23"/>
      <c r="CB106" s="23"/>
      <c r="CE106" s="47">
        <v>35</v>
      </c>
      <c r="CF106" s="47" t="str">
        <f t="shared" si="15"/>
        <v/>
      </c>
      <c r="CG106" s="47" t="str">
        <f t="shared" si="16"/>
        <v/>
      </c>
      <c r="CH106" s="47" t="str">
        <f t="shared" si="17"/>
        <v/>
      </c>
      <c r="CI106" s="54" t="str">
        <f t="shared" si="18"/>
        <v/>
      </c>
      <c r="CJ106" s="47" t="str">
        <f t="shared" si="19"/>
        <v/>
      </c>
      <c r="CK106" s="47" t="str">
        <f t="shared" si="20"/>
        <v/>
      </c>
      <c r="CL106" s="47" t="str">
        <f t="shared" si="21"/>
        <v/>
      </c>
      <c r="CM106" s="47" t="str">
        <f t="shared" si="22"/>
        <v/>
      </c>
      <c r="CN106" s="47" t="str">
        <f t="shared" si="23"/>
        <v/>
      </c>
      <c r="CO106" s="47" t="str">
        <f t="shared" si="24"/>
        <v/>
      </c>
      <c r="CP106" s="47" t="str">
        <f t="shared" si="25"/>
        <v/>
      </c>
      <c r="CQ106" s="47" t="str">
        <f t="shared" si="26"/>
        <v/>
      </c>
      <c r="CR106" s="47" t="str">
        <f t="shared" si="27"/>
        <v/>
      </c>
      <c r="CS106" s="47" t="str">
        <f t="shared" si="28"/>
        <v/>
      </c>
      <c r="CT106" s="47" t="str">
        <f t="shared" si="29"/>
        <v/>
      </c>
      <c r="CV106" s="55" t="s">
        <v>55</v>
      </c>
      <c r="CW106" s="55">
        <f t="shared" si="31"/>
        <v>0</v>
      </c>
      <c r="CX106" s="22">
        <f t="shared" si="30"/>
        <v>0</v>
      </c>
      <c r="CY106" s="22">
        <f t="shared" si="32"/>
        <v>0</v>
      </c>
      <c r="CZ106" s="22">
        <f t="shared" si="33"/>
        <v>0</v>
      </c>
      <c r="DA106" s="22">
        <f t="shared" si="34"/>
        <v>0</v>
      </c>
      <c r="DB106" s="22">
        <f t="shared" si="35"/>
        <v>0</v>
      </c>
      <c r="DC106" s="22">
        <f t="shared" si="36"/>
        <v>0</v>
      </c>
      <c r="DD106" s="22">
        <f t="shared" si="37"/>
        <v>0</v>
      </c>
      <c r="DE106" s="22">
        <f t="shared" si="38"/>
        <v>0</v>
      </c>
      <c r="DF106" s="22">
        <f t="shared" si="39"/>
        <v>0</v>
      </c>
      <c r="DG106" s="47"/>
      <c r="DH106" s="47"/>
      <c r="DI106" s="47"/>
      <c r="DT106" s="32"/>
      <c r="DU106" s="32"/>
      <c r="DV106" s="32"/>
      <c r="DW106" s="32"/>
      <c r="DX106" s="32"/>
    </row>
    <row r="107" spans="6:128" ht="19.5" customHeight="1">
      <c r="F107" s="153">
        <v>36</v>
      </c>
      <c r="G107" s="153"/>
      <c r="H107" s="139"/>
      <c r="I107" s="140"/>
      <c r="J107" s="140"/>
      <c r="K107" s="140"/>
      <c r="L107" s="141"/>
      <c r="M107" s="139"/>
      <c r="N107" s="140"/>
      <c r="O107" s="140"/>
      <c r="P107" s="140"/>
      <c r="Q107" s="141"/>
      <c r="R107" s="155"/>
      <c r="S107" s="155"/>
      <c r="T107" s="155"/>
      <c r="U107" s="155"/>
      <c r="V107" s="128"/>
      <c r="W107" s="128"/>
      <c r="X107" s="128"/>
      <c r="Y107" s="128"/>
      <c r="Z107" s="128"/>
      <c r="AA107" s="128"/>
      <c r="AB107" s="128"/>
      <c r="AC107" s="128"/>
      <c r="AD107" s="142" t="str">
        <f t="shared" si="9"/>
        <v/>
      </c>
      <c r="AE107" s="142"/>
      <c r="AF107" s="142"/>
      <c r="AG107" s="142"/>
      <c r="AH107" s="142"/>
      <c r="AI107" s="142"/>
      <c r="AJ107" s="142"/>
      <c r="AK107" s="142"/>
      <c r="AL107" s="232"/>
      <c r="AM107" s="233"/>
      <c r="AN107" s="234"/>
      <c r="AO107" s="127" t="str">
        <f t="shared" si="10"/>
        <v/>
      </c>
      <c r="AP107" s="127"/>
      <c r="AQ107" s="127"/>
      <c r="AR107" s="127" t="str">
        <f t="shared" si="11"/>
        <v/>
      </c>
      <c r="AS107" s="127"/>
      <c r="AT107" s="127"/>
      <c r="AU107" s="127" t="str">
        <f t="shared" si="12"/>
        <v/>
      </c>
      <c r="AV107" s="127"/>
      <c r="AW107" s="127"/>
      <c r="AX107" s="127" t="str">
        <f t="shared" si="13"/>
        <v/>
      </c>
      <c r="AY107" s="127"/>
      <c r="AZ107" s="127"/>
      <c r="BA107" s="127" t="str">
        <f t="shared" si="14"/>
        <v/>
      </c>
      <c r="BB107" s="127"/>
      <c r="BC107" s="127"/>
      <c r="BD107" s="119"/>
      <c r="BE107" s="120"/>
      <c r="BF107" s="120"/>
      <c r="BG107" s="121"/>
      <c r="BK107" s="23"/>
      <c r="BL107" s="23"/>
      <c r="BM107" s="23"/>
      <c r="BN107" s="23"/>
      <c r="BO107" s="23"/>
      <c r="BP107" s="23"/>
      <c r="BQ107" s="23"/>
      <c r="BR107" s="23"/>
      <c r="BS107" s="23"/>
      <c r="BT107" s="23"/>
      <c r="BU107" s="23"/>
      <c r="BV107" s="23"/>
      <c r="BW107" s="23"/>
      <c r="BX107" s="23"/>
      <c r="BY107" s="23"/>
      <c r="BZ107" s="23"/>
      <c r="CA107" s="23"/>
      <c r="CB107" s="23"/>
      <c r="CE107" s="47">
        <v>36</v>
      </c>
      <c r="CF107" s="47" t="str">
        <f t="shared" si="15"/>
        <v/>
      </c>
      <c r="CG107" s="47" t="str">
        <f t="shared" si="16"/>
        <v/>
      </c>
      <c r="CH107" s="47" t="str">
        <f t="shared" si="17"/>
        <v/>
      </c>
      <c r="CI107" s="54" t="str">
        <f t="shared" si="18"/>
        <v/>
      </c>
      <c r="CJ107" s="47" t="str">
        <f t="shared" si="19"/>
        <v/>
      </c>
      <c r="CK107" s="47" t="str">
        <f t="shared" si="20"/>
        <v/>
      </c>
      <c r="CL107" s="47" t="str">
        <f t="shared" si="21"/>
        <v/>
      </c>
      <c r="CM107" s="47" t="str">
        <f t="shared" si="22"/>
        <v/>
      </c>
      <c r="CN107" s="47" t="str">
        <f t="shared" si="23"/>
        <v/>
      </c>
      <c r="CO107" s="47" t="str">
        <f t="shared" si="24"/>
        <v/>
      </c>
      <c r="CP107" s="47" t="str">
        <f t="shared" si="25"/>
        <v/>
      </c>
      <c r="CQ107" s="47" t="str">
        <f t="shared" si="26"/>
        <v/>
      </c>
      <c r="CR107" s="47" t="str">
        <f t="shared" si="27"/>
        <v/>
      </c>
      <c r="CS107" s="47" t="str">
        <f t="shared" si="28"/>
        <v/>
      </c>
      <c r="CT107" s="47" t="str">
        <f t="shared" si="29"/>
        <v/>
      </c>
      <c r="CV107" s="55" t="s">
        <v>56</v>
      </c>
      <c r="CW107" s="55">
        <f t="shared" si="31"/>
        <v>0</v>
      </c>
      <c r="CX107" s="22">
        <f t="shared" si="30"/>
        <v>0</v>
      </c>
      <c r="CY107" s="22">
        <f t="shared" si="32"/>
        <v>0</v>
      </c>
      <c r="CZ107" s="22">
        <f t="shared" si="33"/>
        <v>0</v>
      </c>
      <c r="DA107" s="22">
        <f t="shared" si="34"/>
        <v>0</v>
      </c>
      <c r="DB107" s="22">
        <f t="shared" si="35"/>
        <v>0</v>
      </c>
      <c r="DC107" s="22">
        <f t="shared" si="36"/>
        <v>0</v>
      </c>
      <c r="DD107" s="22">
        <f t="shared" si="37"/>
        <v>0</v>
      </c>
      <c r="DE107" s="22">
        <f t="shared" si="38"/>
        <v>0</v>
      </c>
      <c r="DF107" s="22">
        <f t="shared" si="39"/>
        <v>0</v>
      </c>
      <c r="DG107" s="47"/>
      <c r="DH107" s="47"/>
      <c r="DI107" s="47"/>
      <c r="DT107" s="32"/>
      <c r="DU107" s="32"/>
      <c r="DV107" s="32"/>
      <c r="DW107" s="32"/>
      <c r="DX107" s="32"/>
    </row>
    <row r="108" spans="6:128" ht="19.5" customHeight="1">
      <c r="F108" s="153">
        <v>37</v>
      </c>
      <c r="G108" s="153"/>
      <c r="H108" s="139"/>
      <c r="I108" s="140"/>
      <c r="J108" s="140"/>
      <c r="K108" s="140"/>
      <c r="L108" s="141"/>
      <c r="M108" s="139"/>
      <c r="N108" s="140"/>
      <c r="O108" s="140"/>
      <c r="P108" s="140"/>
      <c r="Q108" s="141"/>
      <c r="R108" s="155"/>
      <c r="S108" s="155"/>
      <c r="T108" s="155"/>
      <c r="U108" s="155"/>
      <c r="V108" s="128"/>
      <c r="W108" s="128"/>
      <c r="X108" s="128"/>
      <c r="Y108" s="128"/>
      <c r="Z108" s="128"/>
      <c r="AA108" s="128"/>
      <c r="AB108" s="128"/>
      <c r="AC108" s="128"/>
      <c r="AD108" s="142" t="str">
        <f t="shared" si="9"/>
        <v/>
      </c>
      <c r="AE108" s="142"/>
      <c r="AF108" s="142"/>
      <c r="AG108" s="142"/>
      <c r="AH108" s="142"/>
      <c r="AI108" s="142"/>
      <c r="AJ108" s="142"/>
      <c r="AK108" s="142"/>
      <c r="AL108" s="232"/>
      <c r="AM108" s="233"/>
      <c r="AN108" s="234"/>
      <c r="AO108" s="127" t="str">
        <f t="shared" si="10"/>
        <v/>
      </c>
      <c r="AP108" s="127"/>
      <c r="AQ108" s="127"/>
      <c r="AR108" s="127" t="str">
        <f t="shared" si="11"/>
        <v/>
      </c>
      <c r="AS108" s="127"/>
      <c r="AT108" s="127"/>
      <c r="AU108" s="127" t="str">
        <f t="shared" si="12"/>
        <v/>
      </c>
      <c r="AV108" s="127"/>
      <c r="AW108" s="127"/>
      <c r="AX108" s="127" t="str">
        <f t="shared" si="13"/>
        <v/>
      </c>
      <c r="AY108" s="127"/>
      <c r="AZ108" s="127"/>
      <c r="BA108" s="127" t="str">
        <f t="shared" si="14"/>
        <v/>
      </c>
      <c r="BB108" s="127"/>
      <c r="BC108" s="127"/>
      <c r="BD108" s="119"/>
      <c r="BE108" s="120"/>
      <c r="BF108" s="120"/>
      <c r="BG108" s="121"/>
      <c r="BK108" s="23"/>
      <c r="BL108" s="23"/>
      <c r="BM108" s="23"/>
      <c r="BN108" s="23"/>
      <c r="BO108" s="23"/>
      <c r="BP108" s="23"/>
      <c r="BQ108" s="23"/>
      <c r="BR108" s="23"/>
      <c r="BS108" s="23"/>
      <c r="BT108" s="23"/>
      <c r="BU108" s="23"/>
      <c r="BV108" s="23"/>
      <c r="BW108" s="23"/>
      <c r="BX108" s="23"/>
      <c r="BY108" s="23"/>
      <c r="BZ108" s="23"/>
      <c r="CA108" s="23"/>
      <c r="CB108" s="23"/>
      <c r="CE108" s="47">
        <v>37</v>
      </c>
      <c r="CF108" s="47" t="str">
        <f t="shared" si="15"/>
        <v/>
      </c>
      <c r="CG108" s="47" t="str">
        <f t="shared" si="16"/>
        <v/>
      </c>
      <c r="CH108" s="47" t="str">
        <f t="shared" si="17"/>
        <v/>
      </c>
      <c r="CI108" s="54" t="str">
        <f t="shared" si="18"/>
        <v/>
      </c>
      <c r="CJ108" s="47" t="str">
        <f t="shared" si="19"/>
        <v/>
      </c>
      <c r="CK108" s="47" t="str">
        <f t="shared" si="20"/>
        <v/>
      </c>
      <c r="CL108" s="47" t="str">
        <f t="shared" si="21"/>
        <v/>
      </c>
      <c r="CM108" s="47" t="str">
        <f t="shared" si="22"/>
        <v/>
      </c>
      <c r="CN108" s="47" t="str">
        <f t="shared" si="23"/>
        <v/>
      </c>
      <c r="CO108" s="47" t="str">
        <f t="shared" si="24"/>
        <v/>
      </c>
      <c r="CP108" s="47" t="str">
        <f t="shared" si="25"/>
        <v/>
      </c>
      <c r="CQ108" s="47" t="str">
        <f t="shared" si="26"/>
        <v/>
      </c>
      <c r="CR108" s="47" t="str">
        <f t="shared" si="27"/>
        <v/>
      </c>
      <c r="CS108" s="47" t="str">
        <f t="shared" si="28"/>
        <v/>
      </c>
      <c r="CT108" s="47" t="str">
        <f t="shared" si="29"/>
        <v/>
      </c>
      <c r="CV108" s="55" t="s">
        <v>57</v>
      </c>
      <c r="CW108" s="55">
        <f t="shared" si="31"/>
        <v>0</v>
      </c>
      <c r="CX108" s="22">
        <f t="shared" si="30"/>
        <v>0</v>
      </c>
      <c r="CY108" s="22">
        <f t="shared" si="32"/>
        <v>0</v>
      </c>
      <c r="CZ108" s="22">
        <f t="shared" si="33"/>
        <v>0</v>
      </c>
      <c r="DA108" s="22">
        <f t="shared" si="34"/>
        <v>0</v>
      </c>
      <c r="DB108" s="22">
        <f t="shared" si="35"/>
        <v>0</v>
      </c>
      <c r="DC108" s="22">
        <f t="shared" si="36"/>
        <v>0</v>
      </c>
      <c r="DD108" s="22">
        <f t="shared" si="37"/>
        <v>0</v>
      </c>
      <c r="DE108" s="22">
        <f t="shared" si="38"/>
        <v>0</v>
      </c>
      <c r="DF108" s="22">
        <f t="shared" si="39"/>
        <v>0</v>
      </c>
      <c r="DG108" s="47"/>
      <c r="DH108" s="47"/>
      <c r="DI108" s="47"/>
      <c r="DT108" s="32"/>
      <c r="DU108" s="32"/>
      <c r="DV108" s="32"/>
      <c r="DW108" s="32"/>
      <c r="DX108" s="32"/>
    </row>
    <row r="109" spans="6:128" ht="19.5" customHeight="1">
      <c r="F109" s="153">
        <v>38</v>
      </c>
      <c r="G109" s="153"/>
      <c r="H109" s="139"/>
      <c r="I109" s="140"/>
      <c r="J109" s="140"/>
      <c r="K109" s="140"/>
      <c r="L109" s="141"/>
      <c r="M109" s="139"/>
      <c r="N109" s="140"/>
      <c r="O109" s="140"/>
      <c r="P109" s="140"/>
      <c r="Q109" s="141"/>
      <c r="R109" s="155"/>
      <c r="S109" s="155"/>
      <c r="T109" s="155"/>
      <c r="U109" s="155"/>
      <c r="V109" s="128"/>
      <c r="W109" s="128"/>
      <c r="X109" s="128"/>
      <c r="Y109" s="128"/>
      <c r="Z109" s="128"/>
      <c r="AA109" s="128"/>
      <c r="AB109" s="128"/>
      <c r="AC109" s="128"/>
      <c r="AD109" s="142" t="str">
        <f t="shared" si="9"/>
        <v/>
      </c>
      <c r="AE109" s="142"/>
      <c r="AF109" s="142"/>
      <c r="AG109" s="142"/>
      <c r="AH109" s="142"/>
      <c r="AI109" s="142"/>
      <c r="AJ109" s="142"/>
      <c r="AK109" s="142"/>
      <c r="AL109" s="232"/>
      <c r="AM109" s="233"/>
      <c r="AN109" s="234"/>
      <c r="AO109" s="127" t="str">
        <f t="shared" si="10"/>
        <v/>
      </c>
      <c r="AP109" s="127"/>
      <c r="AQ109" s="127"/>
      <c r="AR109" s="127" t="str">
        <f t="shared" si="11"/>
        <v/>
      </c>
      <c r="AS109" s="127"/>
      <c r="AT109" s="127"/>
      <c r="AU109" s="127" t="str">
        <f t="shared" si="12"/>
        <v/>
      </c>
      <c r="AV109" s="127"/>
      <c r="AW109" s="127"/>
      <c r="AX109" s="127" t="str">
        <f t="shared" si="13"/>
        <v/>
      </c>
      <c r="AY109" s="127"/>
      <c r="AZ109" s="127"/>
      <c r="BA109" s="127" t="str">
        <f t="shared" si="14"/>
        <v/>
      </c>
      <c r="BB109" s="127"/>
      <c r="BC109" s="127"/>
      <c r="BD109" s="119"/>
      <c r="BE109" s="120"/>
      <c r="BF109" s="120"/>
      <c r="BG109" s="121"/>
      <c r="BK109" s="23"/>
      <c r="BL109" s="23"/>
      <c r="BM109" s="23"/>
      <c r="BN109" s="23"/>
      <c r="BO109" s="23"/>
      <c r="BP109" s="23"/>
      <c r="BQ109" s="23"/>
      <c r="BR109" s="23"/>
      <c r="BS109" s="23"/>
      <c r="BT109" s="23"/>
      <c r="BU109" s="23"/>
      <c r="BV109" s="23"/>
      <c r="BW109" s="23"/>
      <c r="BX109" s="23"/>
      <c r="BY109" s="23"/>
      <c r="BZ109" s="23"/>
      <c r="CA109" s="23"/>
      <c r="CB109" s="23"/>
      <c r="CE109" s="47">
        <v>38</v>
      </c>
      <c r="CF109" s="47" t="str">
        <f t="shared" si="15"/>
        <v/>
      </c>
      <c r="CG109" s="47" t="str">
        <f t="shared" si="16"/>
        <v/>
      </c>
      <c r="CH109" s="47" t="str">
        <f t="shared" si="17"/>
        <v/>
      </c>
      <c r="CI109" s="54" t="str">
        <f t="shared" si="18"/>
        <v/>
      </c>
      <c r="CJ109" s="47" t="str">
        <f t="shared" si="19"/>
        <v/>
      </c>
      <c r="CK109" s="47" t="str">
        <f t="shared" si="20"/>
        <v/>
      </c>
      <c r="CL109" s="47" t="str">
        <f t="shared" si="21"/>
        <v/>
      </c>
      <c r="CM109" s="47" t="str">
        <f t="shared" si="22"/>
        <v/>
      </c>
      <c r="CN109" s="47" t="str">
        <f t="shared" si="23"/>
        <v/>
      </c>
      <c r="CO109" s="47" t="str">
        <f t="shared" si="24"/>
        <v/>
      </c>
      <c r="CP109" s="47" t="str">
        <f t="shared" si="25"/>
        <v/>
      </c>
      <c r="CQ109" s="47" t="str">
        <f t="shared" si="26"/>
        <v/>
      </c>
      <c r="CR109" s="47" t="str">
        <f t="shared" si="27"/>
        <v/>
      </c>
      <c r="CS109" s="47" t="str">
        <f t="shared" si="28"/>
        <v/>
      </c>
      <c r="CT109" s="47" t="str">
        <f t="shared" si="29"/>
        <v/>
      </c>
      <c r="CV109" s="55" t="s">
        <v>58</v>
      </c>
      <c r="CW109" s="55">
        <f t="shared" si="31"/>
        <v>0</v>
      </c>
      <c r="CX109" s="22">
        <f t="shared" si="30"/>
        <v>0</v>
      </c>
      <c r="CY109" s="22">
        <f t="shared" si="32"/>
        <v>0</v>
      </c>
      <c r="CZ109" s="22">
        <f t="shared" si="33"/>
        <v>0</v>
      </c>
      <c r="DA109" s="22">
        <f t="shared" si="34"/>
        <v>0</v>
      </c>
      <c r="DB109" s="22">
        <f t="shared" si="35"/>
        <v>0</v>
      </c>
      <c r="DC109" s="22">
        <f t="shared" si="36"/>
        <v>0</v>
      </c>
      <c r="DD109" s="22">
        <f t="shared" si="37"/>
        <v>0</v>
      </c>
      <c r="DE109" s="22">
        <f t="shared" si="38"/>
        <v>0</v>
      </c>
      <c r="DF109" s="22">
        <f t="shared" si="39"/>
        <v>0</v>
      </c>
      <c r="DG109" s="47"/>
      <c r="DH109" s="47"/>
      <c r="DI109" s="47"/>
      <c r="DT109" s="32"/>
      <c r="DU109" s="32"/>
      <c r="DV109" s="32"/>
      <c r="DW109" s="32"/>
      <c r="DX109" s="32"/>
    </row>
    <row r="110" spans="6:128" ht="19.5" customHeight="1">
      <c r="F110" s="153">
        <v>39</v>
      </c>
      <c r="G110" s="153"/>
      <c r="H110" s="139"/>
      <c r="I110" s="140"/>
      <c r="J110" s="140"/>
      <c r="K110" s="140"/>
      <c r="L110" s="141"/>
      <c r="M110" s="139"/>
      <c r="N110" s="140"/>
      <c r="O110" s="140"/>
      <c r="P110" s="140"/>
      <c r="Q110" s="141"/>
      <c r="R110" s="155"/>
      <c r="S110" s="155"/>
      <c r="T110" s="155"/>
      <c r="U110" s="155"/>
      <c r="V110" s="128"/>
      <c r="W110" s="128"/>
      <c r="X110" s="128"/>
      <c r="Y110" s="128"/>
      <c r="Z110" s="128"/>
      <c r="AA110" s="128"/>
      <c r="AB110" s="128"/>
      <c r="AC110" s="128"/>
      <c r="AD110" s="142" t="str">
        <f t="shared" si="9"/>
        <v/>
      </c>
      <c r="AE110" s="142"/>
      <c r="AF110" s="142"/>
      <c r="AG110" s="142"/>
      <c r="AH110" s="142"/>
      <c r="AI110" s="142"/>
      <c r="AJ110" s="142"/>
      <c r="AK110" s="142"/>
      <c r="AL110" s="232"/>
      <c r="AM110" s="233"/>
      <c r="AN110" s="234"/>
      <c r="AO110" s="127" t="str">
        <f t="shared" si="10"/>
        <v/>
      </c>
      <c r="AP110" s="127"/>
      <c r="AQ110" s="127"/>
      <c r="AR110" s="127" t="str">
        <f t="shared" si="11"/>
        <v/>
      </c>
      <c r="AS110" s="127"/>
      <c r="AT110" s="127"/>
      <c r="AU110" s="127" t="str">
        <f t="shared" si="12"/>
        <v/>
      </c>
      <c r="AV110" s="127"/>
      <c r="AW110" s="127"/>
      <c r="AX110" s="127" t="str">
        <f t="shared" si="13"/>
        <v/>
      </c>
      <c r="AY110" s="127"/>
      <c r="AZ110" s="127"/>
      <c r="BA110" s="127" t="str">
        <f t="shared" si="14"/>
        <v/>
      </c>
      <c r="BB110" s="127"/>
      <c r="BC110" s="127"/>
      <c r="BD110" s="119"/>
      <c r="BE110" s="120"/>
      <c r="BF110" s="120"/>
      <c r="BG110" s="121"/>
      <c r="BK110" s="23"/>
      <c r="BL110" s="23"/>
      <c r="BM110" s="23"/>
      <c r="BN110" s="23"/>
      <c r="BO110" s="23"/>
      <c r="BP110" s="23"/>
      <c r="BQ110" s="23"/>
      <c r="BR110" s="23"/>
      <c r="BS110" s="23"/>
      <c r="BT110" s="23"/>
      <c r="BU110" s="23"/>
      <c r="BV110" s="23"/>
      <c r="BW110" s="23"/>
      <c r="BX110" s="23"/>
      <c r="BY110" s="23"/>
      <c r="BZ110" s="23"/>
      <c r="CA110" s="23"/>
      <c r="CB110" s="23"/>
      <c r="CE110" s="47">
        <v>39</v>
      </c>
      <c r="CF110" s="47" t="str">
        <f t="shared" si="15"/>
        <v/>
      </c>
      <c r="CG110" s="47" t="str">
        <f t="shared" si="16"/>
        <v/>
      </c>
      <c r="CH110" s="47" t="str">
        <f t="shared" si="17"/>
        <v/>
      </c>
      <c r="CI110" s="54" t="str">
        <f t="shared" si="18"/>
        <v/>
      </c>
      <c r="CJ110" s="47" t="str">
        <f t="shared" si="19"/>
        <v/>
      </c>
      <c r="CK110" s="47" t="str">
        <f t="shared" si="20"/>
        <v/>
      </c>
      <c r="CL110" s="47" t="str">
        <f t="shared" si="21"/>
        <v/>
      </c>
      <c r="CM110" s="47" t="str">
        <f t="shared" si="22"/>
        <v/>
      </c>
      <c r="CN110" s="47" t="str">
        <f t="shared" si="23"/>
        <v/>
      </c>
      <c r="CO110" s="47" t="str">
        <f t="shared" si="24"/>
        <v/>
      </c>
      <c r="CP110" s="47" t="str">
        <f t="shared" si="25"/>
        <v/>
      </c>
      <c r="CQ110" s="47" t="str">
        <f t="shared" si="26"/>
        <v/>
      </c>
      <c r="CR110" s="47" t="str">
        <f t="shared" si="27"/>
        <v/>
      </c>
      <c r="CS110" s="47" t="str">
        <f t="shared" si="28"/>
        <v/>
      </c>
      <c r="CT110" s="47" t="str">
        <f t="shared" si="29"/>
        <v/>
      </c>
      <c r="CV110" s="55" t="s">
        <v>59</v>
      </c>
      <c r="CW110" s="55">
        <f t="shared" si="31"/>
        <v>0</v>
      </c>
      <c r="CX110" s="22">
        <f t="shared" si="30"/>
        <v>0</v>
      </c>
      <c r="CY110" s="22">
        <f t="shared" si="32"/>
        <v>0</v>
      </c>
      <c r="CZ110" s="22">
        <f t="shared" si="33"/>
        <v>0</v>
      </c>
      <c r="DA110" s="22">
        <f t="shared" si="34"/>
        <v>0</v>
      </c>
      <c r="DB110" s="22">
        <f t="shared" si="35"/>
        <v>0</v>
      </c>
      <c r="DC110" s="22">
        <f t="shared" si="36"/>
        <v>0</v>
      </c>
      <c r="DD110" s="22">
        <f t="shared" si="37"/>
        <v>0</v>
      </c>
      <c r="DE110" s="22">
        <f t="shared" si="38"/>
        <v>0</v>
      </c>
      <c r="DF110" s="22">
        <f t="shared" si="39"/>
        <v>0</v>
      </c>
      <c r="DG110" s="47"/>
      <c r="DH110" s="47"/>
      <c r="DI110" s="47"/>
      <c r="DT110" s="32"/>
      <c r="DU110" s="32"/>
      <c r="DV110" s="32"/>
      <c r="DW110" s="32"/>
      <c r="DX110" s="32"/>
    </row>
    <row r="111" spans="6:128" ht="19.5" customHeight="1">
      <c r="F111" s="153">
        <v>40</v>
      </c>
      <c r="G111" s="153"/>
      <c r="H111" s="139"/>
      <c r="I111" s="140"/>
      <c r="J111" s="140"/>
      <c r="K111" s="140"/>
      <c r="L111" s="141"/>
      <c r="M111" s="139"/>
      <c r="N111" s="140"/>
      <c r="O111" s="140"/>
      <c r="P111" s="140"/>
      <c r="Q111" s="141"/>
      <c r="R111" s="155"/>
      <c r="S111" s="155"/>
      <c r="T111" s="155"/>
      <c r="U111" s="155"/>
      <c r="V111" s="128"/>
      <c r="W111" s="128"/>
      <c r="X111" s="128"/>
      <c r="Y111" s="128"/>
      <c r="Z111" s="128"/>
      <c r="AA111" s="128"/>
      <c r="AB111" s="128"/>
      <c r="AC111" s="128"/>
      <c r="AD111" s="142" t="str">
        <f t="shared" si="9"/>
        <v/>
      </c>
      <c r="AE111" s="142"/>
      <c r="AF111" s="142"/>
      <c r="AG111" s="142"/>
      <c r="AH111" s="142"/>
      <c r="AI111" s="142"/>
      <c r="AJ111" s="142"/>
      <c r="AK111" s="142"/>
      <c r="AL111" s="232"/>
      <c r="AM111" s="233"/>
      <c r="AN111" s="234"/>
      <c r="AO111" s="127" t="str">
        <f t="shared" si="10"/>
        <v/>
      </c>
      <c r="AP111" s="127"/>
      <c r="AQ111" s="127"/>
      <c r="AR111" s="127" t="str">
        <f t="shared" si="11"/>
        <v/>
      </c>
      <c r="AS111" s="127"/>
      <c r="AT111" s="127"/>
      <c r="AU111" s="127" t="str">
        <f t="shared" si="12"/>
        <v/>
      </c>
      <c r="AV111" s="127"/>
      <c r="AW111" s="127"/>
      <c r="AX111" s="127" t="str">
        <f t="shared" si="13"/>
        <v/>
      </c>
      <c r="AY111" s="127"/>
      <c r="AZ111" s="127"/>
      <c r="BA111" s="127" t="str">
        <f t="shared" si="14"/>
        <v/>
      </c>
      <c r="BB111" s="127"/>
      <c r="BC111" s="127"/>
      <c r="BD111" s="119"/>
      <c r="BE111" s="120"/>
      <c r="BF111" s="120"/>
      <c r="BG111" s="121"/>
      <c r="BK111" s="23"/>
      <c r="BL111" s="23"/>
      <c r="BM111" s="23"/>
      <c r="BN111" s="23"/>
      <c r="BO111" s="23"/>
      <c r="BP111" s="23"/>
      <c r="BQ111" s="23"/>
      <c r="BR111" s="23"/>
      <c r="BS111" s="23"/>
      <c r="BT111" s="23"/>
      <c r="BU111" s="23"/>
      <c r="BV111" s="23"/>
      <c r="BW111" s="23"/>
      <c r="BX111" s="23"/>
      <c r="BY111" s="23"/>
      <c r="BZ111" s="23"/>
      <c r="CA111" s="23"/>
      <c r="CB111" s="23"/>
      <c r="CE111" s="47">
        <v>40</v>
      </c>
      <c r="CF111" s="47" t="str">
        <f t="shared" si="15"/>
        <v/>
      </c>
      <c r="CG111" s="47" t="str">
        <f t="shared" si="16"/>
        <v/>
      </c>
      <c r="CH111" s="47" t="str">
        <f t="shared" si="17"/>
        <v/>
      </c>
      <c r="CI111" s="54" t="str">
        <f t="shared" si="18"/>
        <v/>
      </c>
      <c r="CJ111" s="47" t="str">
        <f t="shared" si="19"/>
        <v/>
      </c>
      <c r="CK111" s="47" t="str">
        <f t="shared" si="20"/>
        <v/>
      </c>
      <c r="CL111" s="47" t="str">
        <f t="shared" si="21"/>
        <v/>
      </c>
      <c r="CM111" s="47" t="str">
        <f t="shared" si="22"/>
        <v/>
      </c>
      <c r="CN111" s="47" t="str">
        <f t="shared" si="23"/>
        <v/>
      </c>
      <c r="CO111" s="47" t="str">
        <f t="shared" si="24"/>
        <v/>
      </c>
      <c r="CP111" s="47" t="str">
        <f t="shared" si="25"/>
        <v/>
      </c>
      <c r="CQ111" s="47" t="str">
        <f t="shared" si="26"/>
        <v/>
      </c>
      <c r="CR111" s="47" t="str">
        <f t="shared" si="27"/>
        <v/>
      </c>
      <c r="CS111" s="47" t="str">
        <f t="shared" si="28"/>
        <v/>
      </c>
      <c r="CT111" s="47" t="str">
        <f t="shared" si="29"/>
        <v/>
      </c>
      <c r="CV111" s="55" t="s">
        <v>60</v>
      </c>
      <c r="CW111" s="55">
        <f t="shared" si="31"/>
        <v>0</v>
      </c>
      <c r="CX111" s="22">
        <f t="shared" si="30"/>
        <v>0</v>
      </c>
      <c r="CY111" s="22">
        <f t="shared" si="32"/>
        <v>0</v>
      </c>
      <c r="CZ111" s="22">
        <f t="shared" si="33"/>
        <v>0</v>
      </c>
      <c r="DA111" s="22">
        <f t="shared" si="34"/>
        <v>0</v>
      </c>
      <c r="DB111" s="22">
        <f t="shared" si="35"/>
        <v>0</v>
      </c>
      <c r="DC111" s="22">
        <f t="shared" si="36"/>
        <v>0</v>
      </c>
      <c r="DD111" s="22">
        <f t="shared" si="37"/>
        <v>0</v>
      </c>
      <c r="DE111" s="22">
        <f t="shared" si="38"/>
        <v>0</v>
      </c>
      <c r="DF111" s="22">
        <f t="shared" si="39"/>
        <v>0</v>
      </c>
      <c r="DG111" s="47"/>
      <c r="DH111" s="47"/>
      <c r="DI111" s="47"/>
      <c r="DT111" s="32"/>
      <c r="DU111" s="32"/>
      <c r="DV111" s="32"/>
      <c r="DW111" s="32"/>
      <c r="DX111" s="32"/>
    </row>
    <row r="112" spans="6:128" ht="19.5" customHeight="1">
      <c r="F112" s="153">
        <v>41</v>
      </c>
      <c r="G112" s="153"/>
      <c r="H112" s="139"/>
      <c r="I112" s="140"/>
      <c r="J112" s="140"/>
      <c r="K112" s="140"/>
      <c r="L112" s="141"/>
      <c r="M112" s="139"/>
      <c r="N112" s="140"/>
      <c r="O112" s="140"/>
      <c r="P112" s="140"/>
      <c r="Q112" s="141"/>
      <c r="R112" s="155"/>
      <c r="S112" s="155"/>
      <c r="T112" s="155"/>
      <c r="U112" s="155"/>
      <c r="V112" s="128"/>
      <c r="W112" s="128"/>
      <c r="X112" s="128"/>
      <c r="Y112" s="128"/>
      <c r="Z112" s="128"/>
      <c r="AA112" s="128"/>
      <c r="AB112" s="128"/>
      <c r="AC112" s="128"/>
      <c r="AD112" s="142" t="str">
        <f t="shared" si="9"/>
        <v/>
      </c>
      <c r="AE112" s="142"/>
      <c r="AF112" s="142"/>
      <c r="AG112" s="142"/>
      <c r="AH112" s="142"/>
      <c r="AI112" s="142"/>
      <c r="AJ112" s="142"/>
      <c r="AK112" s="142"/>
      <c r="AL112" s="232"/>
      <c r="AM112" s="233"/>
      <c r="AN112" s="234"/>
      <c r="AO112" s="127" t="str">
        <f t="shared" si="10"/>
        <v/>
      </c>
      <c r="AP112" s="127"/>
      <c r="AQ112" s="127"/>
      <c r="AR112" s="127" t="str">
        <f t="shared" si="11"/>
        <v/>
      </c>
      <c r="AS112" s="127"/>
      <c r="AT112" s="127"/>
      <c r="AU112" s="127" t="str">
        <f t="shared" si="12"/>
        <v/>
      </c>
      <c r="AV112" s="127"/>
      <c r="AW112" s="127"/>
      <c r="AX112" s="127" t="str">
        <f t="shared" si="13"/>
        <v/>
      </c>
      <c r="AY112" s="127"/>
      <c r="AZ112" s="127"/>
      <c r="BA112" s="127" t="str">
        <f t="shared" si="14"/>
        <v/>
      </c>
      <c r="BB112" s="127"/>
      <c r="BC112" s="127"/>
      <c r="BD112" s="119"/>
      <c r="BE112" s="120"/>
      <c r="BF112" s="120"/>
      <c r="BG112" s="121"/>
      <c r="BK112" s="23"/>
      <c r="BL112" s="23"/>
      <c r="BM112" s="23"/>
      <c r="BN112" s="23"/>
      <c r="BO112" s="23"/>
      <c r="BP112" s="23"/>
      <c r="BQ112" s="23"/>
      <c r="BR112" s="23"/>
      <c r="BS112" s="23"/>
      <c r="BT112" s="23"/>
      <c r="BU112" s="23"/>
      <c r="BV112" s="23"/>
      <c r="BW112" s="23"/>
      <c r="BX112" s="23"/>
      <c r="BY112" s="23"/>
      <c r="BZ112" s="23"/>
      <c r="CA112" s="23"/>
      <c r="CB112" s="23"/>
      <c r="CE112" s="47">
        <v>41</v>
      </c>
      <c r="CF112" s="47" t="str">
        <f t="shared" si="15"/>
        <v/>
      </c>
      <c r="CG112" s="47" t="str">
        <f t="shared" si="16"/>
        <v/>
      </c>
      <c r="CH112" s="47" t="str">
        <f t="shared" si="17"/>
        <v/>
      </c>
      <c r="CI112" s="54" t="str">
        <f t="shared" si="18"/>
        <v/>
      </c>
      <c r="CJ112" s="47" t="str">
        <f t="shared" si="19"/>
        <v/>
      </c>
      <c r="CK112" s="47" t="str">
        <f t="shared" si="20"/>
        <v/>
      </c>
      <c r="CL112" s="47" t="str">
        <f t="shared" si="21"/>
        <v/>
      </c>
      <c r="CM112" s="47" t="str">
        <f t="shared" si="22"/>
        <v/>
      </c>
      <c r="CN112" s="47" t="str">
        <f t="shared" si="23"/>
        <v/>
      </c>
      <c r="CO112" s="47" t="str">
        <f t="shared" si="24"/>
        <v/>
      </c>
      <c r="CP112" s="47" t="str">
        <f t="shared" si="25"/>
        <v/>
      </c>
      <c r="CQ112" s="47" t="str">
        <f t="shared" si="26"/>
        <v/>
      </c>
      <c r="CR112" s="47" t="str">
        <f t="shared" si="27"/>
        <v/>
      </c>
      <c r="CS112" s="47" t="str">
        <f t="shared" si="28"/>
        <v/>
      </c>
      <c r="CT112" s="47" t="str">
        <f t="shared" si="29"/>
        <v/>
      </c>
      <c r="CV112" s="55" t="s">
        <v>61</v>
      </c>
      <c r="CW112" s="55">
        <f t="shared" si="31"/>
        <v>0</v>
      </c>
      <c r="CX112" s="22">
        <f t="shared" si="30"/>
        <v>0</v>
      </c>
      <c r="CY112" s="22">
        <f t="shared" si="32"/>
        <v>0</v>
      </c>
      <c r="CZ112" s="22">
        <f t="shared" si="33"/>
        <v>0</v>
      </c>
      <c r="DA112" s="22">
        <f t="shared" si="34"/>
        <v>0</v>
      </c>
      <c r="DB112" s="22">
        <f t="shared" si="35"/>
        <v>0</v>
      </c>
      <c r="DC112" s="22">
        <f t="shared" si="36"/>
        <v>0</v>
      </c>
      <c r="DD112" s="22">
        <f t="shared" si="37"/>
        <v>0</v>
      </c>
      <c r="DE112" s="22">
        <f t="shared" si="38"/>
        <v>0</v>
      </c>
      <c r="DF112" s="22">
        <f t="shared" si="39"/>
        <v>0</v>
      </c>
      <c r="DG112" s="47"/>
      <c r="DH112" s="47"/>
      <c r="DI112" s="47"/>
      <c r="DT112" s="32"/>
      <c r="DU112" s="32"/>
      <c r="DV112" s="32"/>
      <c r="DW112" s="32"/>
      <c r="DX112" s="32"/>
    </row>
    <row r="113" spans="1:128" ht="19.5" customHeight="1">
      <c r="F113" s="153">
        <v>42</v>
      </c>
      <c r="G113" s="153"/>
      <c r="H113" s="139"/>
      <c r="I113" s="140"/>
      <c r="J113" s="140"/>
      <c r="K113" s="140"/>
      <c r="L113" s="141"/>
      <c r="M113" s="139"/>
      <c r="N113" s="140"/>
      <c r="O113" s="140"/>
      <c r="P113" s="140"/>
      <c r="Q113" s="141"/>
      <c r="R113" s="155"/>
      <c r="S113" s="155"/>
      <c r="T113" s="155"/>
      <c r="U113" s="155"/>
      <c r="V113" s="128"/>
      <c r="W113" s="128"/>
      <c r="X113" s="128"/>
      <c r="Y113" s="128"/>
      <c r="Z113" s="128"/>
      <c r="AA113" s="128"/>
      <c r="AB113" s="128"/>
      <c r="AC113" s="128"/>
      <c r="AD113" s="142" t="str">
        <f t="shared" si="9"/>
        <v/>
      </c>
      <c r="AE113" s="142"/>
      <c r="AF113" s="142"/>
      <c r="AG113" s="142"/>
      <c r="AH113" s="142"/>
      <c r="AI113" s="142"/>
      <c r="AJ113" s="142"/>
      <c r="AK113" s="142"/>
      <c r="AL113" s="232"/>
      <c r="AM113" s="233"/>
      <c r="AN113" s="234"/>
      <c r="AO113" s="127" t="str">
        <f t="shared" si="10"/>
        <v/>
      </c>
      <c r="AP113" s="127"/>
      <c r="AQ113" s="127"/>
      <c r="AR113" s="127" t="str">
        <f t="shared" si="11"/>
        <v/>
      </c>
      <c r="AS113" s="127"/>
      <c r="AT113" s="127"/>
      <c r="AU113" s="127" t="str">
        <f t="shared" si="12"/>
        <v/>
      </c>
      <c r="AV113" s="127"/>
      <c r="AW113" s="127"/>
      <c r="AX113" s="127" t="str">
        <f t="shared" si="13"/>
        <v/>
      </c>
      <c r="AY113" s="127"/>
      <c r="AZ113" s="127"/>
      <c r="BA113" s="127" t="str">
        <f t="shared" si="14"/>
        <v/>
      </c>
      <c r="BB113" s="127"/>
      <c r="BC113" s="127"/>
      <c r="BD113" s="119"/>
      <c r="BE113" s="120"/>
      <c r="BF113" s="120"/>
      <c r="BG113" s="121"/>
      <c r="BK113" s="23"/>
      <c r="BL113" s="23"/>
      <c r="BM113" s="23"/>
      <c r="BN113" s="23"/>
      <c r="BO113" s="23"/>
      <c r="BP113" s="23"/>
      <c r="BQ113" s="23"/>
      <c r="BR113" s="23"/>
      <c r="BS113" s="23"/>
      <c r="BT113" s="23"/>
      <c r="BU113" s="23"/>
      <c r="BV113" s="23"/>
      <c r="BW113" s="23"/>
      <c r="BX113" s="23"/>
      <c r="BY113" s="23"/>
      <c r="BZ113" s="23"/>
      <c r="CA113" s="23"/>
      <c r="CB113" s="23"/>
      <c r="CE113" s="47">
        <v>42</v>
      </c>
      <c r="CF113" s="47" t="str">
        <f t="shared" si="15"/>
        <v/>
      </c>
      <c r="CG113" s="47" t="str">
        <f t="shared" si="16"/>
        <v/>
      </c>
      <c r="CH113" s="47" t="str">
        <f t="shared" si="17"/>
        <v/>
      </c>
      <c r="CI113" s="54" t="str">
        <f t="shared" si="18"/>
        <v/>
      </c>
      <c r="CJ113" s="47" t="str">
        <f t="shared" si="19"/>
        <v/>
      </c>
      <c r="CK113" s="47" t="str">
        <f t="shared" si="20"/>
        <v/>
      </c>
      <c r="CL113" s="47" t="str">
        <f t="shared" si="21"/>
        <v/>
      </c>
      <c r="CM113" s="47" t="str">
        <f t="shared" si="22"/>
        <v/>
      </c>
      <c r="CN113" s="47" t="str">
        <f t="shared" si="23"/>
        <v/>
      </c>
      <c r="CO113" s="47" t="str">
        <f t="shared" si="24"/>
        <v/>
      </c>
      <c r="CP113" s="47" t="str">
        <f t="shared" si="25"/>
        <v/>
      </c>
      <c r="CQ113" s="47" t="str">
        <f t="shared" si="26"/>
        <v/>
      </c>
      <c r="CR113" s="47" t="str">
        <f t="shared" si="27"/>
        <v/>
      </c>
      <c r="CS113" s="47" t="str">
        <f t="shared" si="28"/>
        <v/>
      </c>
      <c r="CT113" s="47" t="str">
        <f t="shared" si="29"/>
        <v/>
      </c>
      <c r="CV113" s="55" t="s">
        <v>62</v>
      </c>
      <c r="CW113" s="55">
        <f t="shared" si="31"/>
        <v>0</v>
      </c>
      <c r="CX113" s="22">
        <f t="shared" si="30"/>
        <v>0</v>
      </c>
      <c r="CY113" s="22">
        <f t="shared" si="32"/>
        <v>0</v>
      </c>
      <c r="CZ113" s="22">
        <f t="shared" si="33"/>
        <v>0</v>
      </c>
      <c r="DA113" s="22">
        <f t="shared" si="34"/>
        <v>0</v>
      </c>
      <c r="DB113" s="22">
        <f t="shared" si="35"/>
        <v>0</v>
      </c>
      <c r="DC113" s="22">
        <f t="shared" si="36"/>
        <v>0</v>
      </c>
      <c r="DD113" s="22">
        <f t="shared" si="37"/>
        <v>0</v>
      </c>
      <c r="DE113" s="22">
        <f t="shared" si="38"/>
        <v>0</v>
      </c>
      <c r="DF113" s="22">
        <f t="shared" si="39"/>
        <v>0</v>
      </c>
      <c r="DG113" s="47"/>
      <c r="DH113" s="47"/>
      <c r="DI113" s="47"/>
      <c r="DT113" s="32"/>
      <c r="DU113" s="32"/>
      <c r="DV113" s="32"/>
      <c r="DW113" s="32"/>
      <c r="DX113" s="32"/>
    </row>
    <row r="114" spans="1:128" ht="19.5" customHeight="1">
      <c r="F114" s="153">
        <v>43</v>
      </c>
      <c r="G114" s="153"/>
      <c r="H114" s="139"/>
      <c r="I114" s="140"/>
      <c r="J114" s="140"/>
      <c r="K114" s="140"/>
      <c r="L114" s="141"/>
      <c r="M114" s="139"/>
      <c r="N114" s="140"/>
      <c r="O114" s="140"/>
      <c r="P114" s="140"/>
      <c r="Q114" s="141"/>
      <c r="R114" s="155"/>
      <c r="S114" s="155"/>
      <c r="T114" s="155"/>
      <c r="U114" s="155"/>
      <c r="V114" s="128"/>
      <c r="W114" s="128"/>
      <c r="X114" s="128"/>
      <c r="Y114" s="128"/>
      <c r="Z114" s="128"/>
      <c r="AA114" s="128"/>
      <c r="AB114" s="128"/>
      <c r="AC114" s="128"/>
      <c r="AD114" s="142" t="str">
        <f t="shared" si="9"/>
        <v/>
      </c>
      <c r="AE114" s="142"/>
      <c r="AF114" s="142"/>
      <c r="AG114" s="142"/>
      <c r="AH114" s="142"/>
      <c r="AI114" s="142"/>
      <c r="AJ114" s="142"/>
      <c r="AK114" s="142"/>
      <c r="AL114" s="232"/>
      <c r="AM114" s="233"/>
      <c r="AN114" s="234"/>
      <c r="AO114" s="127" t="str">
        <f t="shared" si="10"/>
        <v/>
      </c>
      <c r="AP114" s="127"/>
      <c r="AQ114" s="127"/>
      <c r="AR114" s="127" t="str">
        <f t="shared" si="11"/>
        <v/>
      </c>
      <c r="AS114" s="127"/>
      <c r="AT114" s="127"/>
      <c r="AU114" s="127" t="str">
        <f t="shared" si="12"/>
        <v/>
      </c>
      <c r="AV114" s="127"/>
      <c r="AW114" s="127"/>
      <c r="AX114" s="127" t="str">
        <f t="shared" si="13"/>
        <v/>
      </c>
      <c r="AY114" s="127"/>
      <c r="AZ114" s="127"/>
      <c r="BA114" s="127" t="str">
        <f t="shared" si="14"/>
        <v/>
      </c>
      <c r="BB114" s="127"/>
      <c r="BC114" s="127"/>
      <c r="BD114" s="119"/>
      <c r="BE114" s="120"/>
      <c r="BF114" s="120"/>
      <c r="BG114" s="121"/>
      <c r="CE114" s="47">
        <v>43</v>
      </c>
      <c r="CF114" s="47" t="str">
        <f t="shared" si="15"/>
        <v/>
      </c>
      <c r="CG114" s="47" t="str">
        <f t="shared" si="16"/>
        <v/>
      </c>
      <c r="CH114" s="47" t="str">
        <f t="shared" si="17"/>
        <v/>
      </c>
      <c r="CI114" s="54" t="str">
        <f t="shared" si="18"/>
        <v/>
      </c>
      <c r="CJ114" s="47" t="str">
        <f t="shared" si="19"/>
        <v/>
      </c>
      <c r="CK114" s="47" t="str">
        <f t="shared" si="20"/>
        <v/>
      </c>
      <c r="CL114" s="47" t="str">
        <f t="shared" si="21"/>
        <v/>
      </c>
      <c r="CM114" s="47" t="str">
        <f t="shared" si="22"/>
        <v/>
      </c>
      <c r="CN114" s="47" t="str">
        <f t="shared" si="23"/>
        <v/>
      </c>
      <c r="CO114" s="47" t="str">
        <f t="shared" si="24"/>
        <v/>
      </c>
      <c r="CP114" s="47" t="str">
        <f t="shared" si="25"/>
        <v/>
      </c>
      <c r="CQ114" s="47" t="str">
        <f t="shared" si="26"/>
        <v/>
      </c>
      <c r="CR114" s="47" t="str">
        <f t="shared" si="27"/>
        <v/>
      </c>
      <c r="CS114" s="47" t="str">
        <f t="shared" si="28"/>
        <v/>
      </c>
      <c r="CT114" s="47" t="str">
        <f t="shared" si="29"/>
        <v/>
      </c>
      <c r="CV114" s="55" t="s">
        <v>63</v>
      </c>
      <c r="CW114" s="55">
        <f t="shared" si="31"/>
        <v>0</v>
      </c>
      <c r="CX114" s="22">
        <f t="shared" si="30"/>
        <v>0</v>
      </c>
      <c r="CY114" s="22">
        <f t="shared" si="32"/>
        <v>0</v>
      </c>
      <c r="CZ114" s="22">
        <f t="shared" si="33"/>
        <v>0</v>
      </c>
      <c r="DA114" s="22">
        <f t="shared" si="34"/>
        <v>0</v>
      </c>
      <c r="DB114" s="22">
        <f t="shared" si="35"/>
        <v>0</v>
      </c>
      <c r="DC114" s="22">
        <f t="shared" si="36"/>
        <v>0</v>
      </c>
      <c r="DD114" s="22">
        <f t="shared" si="37"/>
        <v>0</v>
      </c>
      <c r="DE114" s="22">
        <f t="shared" si="38"/>
        <v>0</v>
      </c>
      <c r="DF114" s="22">
        <f t="shared" si="39"/>
        <v>0</v>
      </c>
      <c r="DG114" s="47"/>
      <c r="DH114" s="47"/>
      <c r="DI114" s="47"/>
      <c r="DT114" s="32"/>
      <c r="DU114" s="32"/>
      <c r="DV114" s="32"/>
      <c r="DW114" s="32"/>
      <c r="DX114" s="32"/>
    </row>
    <row r="115" spans="1:128" ht="19.5" customHeight="1">
      <c r="F115" s="153">
        <v>44</v>
      </c>
      <c r="G115" s="153"/>
      <c r="H115" s="139"/>
      <c r="I115" s="140"/>
      <c r="J115" s="140"/>
      <c r="K115" s="140"/>
      <c r="L115" s="141"/>
      <c r="M115" s="139"/>
      <c r="N115" s="140"/>
      <c r="O115" s="140"/>
      <c r="P115" s="140"/>
      <c r="Q115" s="141"/>
      <c r="R115" s="155"/>
      <c r="S115" s="155"/>
      <c r="T115" s="155"/>
      <c r="U115" s="155"/>
      <c r="V115" s="128"/>
      <c r="W115" s="128"/>
      <c r="X115" s="128"/>
      <c r="Y115" s="128"/>
      <c r="Z115" s="128"/>
      <c r="AA115" s="128"/>
      <c r="AB115" s="128"/>
      <c r="AC115" s="128"/>
      <c r="AD115" s="142" t="str">
        <f t="shared" si="9"/>
        <v/>
      </c>
      <c r="AE115" s="142"/>
      <c r="AF115" s="142"/>
      <c r="AG115" s="142"/>
      <c r="AH115" s="142"/>
      <c r="AI115" s="142"/>
      <c r="AJ115" s="142"/>
      <c r="AK115" s="142"/>
      <c r="AL115" s="232"/>
      <c r="AM115" s="233"/>
      <c r="AN115" s="234"/>
      <c r="AO115" s="127" t="str">
        <f t="shared" si="10"/>
        <v/>
      </c>
      <c r="AP115" s="127"/>
      <c r="AQ115" s="127"/>
      <c r="AR115" s="127" t="str">
        <f t="shared" si="11"/>
        <v/>
      </c>
      <c r="AS115" s="127"/>
      <c r="AT115" s="127"/>
      <c r="AU115" s="127" t="str">
        <f t="shared" si="12"/>
        <v/>
      </c>
      <c r="AV115" s="127"/>
      <c r="AW115" s="127"/>
      <c r="AX115" s="127" t="str">
        <f t="shared" si="13"/>
        <v/>
      </c>
      <c r="AY115" s="127"/>
      <c r="AZ115" s="127"/>
      <c r="BA115" s="127" t="str">
        <f t="shared" si="14"/>
        <v/>
      </c>
      <c r="BB115" s="127"/>
      <c r="BC115" s="127"/>
      <c r="BD115" s="119"/>
      <c r="BE115" s="120"/>
      <c r="BF115" s="120"/>
      <c r="BG115" s="121"/>
      <c r="CE115" s="47">
        <v>44</v>
      </c>
      <c r="CF115" s="47" t="str">
        <f t="shared" si="15"/>
        <v/>
      </c>
      <c r="CG115" s="47" t="str">
        <f t="shared" si="16"/>
        <v/>
      </c>
      <c r="CH115" s="47" t="str">
        <f t="shared" si="17"/>
        <v/>
      </c>
      <c r="CI115" s="54" t="str">
        <f t="shared" si="18"/>
        <v/>
      </c>
      <c r="CJ115" s="47" t="str">
        <f t="shared" si="19"/>
        <v/>
      </c>
      <c r="CK115" s="47" t="str">
        <f t="shared" si="20"/>
        <v/>
      </c>
      <c r="CL115" s="47" t="str">
        <f t="shared" si="21"/>
        <v/>
      </c>
      <c r="CM115" s="47" t="str">
        <f t="shared" si="22"/>
        <v/>
      </c>
      <c r="CN115" s="47" t="str">
        <f t="shared" si="23"/>
        <v/>
      </c>
      <c r="CO115" s="47" t="str">
        <f t="shared" si="24"/>
        <v/>
      </c>
      <c r="CP115" s="47" t="str">
        <f t="shared" si="25"/>
        <v/>
      </c>
      <c r="CQ115" s="47" t="str">
        <f t="shared" si="26"/>
        <v/>
      </c>
      <c r="CR115" s="47" t="str">
        <f t="shared" si="27"/>
        <v/>
      </c>
      <c r="CS115" s="47" t="str">
        <f t="shared" si="28"/>
        <v/>
      </c>
      <c r="CT115" s="47" t="str">
        <f t="shared" si="29"/>
        <v/>
      </c>
      <c r="CV115" s="55" t="s">
        <v>64</v>
      </c>
      <c r="CW115" s="55">
        <f t="shared" si="31"/>
        <v>0</v>
      </c>
      <c r="CX115" s="22">
        <f t="shared" si="30"/>
        <v>0</v>
      </c>
      <c r="CY115" s="22">
        <f t="shared" si="32"/>
        <v>0</v>
      </c>
      <c r="CZ115" s="22">
        <f t="shared" si="33"/>
        <v>0</v>
      </c>
      <c r="DA115" s="22">
        <f t="shared" si="34"/>
        <v>0</v>
      </c>
      <c r="DB115" s="22">
        <f t="shared" si="35"/>
        <v>0</v>
      </c>
      <c r="DC115" s="22">
        <f t="shared" si="36"/>
        <v>0</v>
      </c>
      <c r="DD115" s="22">
        <f t="shared" si="37"/>
        <v>0</v>
      </c>
      <c r="DE115" s="22">
        <f t="shared" si="38"/>
        <v>0</v>
      </c>
      <c r="DF115" s="22">
        <f t="shared" si="39"/>
        <v>0</v>
      </c>
      <c r="DG115" s="47"/>
      <c r="DH115" s="47"/>
      <c r="DI115" s="47"/>
      <c r="DT115" s="32"/>
      <c r="DU115" s="32"/>
      <c r="DV115" s="32"/>
      <c r="DW115" s="32"/>
      <c r="DX115" s="32"/>
    </row>
    <row r="116" spans="1:128" ht="19.5" customHeight="1">
      <c r="F116" s="153">
        <v>45</v>
      </c>
      <c r="G116" s="153"/>
      <c r="H116" s="139"/>
      <c r="I116" s="140"/>
      <c r="J116" s="140"/>
      <c r="K116" s="140"/>
      <c r="L116" s="141"/>
      <c r="M116" s="139"/>
      <c r="N116" s="140"/>
      <c r="O116" s="140"/>
      <c r="P116" s="140"/>
      <c r="Q116" s="141"/>
      <c r="R116" s="155"/>
      <c r="S116" s="155"/>
      <c r="T116" s="155"/>
      <c r="U116" s="155"/>
      <c r="V116" s="128"/>
      <c r="W116" s="128"/>
      <c r="X116" s="128"/>
      <c r="Y116" s="128"/>
      <c r="Z116" s="128"/>
      <c r="AA116" s="128"/>
      <c r="AB116" s="128"/>
      <c r="AC116" s="128"/>
      <c r="AD116" s="142" t="str">
        <f t="shared" si="9"/>
        <v/>
      </c>
      <c r="AE116" s="142"/>
      <c r="AF116" s="142"/>
      <c r="AG116" s="142"/>
      <c r="AH116" s="142"/>
      <c r="AI116" s="142"/>
      <c r="AJ116" s="142"/>
      <c r="AK116" s="142"/>
      <c r="AL116" s="232"/>
      <c r="AM116" s="233"/>
      <c r="AN116" s="234"/>
      <c r="AO116" s="127" t="str">
        <f t="shared" si="10"/>
        <v/>
      </c>
      <c r="AP116" s="127"/>
      <c r="AQ116" s="127"/>
      <c r="AR116" s="127" t="str">
        <f t="shared" si="11"/>
        <v/>
      </c>
      <c r="AS116" s="127"/>
      <c r="AT116" s="127"/>
      <c r="AU116" s="127" t="str">
        <f t="shared" si="12"/>
        <v/>
      </c>
      <c r="AV116" s="127"/>
      <c r="AW116" s="127"/>
      <c r="AX116" s="127" t="str">
        <f t="shared" si="13"/>
        <v/>
      </c>
      <c r="AY116" s="127"/>
      <c r="AZ116" s="127"/>
      <c r="BA116" s="127" t="str">
        <f t="shared" si="14"/>
        <v/>
      </c>
      <c r="BB116" s="127"/>
      <c r="BC116" s="127"/>
      <c r="BD116" s="119"/>
      <c r="BE116" s="120"/>
      <c r="BF116" s="120"/>
      <c r="BG116" s="121"/>
      <c r="CE116" s="47">
        <v>45</v>
      </c>
      <c r="CF116" s="47" t="str">
        <f t="shared" si="15"/>
        <v/>
      </c>
      <c r="CG116" s="47" t="str">
        <f t="shared" si="16"/>
        <v/>
      </c>
      <c r="CH116" s="47" t="str">
        <f t="shared" si="17"/>
        <v/>
      </c>
      <c r="CI116" s="54" t="str">
        <f t="shared" si="18"/>
        <v/>
      </c>
      <c r="CJ116" s="47" t="str">
        <f t="shared" si="19"/>
        <v/>
      </c>
      <c r="CK116" s="47" t="str">
        <f t="shared" si="20"/>
        <v/>
      </c>
      <c r="CL116" s="47" t="str">
        <f t="shared" si="21"/>
        <v/>
      </c>
      <c r="CM116" s="47" t="str">
        <f t="shared" si="22"/>
        <v/>
      </c>
      <c r="CN116" s="47" t="str">
        <f t="shared" si="23"/>
        <v/>
      </c>
      <c r="CO116" s="47" t="str">
        <f t="shared" si="24"/>
        <v/>
      </c>
      <c r="CP116" s="47" t="str">
        <f t="shared" si="25"/>
        <v/>
      </c>
      <c r="CQ116" s="47" t="str">
        <f t="shared" si="26"/>
        <v/>
      </c>
      <c r="CR116" s="47" t="str">
        <f t="shared" si="27"/>
        <v/>
      </c>
      <c r="CS116" s="47" t="str">
        <f t="shared" si="28"/>
        <v/>
      </c>
      <c r="CT116" s="47" t="str">
        <f t="shared" si="29"/>
        <v/>
      </c>
      <c r="CV116" s="55" t="s">
        <v>65</v>
      </c>
      <c r="CW116" s="55">
        <f t="shared" si="31"/>
        <v>0</v>
      </c>
      <c r="CX116" s="22">
        <f t="shared" si="30"/>
        <v>0</v>
      </c>
      <c r="CY116" s="22">
        <f t="shared" si="32"/>
        <v>0</v>
      </c>
      <c r="CZ116" s="22">
        <f t="shared" si="33"/>
        <v>0</v>
      </c>
      <c r="DA116" s="22">
        <f t="shared" si="34"/>
        <v>0</v>
      </c>
      <c r="DB116" s="22">
        <f t="shared" si="35"/>
        <v>0</v>
      </c>
      <c r="DC116" s="22">
        <f t="shared" si="36"/>
        <v>0</v>
      </c>
      <c r="DD116" s="22">
        <f t="shared" si="37"/>
        <v>0</v>
      </c>
      <c r="DE116" s="22">
        <f t="shared" si="38"/>
        <v>0</v>
      </c>
      <c r="DF116" s="22">
        <f t="shared" si="39"/>
        <v>0</v>
      </c>
      <c r="DG116" s="47"/>
      <c r="DH116" s="47"/>
      <c r="DI116" s="47"/>
      <c r="DT116" s="32"/>
      <c r="DU116" s="32"/>
      <c r="DV116" s="32"/>
      <c r="DW116" s="32"/>
      <c r="DX116" s="32"/>
    </row>
    <row r="117" spans="1:128" ht="19.5" customHeight="1">
      <c r="F117" s="153">
        <v>46</v>
      </c>
      <c r="G117" s="153"/>
      <c r="H117" s="139"/>
      <c r="I117" s="140"/>
      <c r="J117" s="140"/>
      <c r="K117" s="140"/>
      <c r="L117" s="141"/>
      <c r="M117" s="139"/>
      <c r="N117" s="140"/>
      <c r="O117" s="140"/>
      <c r="P117" s="140"/>
      <c r="Q117" s="141"/>
      <c r="R117" s="155"/>
      <c r="S117" s="155"/>
      <c r="T117" s="155"/>
      <c r="U117" s="155"/>
      <c r="V117" s="128"/>
      <c r="W117" s="128"/>
      <c r="X117" s="128"/>
      <c r="Y117" s="128"/>
      <c r="Z117" s="128"/>
      <c r="AA117" s="128"/>
      <c r="AB117" s="128"/>
      <c r="AC117" s="128"/>
      <c r="AD117" s="142" t="str">
        <f t="shared" si="9"/>
        <v/>
      </c>
      <c r="AE117" s="142"/>
      <c r="AF117" s="142"/>
      <c r="AG117" s="142"/>
      <c r="AH117" s="142"/>
      <c r="AI117" s="142"/>
      <c r="AJ117" s="142"/>
      <c r="AK117" s="142"/>
      <c r="AL117" s="232"/>
      <c r="AM117" s="233"/>
      <c r="AN117" s="234"/>
      <c r="AO117" s="127" t="str">
        <f t="shared" si="10"/>
        <v/>
      </c>
      <c r="AP117" s="127"/>
      <c r="AQ117" s="127"/>
      <c r="AR117" s="127" t="str">
        <f t="shared" si="11"/>
        <v/>
      </c>
      <c r="AS117" s="127"/>
      <c r="AT117" s="127"/>
      <c r="AU117" s="127" t="str">
        <f t="shared" si="12"/>
        <v/>
      </c>
      <c r="AV117" s="127"/>
      <c r="AW117" s="127"/>
      <c r="AX117" s="127" t="str">
        <f t="shared" si="13"/>
        <v/>
      </c>
      <c r="AY117" s="127"/>
      <c r="AZ117" s="127"/>
      <c r="BA117" s="127" t="str">
        <f t="shared" si="14"/>
        <v/>
      </c>
      <c r="BB117" s="127"/>
      <c r="BC117" s="127"/>
      <c r="BD117" s="119"/>
      <c r="BE117" s="120"/>
      <c r="BF117" s="120"/>
      <c r="BG117" s="121"/>
      <c r="CE117" s="47">
        <v>46</v>
      </c>
      <c r="CF117" s="47" t="str">
        <f t="shared" si="15"/>
        <v/>
      </c>
      <c r="CG117" s="47" t="str">
        <f t="shared" si="16"/>
        <v/>
      </c>
      <c r="CH117" s="47" t="str">
        <f t="shared" si="17"/>
        <v/>
      </c>
      <c r="CI117" s="54" t="str">
        <f t="shared" si="18"/>
        <v/>
      </c>
      <c r="CJ117" s="47" t="str">
        <f t="shared" si="19"/>
        <v/>
      </c>
      <c r="CK117" s="47" t="str">
        <f t="shared" si="20"/>
        <v/>
      </c>
      <c r="CL117" s="47" t="str">
        <f t="shared" si="21"/>
        <v/>
      </c>
      <c r="CM117" s="47" t="str">
        <f t="shared" si="22"/>
        <v/>
      </c>
      <c r="CN117" s="47" t="str">
        <f t="shared" si="23"/>
        <v/>
      </c>
      <c r="CO117" s="47" t="str">
        <f t="shared" si="24"/>
        <v/>
      </c>
      <c r="CP117" s="47" t="str">
        <f t="shared" si="25"/>
        <v/>
      </c>
      <c r="CQ117" s="47" t="str">
        <f t="shared" si="26"/>
        <v/>
      </c>
      <c r="CR117" s="47" t="str">
        <f t="shared" si="27"/>
        <v/>
      </c>
      <c r="CS117" s="47" t="str">
        <f t="shared" si="28"/>
        <v/>
      </c>
      <c r="CT117" s="47" t="str">
        <f t="shared" si="29"/>
        <v/>
      </c>
      <c r="CV117" s="55" t="s">
        <v>66</v>
      </c>
      <c r="CW117" s="55">
        <f t="shared" si="31"/>
        <v>0</v>
      </c>
      <c r="CX117" s="22">
        <f t="shared" si="30"/>
        <v>0</v>
      </c>
      <c r="CY117" s="22">
        <f t="shared" si="32"/>
        <v>0</v>
      </c>
      <c r="CZ117" s="22">
        <f t="shared" si="33"/>
        <v>0</v>
      </c>
      <c r="DA117" s="22">
        <f t="shared" si="34"/>
        <v>0</v>
      </c>
      <c r="DB117" s="22">
        <f t="shared" si="35"/>
        <v>0</v>
      </c>
      <c r="DC117" s="22">
        <f t="shared" si="36"/>
        <v>0</v>
      </c>
      <c r="DD117" s="22">
        <f t="shared" si="37"/>
        <v>0</v>
      </c>
      <c r="DE117" s="22">
        <f t="shared" si="38"/>
        <v>0</v>
      </c>
      <c r="DF117" s="22">
        <f t="shared" si="39"/>
        <v>0</v>
      </c>
      <c r="DG117" s="47"/>
      <c r="DH117" s="47"/>
      <c r="DI117" s="47"/>
      <c r="DT117" s="32"/>
      <c r="DU117" s="32"/>
      <c r="DV117" s="32"/>
      <c r="DW117" s="32"/>
      <c r="DX117" s="32"/>
    </row>
    <row r="118" spans="1:128" ht="19.5" customHeight="1">
      <c r="F118" s="153">
        <v>47</v>
      </c>
      <c r="G118" s="153"/>
      <c r="H118" s="139"/>
      <c r="I118" s="140"/>
      <c r="J118" s="140"/>
      <c r="K118" s="140"/>
      <c r="L118" s="141"/>
      <c r="M118" s="139"/>
      <c r="N118" s="140"/>
      <c r="O118" s="140"/>
      <c r="P118" s="140"/>
      <c r="Q118" s="141"/>
      <c r="R118" s="155"/>
      <c r="S118" s="155"/>
      <c r="T118" s="155"/>
      <c r="U118" s="155"/>
      <c r="V118" s="128"/>
      <c r="W118" s="128"/>
      <c r="X118" s="128"/>
      <c r="Y118" s="128"/>
      <c r="Z118" s="128"/>
      <c r="AA118" s="128"/>
      <c r="AB118" s="128"/>
      <c r="AC118" s="128"/>
      <c r="AD118" s="142" t="str">
        <f t="shared" si="9"/>
        <v/>
      </c>
      <c r="AE118" s="142"/>
      <c r="AF118" s="142"/>
      <c r="AG118" s="142"/>
      <c r="AH118" s="142"/>
      <c r="AI118" s="142"/>
      <c r="AJ118" s="142"/>
      <c r="AK118" s="142"/>
      <c r="AL118" s="232"/>
      <c r="AM118" s="233"/>
      <c r="AN118" s="234"/>
      <c r="AO118" s="127" t="str">
        <f t="shared" si="10"/>
        <v/>
      </c>
      <c r="AP118" s="127"/>
      <c r="AQ118" s="127"/>
      <c r="AR118" s="127" t="str">
        <f t="shared" si="11"/>
        <v/>
      </c>
      <c r="AS118" s="127"/>
      <c r="AT118" s="127"/>
      <c r="AU118" s="127" t="str">
        <f t="shared" si="12"/>
        <v/>
      </c>
      <c r="AV118" s="127"/>
      <c r="AW118" s="127"/>
      <c r="AX118" s="127" t="str">
        <f t="shared" si="13"/>
        <v/>
      </c>
      <c r="AY118" s="127"/>
      <c r="AZ118" s="127"/>
      <c r="BA118" s="127" t="str">
        <f t="shared" si="14"/>
        <v/>
      </c>
      <c r="BB118" s="127"/>
      <c r="BC118" s="127"/>
      <c r="BD118" s="119"/>
      <c r="BE118" s="120"/>
      <c r="BF118" s="120"/>
      <c r="BG118" s="121"/>
      <c r="CE118" s="47">
        <v>47</v>
      </c>
      <c r="CF118" s="47" t="str">
        <f t="shared" si="15"/>
        <v/>
      </c>
      <c r="CG118" s="47" t="str">
        <f t="shared" si="16"/>
        <v/>
      </c>
      <c r="CH118" s="47" t="str">
        <f t="shared" si="17"/>
        <v/>
      </c>
      <c r="CI118" s="54" t="str">
        <f t="shared" si="18"/>
        <v/>
      </c>
      <c r="CJ118" s="47" t="str">
        <f t="shared" si="19"/>
        <v/>
      </c>
      <c r="CK118" s="47" t="str">
        <f t="shared" si="20"/>
        <v/>
      </c>
      <c r="CL118" s="47" t="str">
        <f t="shared" si="21"/>
        <v/>
      </c>
      <c r="CM118" s="47" t="str">
        <f t="shared" si="22"/>
        <v/>
      </c>
      <c r="CN118" s="47" t="str">
        <f t="shared" si="23"/>
        <v/>
      </c>
      <c r="CO118" s="47" t="str">
        <f t="shared" si="24"/>
        <v/>
      </c>
      <c r="CP118" s="47" t="str">
        <f t="shared" si="25"/>
        <v/>
      </c>
      <c r="CQ118" s="47" t="str">
        <f t="shared" si="26"/>
        <v/>
      </c>
      <c r="CR118" s="47" t="str">
        <f t="shared" si="27"/>
        <v/>
      </c>
      <c r="CS118" s="47" t="str">
        <f t="shared" si="28"/>
        <v/>
      </c>
      <c r="CT118" s="47" t="str">
        <f t="shared" si="29"/>
        <v/>
      </c>
      <c r="CV118" s="55" t="s">
        <v>67</v>
      </c>
      <c r="CW118" s="55">
        <f t="shared" si="31"/>
        <v>0</v>
      </c>
      <c r="CX118" s="22">
        <f t="shared" si="30"/>
        <v>0</v>
      </c>
      <c r="CY118" s="22">
        <f t="shared" si="32"/>
        <v>0</v>
      </c>
      <c r="CZ118" s="22">
        <f t="shared" si="33"/>
        <v>0</v>
      </c>
      <c r="DA118" s="22">
        <f t="shared" si="34"/>
        <v>0</v>
      </c>
      <c r="DB118" s="22">
        <f t="shared" si="35"/>
        <v>0</v>
      </c>
      <c r="DC118" s="22">
        <f t="shared" si="36"/>
        <v>0</v>
      </c>
      <c r="DD118" s="22">
        <f t="shared" si="37"/>
        <v>0</v>
      </c>
      <c r="DE118" s="22">
        <f t="shared" si="38"/>
        <v>0</v>
      </c>
      <c r="DF118" s="22">
        <f t="shared" si="39"/>
        <v>0</v>
      </c>
      <c r="DG118" s="47"/>
      <c r="DH118" s="47"/>
      <c r="DI118" s="47"/>
      <c r="DT118" s="32"/>
      <c r="DU118" s="32"/>
      <c r="DV118" s="32"/>
      <c r="DW118" s="32"/>
      <c r="DX118" s="32"/>
    </row>
    <row r="119" spans="1:128" ht="19.5" customHeight="1">
      <c r="F119" s="153">
        <v>48</v>
      </c>
      <c r="G119" s="153"/>
      <c r="H119" s="139"/>
      <c r="I119" s="140"/>
      <c r="J119" s="140"/>
      <c r="K119" s="140"/>
      <c r="L119" s="141"/>
      <c r="M119" s="139"/>
      <c r="N119" s="140"/>
      <c r="O119" s="140"/>
      <c r="P119" s="140"/>
      <c r="Q119" s="141"/>
      <c r="R119" s="155"/>
      <c r="S119" s="155"/>
      <c r="T119" s="155"/>
      <c r="U119" s="155"/>
      <c r="V119" s="128"/>
      <c r="W119" s="128"/>
      <c r="X119" s="128"/>
      <c r="Y119" s="128"/>
      <c r="Z119" s="128"/>
      <c r="AA119" s="128"/>
      <c r="AB119" s="128"/>
      <c r="AC119" s="128"/>
      <c r="AD119" s="142" t="str">
        <f t="shared" si="9"/>
        <v/>
      </c>
      <c r="AE119" s="142"/>
      <c r="AF119" s="142"/>
      <c r="AG119" s="142"/>
      <c r="AH119" s="142"/>
      <c r="AI119" s="142"/>
      <c r="AJ119" s="142"/>
      <c r="AK119" s="142"/>
      <c r="AL119" s="232"/>
      <c r="AM119" s="233"/>
      <c r="AN119" s="234"/>
      <c r="AO119" s="127" t="str">
        <f t="shared" si="10"/>
        <v/>
      </c>
      <c r="AP119" s="127"/>
      <c r="AQ119" s="127"/>
      <c r="AR119" s="127" t="str">
        <f t="shared" si="11"/>
        <v/>
      </c>
      <c r="AS119" s="127"/>
      <c r="AT119" s="127"/>
      <c r="AU119" s="127" t="str">
        <f t="shared" si="12"/>
        <v/>
      </c>
      <c r="AV119" s="127"/>
      <c r="AW119" s="127"/>
      <c r="AX119" s="127" t="str">
        <f t="shared" si="13"/>
        <v/>
      </c>
      <c r="AY119" s="127"/>
      <c r="AZ119" s="127"/>
      <c r="BA119" s="127" t="str">
        <f t="shared" si="14"/>
        <v/>
      </c>
      <c r="BB119" s="127"/>
      <c r="BC119" s="127"/>
      <c r="BD119" s="119"/>
      <c r="BE119" s="120"/>
      <c r="BF119" s="120"/>
      <c r="BG119" s="121"/>
      <c r="CE119" s="47">
        <v>48</v>
      </c>
      <c r="CF119" s="47" t="str">
        <f t="shared" si="15"/>
        <v/>
      </c>
      <c r="CG119" s="47" t="str">
        <f t="shared" si="16"/>
        <v/>
      </c>
      <c r="CH119" s="47" t="str">
        <f t="shared" si="17"/>
        <v/>
      </c>
      <c r="CI119" s="54" t="str">
        <f t="shared" si="18"/>
        <v/>
      </c>
      <c r="CJ119" s="47" t="str">
        <f t="shared" si="19"/>
        <v/>
      </c>
      <c r="CK119" s="47" t="str">
        <f t="shared" si="20"/>
        <v/>
      </c>
      <c r="CL119" s="47" t="str">
        <f t="shared" si="21"/>
        <v/>
      </c>
      <c r="CM119" s="47" t="str">
        <f t="shared" si="22"/>
        <v/>
      </c>
      <c r="CN119" s="47" t="str">
        <f t="shared" si="23"/>
        <v/>
      </c>
      <c r="CO119" s="47" t="str">
        <f t="shared" si="24"/>
        <v/>
      </c>
      <c r="CP119" s="47" t="str">
        <f t="shared" si="25"/>
        <v/>
      </c>
      <c r="CQ119" s="47" t="str">
        <f t="shared" si="26"/>
        <v/>
      </c>
      <c r="CR119" s="47" t="str">
        <f t="shared" si="27"/>
        <v/>
      </c>
      <c r="CS119" s="47" t="str">
        <f t="shared" si="28"/>
        <v/>
      </c>
      <c r="CT119" s="47" t="str">
        <f t="shared" si="29"/>
        <v/>
      </c>
      <c r="CV119" s="55" t="s">
        <v>68</v>
      </c>
      <c r="CW119" s="55">
        <f t="shared" si="31"/>
        <v>0</v>
      </c>
      <c r="CX119" s="22">
        <f t="shared" si="30"/>
        <v>0</v>
      </c>
      <c r="CY119" s="22">
        <f t="shared" si="32"/>
        <v>0</v>
      </c>
      <c r="CZ119" s="22">
        <f t="shared" si="33"/>
        <v>0</v>
      </c>
      <c r="DA119" s="22">
        <f t="shared" si="34"/>
        <v>0</v>
      </c>
      <c r="DB119" s="22">
        <f t="shared" si="35"/>
        <v>0</v>
      </c>
      <c r="DC119" s="22">
        <f t="shared" si="36"/>
        <v>0</v>
      </c>
      <c r="DD119" s="22">
        <f t="shared" si="37"/>
        <v>0</v>
      </c>
      <c r="DE119" s="22">
        <f t="shared" si="38"/>
        <v>0</v>
      </c>
      <c r="DF119" s="22">
        <f t="shared" si="39"/>
        <v>0</v>
      </c>
      <c r="DG119" s="47"/>
      <c r="DH119" s="47"/>
      <c r="DI119" s="47"/>
      <c r="DT119" s="32"/>
      <c r="DU119" s="32"/>
      <c r="DV119" s="32"/>
      <c r="DW119" s="32"/>
      <c r="DX119" s="32"/>
    </row>
    <row r="120" spans="1:128" ht="19.5" customHeight="1">
      <c r="F120" s="153">
        <v>49</v>
      </c>
      <c r="G120" s="153"/>
      <c r="H120" s="139"/>
      <c r="I120" s="140"/>
      <c r="J120" s="140"/>
      <c r="K120" s="140"/>
      <c r="L120" s="141"/>
      <c r="M120" s="139"/>
      <c r="N120" s="140"/>
      <c r="O120" s="140"/>
      <c r="P120" s="140"/>
      <c r="Q120" s="141"/>
      <c r="R120" s="155"/>
      <c r="S120" s="155"/>
      <c r="T120" s="155"/>
      <c r="U120" s="155"/>
      <c r="V120" s="128"/>
      <c r="W120" s="128"/>
      <c r="X120" s="128"/>
      <c r="Y120" s="128"/>
      <c r="Z120" s="128"/>
      <c r="AA120" s="128"/>
      <c r="AB120" s="128"/>
      <c r="AC120" s="128"/>
      <c r="AD120" s="142" t="str">
        <f t="shared" si="9"/>
        <v/>
      </c>
      <c r="AE120" s="142"/>
      <c r="AF120" s="142"/>
      <c r="AG120" s="142"/>
      <c r="AH120" s="142"/>
      <c r="AI120" s="142"/>
      <c r="AJ120" s="142"/>
      <c r="AK120" s="142"/>
      <c r="AL120" s="232"/>
      <c r="AM120" s="233"/>
      <c r="AN120" s="234"/>
      <c r="AO120" s="127" t="str">
        <f t="shared" si="10"/>
        <v/>
      </c>
      <c r="AP120" s="127"/>
      <c r="AQ120" s="127"/>
      <c r="AR120" s="127" t="str">
        <f t="shared" si="11"/>
        <v/>
      </c>
      <c r="AS120" s="127"/>
      <c r="AT120" s="127"/>
      <c r="AU120" s="127" t="str">
        <f t="shared" si="12"/>
        <v/>
      </c>
      <c r="AV120" s="127"/>
      <c r="AW120" s="127"/>
      <c r="AX120" s="127" t="str">
        <f t="shared" si="13"/>
        <v/>
      </c>
      <c r="AY120" s="127"/>
      <c r="AZ120" s="127"/>
      <c r="BA120" s="127" t="str">
        <f t="shared" si="14"/>
        <v/>
      </c>
      <c r="BB120" s="127"/>
      <c r="BC120" s="127"/>
      <c r="BD120" s="119"/>
      <c r="BE120" s="120"/>
      <c r="BF120" s="120"/>
      <c r="BG120" s="121"/>
      <c r="CE120" s="47">
        <v>49</v>
      </c>
      <c r="CF120" s="47" t="str">
        <f t="shared" si="15"/>
        <v/>
      </c>
      <c r="CG120" s="47" t="str">
        <f t="shared" si="16"/>
        <v/>
      </c>
      <c r="CH120" s="47" t="str">
        <f t="shared" si="17"/>
        <v/>
      </c>
      <c r="CI120" s="54" t="str">
        <f t="shared" si="18"/>
        <v/>
      </c>
      <c r="CJ120" s="47" t="str">
        <f t="shared" si="19"/>
        <v/>
      </c>
      <c r="CK120" s="47" t="str">
        <f t="shared" si="20"/>
        <v/>
      </c>
      <c r="CL120" s="47" t="str">
        <f t="shared" si="21"/>
        <v/>
      </c>
      <c r="CM120" s="47" t="str">
        <f t="shared" si="22"/>
        <v/>
      </c>
      <c r="CN120" s="47" t="str">
        <f t="shared" si="23"/>
        <v/>
      </c>
      <c r="CO120" s="47" t="str">
        <f t="shared" si="24"/>
        <v/>
      </c>
      <c r="CP120" s="47" t="str">
        <f t="shared" si="25"/>
        <v/>
      </c>
      <c r="CQ120" s="47" t="str">
        <f t="shared" si="26"/>
        <v/>
      </c>
      <c r="CR120" s="47" t="str">
        <f t="shared" si="27"/>
        <v/>
      </c>
      <c r="CS120" s="47" t="str">
        <f t="shared" si="28"/>
        <v/>
      </c>
      <c r="CT120" s="47" t="str">
        <f t="shared" si="29"/>
        <v/>
      </c>
      <c r="CV120" s="55" t="s">
        <v>69</v>
      </c>
      <c r="CW120" s="55">
        <f t="shared" si="31"/>
        <v>0</v>
      </c>
      <c r="CX120" s="22">
        <f t="shared" si="30"/>
        <v>0</v>
      </c>
      <c r="CY120" s="22">
        <f t="shared" si="32"/>
        <v>0</v>
      </c>
      <c r="CZ120" s="22">
        <f t="shared" si="33"/>
        <v>0</v>
      </c>
      <c r="DA120" s="22">
        <f t="shared" si="34"/>
        <v>0</v>
      </c>
      <c r="DB120" s="22">
        <f t="shared" si="35"/>
        <v>0</v>
      </c>
      <c r="DC120" s="22">
        <f t="shared" si="36"/>
        <v>0</v>
      </c>
      <c r="DD120" s="22">
        <f t="shared" si="37"/>
        <v>0</v>
      </c>
      <c r="DE120" s="22">
        <f t="shared" si="38"/>
        <v>0</v>
      </c>
      <c r="DF120" s="22">
        <f t="shared" si="39"/>
        <v>0</v>
      </c>
      <c r="DG120" s="47"/>
      <c r="DH120" s="47"/>
      <c r="DI120" s="47"/>
      <c r="DT120" s="32"/>
      <c r="DU120" s="32"/>
      <c r="DV120" s="32"/>
      <c r="DW120" s="32"/>
      <c r="DX120" s="32"/>
    </row>
    <row r="121" spans="1:128" ht="19.5" customHeight="1">
      <c r="F121" s="231">
        <v>50</v>
      </c>
      <c r="G121" s="231"/>
      <c r="H121" s="129"/>
      <c r="I121" s="130"/>
      <c r="J121" s="130"/>
      <c r="K121" s="130"/>
      <c r="L121" s="131"/>
      <c r="M121" s="129"/>
      <c r="N121" s="130"/>
      <c r="O121" s="130"/>
      <c r="P121" s="130"/>
      <c r="Q121" s="131"/>
      <c r="R121" s="237"/>
      <c r="S121" s="238"/>
      <c r="T121" s="238"/>
      <c r="U121" s="238"/>
      <c r="V121" s="239"/>
      <c r="W121" s="239"/>
      <c r="X121" s="239"/>
      <c r="Y121" s="239"/>
      <c r="Z121" s="239"/>
      <c r="AA121" s="239"/>
      <c r="AB121" s="239"/>
      <c r="AC121" s="239"/>
      <c r="AD121" s="236" t="str">
        <f t="shared" si="9"/>
        <v/>
      </c>
      <c r="AE121" s="236"/>
      <c r="AF121" s="236"/>
      <c r="AG121" s="236"/>
      <c r="AH121" s="236"/>
      <c r="AI121" s="236"/>
      <c r="AJ121" s="236"/>
      <c r="AK121" s="236"/>
      <c r="AL121" s="240"/>
      <c r="AM121" s="241"/>
      <c r="AN121" s="242"/>
      <c r="AO121" s="109" t="str">
        <f t="shared" si="10"/>
        <v/>
      </c>
      <c r="AP121" s="109"/>
      <c r="AQ121" s="109"/>
      <c r="AR121" s="109" t="str">
        <f t="shared" si="11"/>
        <v/>
      </c>
      <c r="AS121" s="109"/>
      <c r="AT121" s="109"/>
      <c r="AU121" s="109" t="str">
        <f t="shared" si="12"/>
        <v/>
      </c>
      <c r="AV121" s="109"/>
      <c r="AW121" s="109"/>
      <c r="AX121" s="109" t="str">
        <f t="shared" si="13"/>
        <v/>
      </c>
      <c r="AY121" s="109"/>
      <c r="AZ121" s="109"/>
      <c r="BA121" s="109" t="str">
        <f t="shared" si="14"/>
        <v/>
      </c>
      <c r="BB121" s="109"/>
      <c r="BC121" s="109"/>
      <c r="BD121" s="106"/>
      <c r="BE121" s="107"/>
      <c r="BF121" s="107"/>
      <c r="BG121" s="108"/>
      <c r="CE121" s="47">
        <v>50</v>
      </c>
      <c r="CF121" s="47" t="str">
        <f t="shared" si="15"/>
        <v/>
      </c>
      <c r="CG121" s="47" t="str">
        <f t="shared" si="16"/>
        <v/>
      </c>
      <c r="CH121" s="47" t="str">
        <f t="shared" si="17"/>
        <v/>
      </c>
      <c r="CI121" s="54" t="str">
        <f t="shared" si="18"/>
        <v/>
      </c>
      <c r="CJ121" s="47" t="str">
        <f t="shared" si="19"/>
        <v/>
      </c>
      <c r="CK121" s="47" t="str">
        <f t="shared" si="20"/>
        <v/>
      </c>
      <c r="CL121" s="47" t="str">
        <f t="shared" si="21"/>
        <v/>
      </c>
      <c r="CM121" s="47" t="str">
        <f t="shared" si="22"/>
        <v/>
      </c>
      <c r="CN121" s="47" t="str">
        <f t="shared" si="23"/>
        <v/>
      </c>
      <c r="CO121" s="47" t="str">
        <f t="shared" si="24"/>
        <v/>
      </c>
      <c r="CP121" s="47" t="str">
        <f t="shared" si="25"/>
        <v/>
      </c>
      <c r="CQ121" s="47" t="str">
        <f t="shared" si="26"/>
        <v/>
      </c>
      <c r="CR121" s="47" t="str">
        <f t="shared" si="27"/>
        <v/>
      </c>
      <c r="CS121" s="47" t="str">
        <f t="shared" si="28"/>
        <v/>
      </c>
      <c r="CT121" s="47" t="str">
        <f t="shared" si="29"/>
        <v/>
      </c>
      <c r="CV121" s="55" t="s">
        <v>70</v>
      </c>
      <c r="CW121" s="55">
        <f t="shared" si="31"/>
        <v>0</v>
      </c>
      <c r="CX121" s="22">
        <f>IF(MOD(AL121*1000,3)=0,AL121/3,AL121*0.3)</f>
        <v>0</v>
      </c>
      <c r="CY121" s="22">
        <f t="shared" si="32"/>
        <v>0</v>
      </c>
      <c r="CZ121" s="22">
        <f t="shared" si="33"/>
        <v>0</v>
      </c>
      <c r="DA121" s="22">
        <f t="shared" si="34"/>
        <v>0</v>
      </c>
      <c r="DB121" s="22">
        <f t="shared" si="35"/>
        <v>0</v>
      </c>
      <c r="DC121" s="22">
        <f t="shared" si="36"/>
        <v>0</v>
      </c>
      <c r="DD121" s="22">
        <f t="shared" si="37"/>
        <v>0</v>
      </c>
      <c r="DE121" s="22">
        <f t="shared" si="38"/>
        <v>0</v>
      </c>
      <c r="DF121" s="22">
        <f t="shared" si="39"/>
        <v>0</v>
      </c>
      <c r="DG121" s="47"/>
      <c r="DH121" s="47"/>
      <c r="DI121" s="47"/>
      <c r="DT121" s="32"/>
      <c r="DU121" s="32"/>
      <c r="DV121" s="32"/>
      <c r="DW121" s="32"/>
      <c r="DX121" s="32"/>
    </row>
    <row r="122" spans="1:128">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DE122" s="41"/>
      <c r="DF122" s="41"/>
      <c r="DG122" s="41"/>
      <c r="DH122" s="41"/>
      <c r="DI122" s="41"/>
    </row>
    <row r="123" spans="1:128" ht="18">
      <c r="F123" s="82" t="s">
        <v>114</v>
      </c>
      <c r="G123" s="83"/>
      <c r="H123" s="83"/>
      <c r="I123" s="83"/>
      <c r="J123" s="83"/>
      <c r="K123" s="83"/>
      <c r="L123" s="83"/>
      <c r="M123" s="83"/>
      <c r="N123" s="83"/>
      <c r="O123" s="83"/>
      <c r="P123" s="83"/>
      <c r="Q123" s="83"/>
      <c r="R123" s="83"/>
      <c r="S123" s="83"/>
      <c r="T123" s="83"/>
      <c r="U123" s="84"/>
      <c r="V123" s="83"/>
      <c r="W123" s="83"/>
      <c r="X123" s="83"/>
      <c r="Y123" s="83"/>
      <c r="Z123" s="84"/>
      <c r="AA123" s="83"/>
      <c r="AB123" s="83"/>
      <c r="AC123" s="83"/>
      <c r="AD123" s="83"/>
      <c r="AE123" s="83"/>
      <c r="AF123" s="83"/>
      <c r="AG123" s="83"/>
      <c r="AH123" s="83"/>
      <c r="AI123" s="83"/>
      <c r="AJ123" s="83"/>
      <c r="AK123" s="83"/>
      <c r="AL123" s="83"/>
      <c r="AM123" s="83"/>
      <c r="AN123" s="83"/>
      <c r="AO123" s="83"/>
      <c r="AP123" s="83"/>
      <c r="AQ123" s="84"/>
      <c r="AR123" s="84"/>
      <c r="AS123" s="84"/>
      <c r="AT123" s="83"/>
      <c r="AU123" s="83"/>
      <c r="AV123" s="83"/>
      <c r="AW123" s="83"/>
      <c r="AX123" s="83"/>
      <c r="AY123" s="83"/>
      <c r="AZ123" s="83"/>
      <c r="BA123" s="83"/>
      <c r="BB123" s="83"/>
      <c r="BC123" s="83"/>
      <c r="BD123" s="83"/>
      <c r="BE123" s="83"/>
      <c r="BF123" s="83"/>
      <c r="BG123" s="85"/>
      <c r="DE123" s="41"/>
      <c r="DF123" s="41"/>
      <c r="DG123" s="41"/>
      <c r="DH123" s="41"/>
      <c r="DI123" s="41"/>
    </row>
    <row r="124" spans="1:128" s="46" customFormat="1">
      <c r="A124" s="32"/>
      <c r="B124" s="32"/>
      <c r="C124" s="32"/>
      <c r="D124" s="32"/>
      <c r="E124" s="32"/>
      <c r="F124" s="34"/>
      <c r="G124" s="41"/>
      <c r="H124" s="39" t="s">
        <v>145</v>
      </c>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39" t="s">
        <v>71</v>
      </c>
      <c r="AN124" s="44"/>
      <c r="AO124" s="44"/>
      <c r="AP124" s="44"/>
      <c r="AQ124" s="44"/>
      <c r="AR124" s="44"/>
      <c r="AS124" s="44"/>
      <c r="AT124" s="44"/>
      <c r="AU124" s="44"/>
      <c r="AV124" s="44"/>
      <c r="AW124" s="44"/>
      <c r="AX124" s="44"/>
      <c r="AY124" s="44"/>
      <c r="AZ124" s="44"/>
      <c r="BA124" s="44"/>
      <c r="BB124" s="44"/>
      <c r="BC124" s="44"/>
      <c r="BD124" s="44"/>
      <c r="BE124" s="44"/>
      <c r="BF124" s="44"/>
      <c r="BG124" s="56"/>
      <c r="BH124" s="44"/>
      <c r="BI124" s="44"/>
      <c r="BJ124" s="44"/>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45"/>
      <c r="CY124" s="45"/>
      <c r="CZ124" s="45"/>
      <c r="DA124" s="45"/>
      <c r="DB124" s="45"/>
      <c r="DC124" s="45"/>
      <c r="DD124" s="45"/>
      <c r="DJ124" s="44"/>
      <c r="DK124" s="44"/>
      <c r="DL124" s="44"/>
      <c r="DM124" s="44"/>
      <c r="DN124" s="44"/>
      <c r="DO124" s="44"/>
      <c r="DP124" s="44"/>
      <c r="DQ124" s="44"/>
      <c r="DR124" s="44"/>
      <c r="DS124" s="44"/>
    </row>
    <row r="125" spans="1:128" ht="6.75" customHeight="1" thickBot="1">
      <c r="A125" s="44"/>
      <c r="B125" s="44"/>
      <c r="C125" s="44"/>
      <c r="D125" s="44"/>
      <c r="E125" s="44"/>
      <c r="F125" s="57"/>
      <c r="G125" s="44"/>
      <c r="H125" s="6"/>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3"/>
      <c r="DE125" s="41"/>
      <c r="DF125" s="41"/>
      <c r="DG125" s="41"/>
      <c r="DH125" s="41"/>
      <c r="DI125" s="41"/>
    </row>
    <row r="126" spans="1:128" ht="15.75" customHeight="1" thickBot="1">
      <c r="F126" s="10"/>
      <c r="G126" s="6"/>
      <c r="H126" s="6"/>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105" t="str">
        <f>IF($CH$139&gt;1,$CH$139&amp;" assays selected",IF($CH$139=1,$CH$139&amp;" assay selected","0 assay selected"))</f>
        <v>0 assay selected</v>
      </c>
      <c r="AN126" s="105"/>
      <c r="AO126" s="105"/>
      <c r="AP126" s="105"/>
      <c r="AQ126" s="105"/>
      <c r="AR126" s="105"/>
      <c r="AS126" s="105"/>
      <c r="AT126" s="105"/>
      <c r="AU126" s="105"/>
      <c r="AV126" s="105"/>
      <c r="AW126" s="105"/>
      <c r="AX126" s="105"/>
      <c r="AY126" s="105"/>
      <c r="AZ126" s="105"/>
      <c r="BA126" s="105"/>
      <c r="BB126" s="105"/>
      <c r="BC126" s="105"/>
      <c r="BD126" s="105"/>
      <c r="BE126" s="32"/>
      <c r="BF126" s="32"/>
      <c r="BG126" s="33"/>
      <c r="CF126" s="25" t="s">
        <v>115</v>
      </c>
      <c r="CG126" s="26" t="s">
        <v>116</v>
      </c>
      <c r="CH126" s="28" t="s">
        <v>117</v>
      </c>
      <c r="CI126" s="27"/>
      <c r="CJ126" s="27"/>
      <c r="CK126" s="27"/>
      <c r="CQ126" s="29"/>
      <c r="CR126" s="4" t="s">
        <v>142</v>
      </c>
      <c r="CS126" s="4" t="s">
        <v>151</v>
      </c>
      <c r="CT126" s="4" t="s">
        <v>211</v>
      </c>
      <c r="CU126" s="4"/>
      <c r="CV126" s="4"/>
      <c r="CW126" s="4"/>
      <c r="CX126" s="4"/>
      <c r="CY126" s="4"/>
      <c r="CZ126" s="4"/>
      <c r="DA126" s="4"/>
      <c r="DB126" s="4"/>
      <c r="DC126" s="4"/>
      <c r="DD126" s="41"/>
      <c r="DE126" s="41"/>
      <c r="DF126" s="41"/>
      <c r="DG126" s="41"/>
      <c r="DH126" s="41"/>
      <c r="DS126" s="41"/>
    </row>
    <row r="127" spans="1:128" ht="12.75" customHeight="1">
      <c r="F127" s="34"/>
      <c r="G127" s="35"/>
      <c r="H127" s="32"/>
      <c r="I127" s="36"/>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105"/>
      <c r="AN127" s="105"/>
      <c r="AO127" s="105"/>
      <c r="AP127" s="105"/>
      <c r="AQ127" s="105"/>
      <c r="AR127" s="105"/>
      <c r="AS127" s="105"/>
      <c r="AT127" s="105"/>
      <c r="AU127" s="105"/>
      <c r="AV127" s="105"/>
      <c r="AW127" s="105"/>
      <c r="AX127" s="105"/>
      <c r="AY127" s="105"/>
      <c r="AZ127" s="105"/>
      <c r="BA127" s="105"/>
      <c r="BB127" s="105"/>
      <c r="BC127" s="105"/>
      <c r="BD127" s="105"/>
      <c r="BE127" s="32"/>
      <c r="BF127" s="32"/>
      <c r="BG127" s="33"/>
      <c r="CQ127" s="86" t="s">
        <v>143</v>
      </c>
      <c r="CR127" s="47" t="b">
        <v>0</v>
      </c>
      <c r="DD127" s="41"/>
      <c r="DE127" s="41"/>
      <c r="DF127" s="41"/>
      <c r="DG127" s="41"/>
      <c r="DH127" s="41"/>
      <c r="DS127" s="41"/>
    </row>
    <row r="128" spans="1:128" ht="12.75" customHeight="1">
      <c r="F128" s="34"/>
      <c r="G128" s="35"/>
      <c r="H128" s="7"/>
      <c r="I128" s="36"/>
      <c r="J128" s="32"/>
      <c r="K128" s="32"/>
      <c r="L128" s="32"/>
      <c r="M128" s="32"/>
      <c r="N128" s="32"/>
      <c r="O128" s="32"/>
      <c r="P128" s="32"/>
      <c r="Q128" s="32"/>
      <c r="R128" s="32"/>
      <c r="S128" s="32"/>
      <c r="T128" s="7"/>
      <c r="U128" s="32"/>
      <c r="V128" s="74"/>
      <c r="W128" s="32"/>
      <c r="X128" s="32"/>
      <c r="Y128" s="32"/>
      <c r="Z128" s="32"/>
      <c r="AA128" s="32"/>
      <c r="AB128" s="32"/>
      <c r="AC128" s="32"/>
      <c r="AD128" s="32"/>
      <c r="AE128" s="32"/>
      <c r="AF128" s="32"/>
      <c r="AG128" s="32"/>
      <c r="AH128" s="32"/>
      <c r="AI128" s="32"/>
      <c r="AJ128" s="32"/>
      <c r="AK128" s="32"/>
      <c r="AL128" s="32"/>
      <c r="AM128" s="32"/>
      <c r="AN128" s="9" t="s">
        <v>75</v>
      </c>
      <c r="AO128" s="9"/>
      <c r="AP128" s="32"/>
      <c r="AQ128" s="32"/>
      <c r="AR128" s="32"/>
      <c r="AS128" s="32"/>
      <c r="AT128" s="32"/>
      <c r="AU128" s="32"/>
      <c r="AV128" s="32"/>
      <c r="AW128" s="32"/>
      <c r="AX128" s="40"/>
      <c r="AY128" s="40"/>
      <c r="AZ128" s="32"/>
      <c r="BA128" s="40"/>
      <c r="BB128" s="40"/>
      <c r="BC128" s="32"/>
      <c r="BD128" s="32"/>
      <c r="BE128" s="32"/>
      <c r="BF128" s="32"/>
      <c r="BG128" s="33"/>
      <c r="CQ128" s="86" t="s">
        <v>144</v>
      </c>
      <c r="CS128" s="47" t="b">
        <v>0</v>
      </c>
      <c r="DD128" s="41"/>
      <c r="DE128" s="41"/>
      <c r="DF128" s="41"/>
      <c r="DG128" s="41"/>
      <c r="DH128" s="41"/>
      <c r="DS128" s="41"/>
    </row>
    <row r="129" spans="1:123" ht="12.75" customHeight="1">
      <c r="F129" s="34"/>
      <c r="G129" s="35"/>
      <c r="H129" s="7"/>
      <c r="I129" s="32"/>
      <c r="J129" s="32"/>
      <c r="K129" s="32"/>
      <c r="L129" s="32"/>
      <c r="M129" s="32"/>
      <c r="N129" s="32"/>
      <c r="O129" s="32"/>
      <c r="P129" s="32"/>
      <c r="Q129" s="32"/>
      <c r="R129" s="32"/>
      <c r="S129" s="32"/>
      <c r="T129" s="32"/>
      <c r="U129" s="32"/>
      <c r="V129" s="94"/>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3"/>
      <c r="CQ129" s="86" t="s">
        <v>211</v>
      </c>
      <c r="CT129" s="47" t="b">
        <v>0</v>
      </c>
      <c r="DD129" s="41"/>
      <c r="DE129" s="41"/>
      <c r="DF129" s="41"/>
      <c r="DG129" s="41"/>
      <c r="DH129" s="41"/>
      <c r="DS129" s="41"/>
    </row>
    <row r="130" spans="1:123" ht="12.75" hidden="1" customHeight="1">
      <c r="F130" s="34"/>
      <c r="G130" s="35"/>
      <c r="H130" s="8"/>
      <c r="I130" s="32"/>
      <c r="J130" s="32"/>
      <c r="K130" s="32"/>
      <c r="L130" s="32"/>
      <c r="M130" s="32"/>
      <c r="N130" s="32"/>
      <c r="O130" s="32"/>
      <c r="P130" s="32"/>
      <c r="Q130" s="32"/>
      <c r="R130" s="32"/>
      <c r="S130" s="32"/>
      <c r="T130" s="7"/>
      <c r="U130" s="32"/>
      <c r="V130" s="74"/>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235"/>
      <c r="AY130" s="235"/>
      <c r="AZ130" s="32"/>
      <c r="BA130" s="235"/>
      <c r="BB130" s="235"/>
      <c r="BC130" s="32"/>
      <c r="BD130" s="32"/>
      <c r="BE130" s="32"/>
      <c r="BF130" s="32"/>
      <c r="BG130" s="33"/>
      <c r="DD130" s="41"/>
      <c r="DE130" s="41"/>
      <c r="DF130" s="41"/>
      <c r="DG130" s="41"/>
      <c r="DH130" s="41"/>
      <c r="DS130" s="41"/>
    </row>
    <row r="131" spans="1:123" ht="12.75" hidden="1" customHeight="1">
      <c r="F131" s="34"/>
      <c r="G131" s="35"/>
      <c r="H131" s="8"/>
      <c r="I131" s="32"/>
      <c r="J131" s="32"/>
      <c r="K131" s="32"/>
      <c r="L131" s="32"/>
      <c r="M131" s="32"/>
      <c r="N131" s="32"/>
      <c r="O131" s="32"/>
      <c r="P131" s="32"/>
      <c r="Q131" s="32"/>
      <c r="R131" s="32"/>
      <c r="S131" s="32"/>
      <c r="T131" s="61"/>
      <c r="U131" s="61"/>
      <c r="V131" s="94"/>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3"/>
      <c r="DD131" s="41"/>
      <c r="DE131" s="41"/>
      <c r="DF131" s="41"/>
      <c r="DG131" s="41"/>
      <c r="DH131" s="41"/>
      <c r="DS131" s="41"/>
    </row>
    <row r="132" spans="1:123" ht="12.75" hidden="1" customHeight="1">
      <c r="F132" s="34"/>
      <c r="G132" s="35"/>
      <c r="H132" s="8"/>
      <c r="I132" s="32"/>
      <c r="J132" s="32"/>
      <c r="K132" s="32"/>
      <c r="L132" s="32"/>
      <c r="M132" s="32"/>
      <c r="N132" s="32"/>
      <c r="O132" s="32"/>
      <c r="P132" s="32"/>
      <c r="Q132" s="32"/>
      <c r="R132" s="32"/>
      <c r="S132" s="32"/>
      <c r="T132" s="8"/>
      <c r="V132" s="74"/>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235"/>
      <c r="AY132" s="235"/>
      <c r="AZ132" s="32"/>
      <c r="BA132" s="235"/>
      <c r="BB132" s="235"/>
      <c r="BC132" s="32"/>
      <c r="BD132" s="32"/>
      <c r="BE132" s="32"/>
      <c r="BF132" s="32"/>
      <c r="BG132" s="33"/>
      <c r="DD132" s="41"/>
      <c r="DE132" s="41"/>
      <c r="DF132" s="41"/>
      <c r="DG132" s="41"/>
      <c r="DH132" s="41"/>
      <c r="DS132" s="41"/>
    </row>
    <row r="133" spans="1:123" ht="12.75" hidden="1" customHeight="1">
      <c r="F133" s="34"/>
      <c r="G133" s="35"/>
      <c r="H133" s="32"/>
      <c r="I133" s="32"/>
      <c r="J133" s="32"/>
      <c r="K133" s="32"/>
      <c r="L133" s="32"/>
      <c r="M133" s="32"/>
      <c r="N133" s="32"/>
      <c r="O133" s="32"/>
      <c r="P133" s="32"/>
      <c r="Q133" s="32"/>
      <c r="R133" s="32"/>
      <c r="S133" s="32"/>
      <c r="T133" s="87"/>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3"/>
      <c r="DD133" s="41"/>
      <c r="DE133" s="41"/>
      <c r="DF133" s="41"/>
      <c r="DG133" s="41"/>
      <c r="DH133" s="41"/>
      <c r="DS133" s="41"/>
    </row>
    <row r="134" spans="1:123" ht="12.75" hidden="1" customHeight="1">
      <c r="F134" s="34"/>
      <c r="G134" s="35"/>
      <c r="H134" s="8"/>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235"/>
      <c r="AY134" s="235"/>
      <c r="AZ134" s="32"/>
      <c r="BA134" s="235"/>
      <c r="BB134" s="235"/>
      <c r="BC134" s="32"/>
      <c r="BD134" s="32"/>
      <c r="BE134" s="32"/>
      <c r="BF134" s="32"/>
      <c r="BG134" s="33"/>
      <c r="DD134" s="41"/>
      <c r="DE134" s="41"/>
      <c r="DF134" s="41"/>
      <c r="DG134" s="41"/>
      <c r="DH134" s="41"/>
      <c r="DS134" s="41"/>
    </row>
    <row r="135" spans="1:123" ht="12.75" hidden="1" customHeight="1">
      <c r="F135" s="34"/>
      <c r="G135" s="35"/>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3"/>
      <c r="DD135" s="41"/>
      <c r="DE135" s="41"/>
      <c r="DF135" s="41"/>
      <c r="DG135" s="41"/>
      <c r="DH135" s="41"/>
      <c r="DS135" s="41"/>
    </row>
    <row r="136" spans="1:123" ht="12.75" hidden="1" customHeight="1">
      <c r="F136" s="34"/>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235"/>
      <c r="BB136" s="235"/>
      <c r="BC136" s="32"/>
      <c r="BD136" s="32"/>
      <c r="BE136" s="32"/>
      <c r="BF136" s="32"/>
      <c r="BG136" s="33"/>
      <c r="DD136" s="41"/>
      <c r="DE136" s="41"/>
      <c r="DF136" s="41"/>
      <c r="DG136" s="41"/>
      <c r="DH136" s="41"/>
      <c r="DS136" s="41"/>
    </row>
    <row r="137" spans="1:123" ht="12.75" hidden="1" customHeight="1">
      <c r="F137" s="34"/>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3"/>
      <c r="BM137" s="58" t="b">
        <v>0</v>
      </c>
      <c r="BN137" s="47" t="s">
        <v>118</v>
      </c>
      <c r="CH137" s="47" t="s">
        <v>119</v>
      </c>
      <c r="DD137" s="41"/>
      <c r="DE137" s="41"/>
      <c r="DF137" s="41"/>
      <c r="DG137" s="41"/>
      <c r="DH137" s="41"/>
      <c r="DS137" s="41"/>
    </row>
    <row r="138" spans="1:123" ht="12.75" customHeight="1">
      <c r="F138" s="34"/>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3"/>
      <c r="CH138" s="47" t="s">
        <v>120</v>
      </c>
      <c r="CI138" s="47" t="s">
        <v>141</v>
      </c>
      <c r="CJ138" s="86" t="s">
        <v>150</v>
      </c>
      <c r="CK138" s="86" t="s">
        <v>211</v>
      </c>
      <c r="DD138" s="41"/>
      <c r="DE138" s="41"/>
      <c r="DF138" s="41"/>
      <c r="DG138" s="41"/>
      <c r="DH138" s="41"/>
      <c r="DS138" s="41"/>
    </row>
    <row r="139" spans="1:123" ht="15" customHeight="1">
      <c r="F139" s="89" t="s">
        <v>173</v>
      </c>
      <c r="G139" s="9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6"/>
      <c r="CH139" s="59">
        <f>COUNTIF(CH140:CH171,"TRUE")</f>
        <v>0</v>
      </c>
      <c r="CI139" s="59">
        <f>COUNTIF(CI140:CI171,"TRUE")</f>
        <v>0</v>
      </c>
      <c r="CJ139" s="59">
        <f t="shared" ref="CJ139" si="40">COUNTIF(CJ140:CJ171,"TRUE")</f>
        <v>0</v>
      </c>
      <c r="CK139" s="59">
        <f t="shared" ref="CK139:CO139" si="41">COUNTIF(CK140:CK149,"TRUE")</f>
        <v>0</v>
      </c>
      <c r="CL139" s="59">
        <f t="shared" si="41"/>
        <v>0</v>
      </c>
      <c r="CM139" s="59">
        <f t="shared" si="41"/>
        <v>0</v>
      </c>
      <c r="CN139" s="59">
        <f t="shared" si="41"/>
        <v>0</v>
      </c>
      <c r="CO139" s="59">
        <f t="shared" si="41"/>
        <v>0</v>
      </c>
      <c r="CP139" s="77" t="s">
        <v>130</v>
      </c>
      <c r="CQ139" s="28" t="s">
        <v>121</v>
      </c>
      <c r="DD139" s="41"/>
      <c r="DE139" s="41"/>
      <c r="DF139" s="41"/>
      <c r="DG139" s="41"/>
      <c r="DH139" s="41"/>
      <c r="DS139" s="41"/>
    </row>
    <row r="140" spans="1:123" ht="15" customHeight="1">
      <c r="F140" s="97"/>
      <c r="G140" s="9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11"/>
      <c r="BM140" s="60"/>
      <c r="BN140" s="60"/>
      <c r="BO140" s="60"/>
      <c r="BP140" s="60"/>
      <c r="BQ140" s="60"/>
      <c r="BR140" s="60"/>
      <c r="BS140" s="60"/>
      <c r="BT140" s="60"/>
      <c r="BU140" s="60"/>
      <c r="BV140" s="60"/>
      <c r="BW140" s="60"/>
      <c r="BX140" s="60"/>
      <c r="BY140" s="60"/>
      <c r="BZ140" s="60"/>
      <c r="CA140" s="60"/>
      <c r="CB140" s="60"/>
      <c r="CF140" s="23" t="s">
        <v>131</v>
      </c>
      <c r="CG140" s="30" t="s">
        <v>131</v>
      </c>
      <c r="CH140" s="47" t="b">
        <f>IF(CQ140+CR140+CS140=0,FALSE,TRUE)</f>
        <v>0</v>
      </c>
      <c r="CI140" s="30" t="b">
        <f>CH140</f>
        <v>0</v>
      </c>
      <c r="CJ140" s="30"/>
      <c r="CK140" s="30"/>
      <c r="CQ140" s="47" t="b">
        <f>IF(COUNTIF($BU$142:$CB$166,CF140)&gt;0,TRUE,FALSE)</f>
        <v>0</v>
      </c>
      <c r="CR140" s="47" t="b">
        <f>$CR$127</f>
        <v>0</v>
      </c>
      <c r="DC140" s="30"/>
      <c r="DD140" s="41"/>
      <c r="DE140" s="41"/>
      <c r="DF140" s="41"/>
      <c r="DG140" s="41"/>
      <c r="DH140" s="41"/>
      <c r="DS140" s="41"/>
    </row>
    <row r="141" spans="1:123" ht="15" customHeight="1">
      <c r="A141" s="61"/>
      <c r="F141" s="38"/>
      <c r="G141" s="8"/>
      <c r="H141" s="12"/>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11"/>
      <c r="BM141" s="47">
        <v>1</v>
      </c>
      <c r="BO141" s="47">
        <v>2</v>
      </c>
      <c r="BQ141" s="47">
        <v>3</v>
      </c>
      <c r="BS141" s="47">
        <v>4</v>
      </c>
      <c r="BU141" s="47">
        <v>1</v>
      </c>
      <c r="BW141" s="47">
        <v>2</v>
      </c>
      <c r="BY141" s="47">
        <v>3</v>
      </c>
      <c r="CA141" s="47">
        <v>4</v>
      </c>
      <c r="CF141" s="23" t="s">
        <v>134</v>
      </c>
      <c r="CG141" s="30" t="s">
        <v>134</v>
      </c>
      <c r="CH141" s="47" t="b">
        <f t="shared" ref="CH141:CH165" si="42">IF(CQ141+CR141+CS141=0,FALSE,TRUE)</f>
        <v>0</v>
      </c>
      <c r="CI141" s="30" t="b">
        <f t="shared" ref="CI141:CI148" si="43">CH141</f>
        <v>0</v>
      </c>
      <c r="CJ141" s="30"/>
      <c r="CK141" s="30"/>
      <c r="CQ141" s="47" t="b">
        <f t="shared" ref="CQ141:CQ150" si="44">IF(COUNTIF($BU$142:$CB$166,CF141)&gt;0,TRUE,FALSE)</f>
        <v>0</v>
      </c>
      <c r="CR141" s="47" t="b">
        <f t="shared" ref="CR141:CR149" si="45">$CR$127</f>
        <v>0</v>
      </c>
      <c r="DC141" s="30"/>
      <c r="DD141" s="41"/>
      <c r="DE141" s="41"/>
      <c r="DF141" s="41"/>
      <c r="DG141" s="41"/>
      <c r="DH141" s="41"/>
      <c r="DJ141" s="87"/>
      <c r="DS141" s="41"/>
    </row>
    <row r="142" spans="1:123" ht="15" customHeight="1">
      <c r="F142" s="38"/>
      <c r="G142" s="8"/>
      <c r="H142" s="91" t="s">
        <v>131</v>
      </c>
      <c r="I142" s="91"/>
      <c r="J142" s="91"/>
      <c r="K142" s="91"/>
      <c r="L142" s="91"/>
      <c r="M142" s="91"/>
      <c r="N142" s="91"/>
      <c r="O142" s="12"/>
      <c r="P142" s="91"/>
      <c r="Q142" s="91"/>
      <c r="R142" s="91"/>
      <c r="S142" s="91"/>
      <c r="T142" s="91"/>
      <c r="U142" s="91" t="s">
        <v>134</v>
      </c>
      <c r="V142" s="91"/>
      <c r="W142" s="91"/>
      <c r="X142" s="91"/>
      <c r="Y142" s="91"/>
      <c r="Z142" s="91"/>
      <c r="AA142" s="91"/>
      <c r="AB142" s="12"/>
      <c r="AC142" s="91"/>
      <c r="AD142" s="91"/>
      <c r="AE142" s="91"/>
      <c r="AF142" s="91"/>
      <c r="AG142" s="91"/>
      <c r="AH142" s="91" t="s">
        <v>137</v>
      </c>
      <c r="AI142" s="91"/>
      <c r="AJ142" s="91"/>
      <c r="AK142" s="91"/>
      <c r="AL142" s="91"/>
      <c r="AM142" s="91"/>
      <c r="AN142" s="91"/>
      <c r="AO142" s="12"/>
      <c r="AP142" s="91"/>
      <c r="AQ142" s="91"/>
      <c r="AR142" s="91"/>
      <c r="AS142" s="91"/>
      <c r="AT142" s="91"/>
      <c r="AU142" s="91" t="s">
        <v>139</v>
      </c>
      <c r="AV142" s="92"/>
      <c r="AW142" s="92"/>
      <c r="AX142" s="92"/>
      <c r="AY142" s="13"/>
      <c r="AZ142" s="13"/>
      <c r="BA142" s="12"/>
      <c r="BB142" s="12"/>
      <c r="BC142" s="12"/>
      <c r="BD142" s="12"/>
      <c r="BE142" s="12"/>
      <c r="BF142" s="13"/>
      <c r="BG142" s="11"/>
      <c r="BM142" s="47" t="b">
        <v>0</v>
      </c>
      <c r="BN142" s="47" t="b">
        <v>0</v>
      </c>
      <c r="BO142" s="47" t="b">
        <v>0</v>
      </c>
      <c r="BP142" s="47" t="b">
        <v>0</v>
      </c>
      <c r="BQ142" s="47" t="b">
        <v>0</v>
      </c>
      <c r="BR142" s="47" t="b">
        <v>0</v>
      </c>
      <c r="BS142" s="47" t="b">
        <v>0</v>
      </c>
      <c r="BT142" s="47" t="b">
        <v>0</v>
      </c>
      <c r="BU142" s="47" t="str">
        <f>IF(BM142=TRUE,H142,"")</f>
        <v/>
      </c>
      <c r="BV142" s="47" t="str">
        <f>IF(BN142=TRUE,H152&amp;"_1mM","")</f>
        <v/>
      </c>
      <c r="BW142" s="47" t="str">
        <f>IF(BO142=TRUE,U142,"")</f>
        <v/>
      </c>
      <c r="BX142" s="47" t="str">
        <f>IF(BP142=TRUE,U152&amp;"_1mM","")</f>
        <v/>
      </c>
      <c r="BY142" s="47" t="str">
        <f>IF(BQ142=TRUE,AH142,"")</f>
        <v/>
      </c>
      <c r="BZ142" s="47" t="str">
        <f>IF(BR142=TRUE,AH152&amp;"_1mM","")</f>
        <v/>
      </c>
      <c r="CA142" s="47" t="str">
        <f>IF(BS142=TRUE,AU142,"")</f>
        <v/>
      </c>
      <c r="CB142" s="47" t="str">
        <f>IF(BT142=TRUE,AU152&amp;"_1mM","")</f>
        <v/>
      </c>
      <c r="CD142" s="23"/>
      <c r="CF142" s="23" t="s">
        <v>137</v>
      </c>
      <c r="CG142" s="30" t="s">
        <v>137</v>
      </c>
      <c r="CH142" s="47" t="b">
        <f t="shared" si="42"/>
        <v>0</v>
      </c>
      <c r="CI142" s="30" t="b">
        <f t="shared" si="43"/>
        <v>0</v>
      </c>
      <c r="CJ142" s="30"/>
      <c r="CK142" s="30"/>
      <c r="CQ142" s="47" t="b">
        <f t="shared" si="44"/>
        <v>0</v>
      </c>
      <c r="CR142" s="47" t="b">
        <f t="shared" si="45"/>
        <v>0</v>
      </c>
      <c r="DC142" s="30"/>
      <c r="DD142" s="41"/>
      <c r="DE142" s="41"/>
      <c r="DF142" s="41"/>
      <c r="DG142" s="41"/>
      <c r="DH142" s="41"/>
      <c r="DJ142" s="70"/>
      <c r="DS142" s="41"/>
    </row>
    <row r="143" spans="1:123" ht="15" customHeight="1">
      <c r="F143" s="38"/>
      <c r="G143" s="8"/>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2"/>
      <c r="AW143" s="92"/>
      <c r="AX143" s="92"/>
      <c r="AY143" s="13"/>
      <c r="AZ143" s="13"/>
      <c r="BA143" s="12"/>
      <c r="BB143" s="12"/>
      <c r="BC143" s="12"/>
      <c r="BD143" s="12"/>
      <c r="BE143" s="12"/>
      <c r="BF143" s="13"/>
      <c r="BG143" s="11"/>
      <c r="BM143" s="47" t="b">
        <v>1</v>
      </c>
      <c r="BO143" s="47" t="b">
        <v>1</v>
      </c>
      <c r="BQ143" s="47" t="b">
        <v>1</v>
      </c>
      <c r="BS143" s="47" t="b">
        <v>1</v>
      </c>
      <c r="BU143" s="47">
        <v>1</v>
      </c>
      <c r="BW143" s="47">
        <v>2</v>
      </c>
      <c r="BY143" s="47">
        <v>3</v>
      </c>
      <c r="CA143" s="47">
        <v>4</v>
      </c>
      <c r="CF143" s="23" t="s">
        <v>139</v>
      </c>
      <c r="CG143" s="30" t="s">
        <v>139</v>
      </c>
      <c r="CH143" s="47" t="b">
        <f t="shared" si="42"/>
        <v>0</v>
      </c>
      <c r="CI143" s="30" t="b">
        <f t="shared" si="43"/>
        <v>0</v>
      </c>
      <c r="CJ143" s="30"/>
      <c r="CK143" s="30"/>
      <c r="CQ143" s="47" t="b">
        <f t="shared" si="44"/>
        <v>0</v>
      </c>
      <c r="CR143" s="47" t="b">
        <f t="shared" si="45"/>
        <v>0</v>
      </c>
      <c r="DC143" s="30"/>
      <c r="DD143" s="41"/>
      <c r="DE143" s="41"/>
      <c r="DF143" s="41"/>
      <c r="DG143" s="41"/>
      <c r="DH143" s="41"/>
      <c r="DJ143" s="70"/>
      <c r="DS143" s="41"/>
    </row>
    <row r="144" spans="1:123" ht="15" customHeight="1">
      <c r="F144" s="38"/>
      <c r="G144" s="8"/>
      <c r="H144" s="91" t="s">
        <v>132</v>
      </c>
      <c r="I144" s="91"/>
      <c r="J144" s="91"/>
      <c r="K144" s="91"/>
      <c r="L144" s="91"/>
      <c r="M144" s="91"/>
      <c r="N144" s="91"/>
      <c r="O144" s="12"/>
      <c r="P144" s="91"/>
      <c r="Q144" s="91"/>
      <c r="R144" s="91"/>
      <c r="S144" s="91"/>
      <c r="T144" s="91"/>
      <c r="U144" s="91" t="s">
        <v>135</v>
      </c>
      <c r="V144" s="91"/>
      <c r="W144" s="91"/>
      <c r="X144" s="91"/>
      <c r="Y144" s="91"/>
      <c r="Z144" s="91"/>
      <c r="AA144" s="91"/>
      <c r="AB144" s="12"/>
      <c r="AC144" s="91"/>
      <c r="AD144" s="91"/>
      <c r="AE144" s="91"/>
      <c r="AF144" s="91"/>
      <c r="AG144" s="91"/>
      <c r="AH144" s="91" t="s">
        <v>138</v>
      </c>
      <c r="AI144" s="91"/>
      <c r="AJ144" s="91"/>
      <c r="AK144" s="91"/>
      <c r="AL144" s="91"/>
      <c r="AM144" s="91"/>
      <c r="AN144" s="91"/>
      <c r="AO144" s="12"/>
      <c r="AP144" s="91"/>
      <c r="AQ144" s="91"/>
      <c r="AR144" s="91"/>
      <c r="AS144" s="91"/>
      <c r="AT144" s="91"/>
      <c r="AU144" s="91" t="s">
        <v>140</v>
      </c>
      <c r="AV144" s="91"/>
      <c r="AW144" s="91"/>
      <c r="AX144" s="91"/>
      <c r="AY144" s="12"/>
      <c r="AZ144" s="12"/>
      <c r="BA144" s="12"/>
      <c r="BB144" s="12"/>
      <c r="BC144" s="12"/>
      <c r="BD144" s="12"/>
      <c r="BE144" s="12"/>
      <c r="BF144" s="12"/>
      <c r="BG144" s="11"/>
      <c r="BM144" s="47" t="b">
        <v>0</v>
      </c>
      <c r="BN144" s="47" t="b">
        <v>0</v>
      </c>
      <c r="BO144" s="47" t="b">
        <v>0</v>
      </c>
      <c r="BP144" s="47" t="b">
        <v>0</v>
      </c>
      <c r="BQ144" s="47" t="b">
        <v>0</v>
      </c>
      <c r="BR144" s="47" t="b">
        <v>0</v>
      </c>
      <c r="BS144" s="47" t="b">
        <v>0</v>
      </c>
      <c r="BT144" s="47" t="b">
        <v>0</v>
      </c>
      <c r="BU144" s="47" t="str">
        <f>IF(BM144=TRUE,H144,"")</f>
        <v/>
      </c>
      <c r="BV144" s="47" t="str">
        <f>IF(BN144=TRUE,H154&amp;"_1mM","")</f>
        <v/>
      </c>
      <c r="BW144" s="47" t="str">
        <f>IF(BO144=TRUE,U144,"")</f>
        <v/>
      </c>
      <c r="BX144" s="47" t="str">
        <f>IF(BP144=TRUE,U154&amp;"_1mM","")</f>
        <v/>
      </c>
      <c r="BY144" s="47" t="str">
        <f>IF(BQ144=TRUE,AH144,"")</f>
        <v/>
      </c>
      <c r="BZ144" s="47" t="str">
        <f>IF(BR144=TRUE,AH154&amp;"_1mM","")</f>
        <v/>
      </c>
      <c r="CA144" s="47" t="str">
        <f>IF(BS144=TRUE,AU144,"")</f>
        <v/>
      </c>
      <c r="CB144" s="47" t="str">
        <f>IF(BT144=TRUE,AU154&amp;"_1mM","")</f>
        <v/>
      </c>
      <c r="CF144" s="23" t="s">
        <v>132</v>
      </c>
      <c r="CG144" s="30" t="s">
        <v>132</v>
      </c>
      <c r="CH144" s="47" t="b">
        <f t="shared" si="42"/>
        <v>0</v>
      </c>
      <c r="CI144" s="30" t="b">
        <f t="shared" si="43"/>
        <v>0</v>
      </c>
      <c r="CJ144" s="30"/>
      <c r="CK144" s="30"/>
      <c r="CQ144" s="47" t="b">
        <f t="shared" si="44"/>
        <v>0</v>
      </c>
      <c r="CR144" s="47" t="b">
        <f t="shared" si="45"/>
        <v>0</v>
      </c>
      <c r="DC144" s="30"/>
      <c r="DD144" s="41"/>
      <c r="DE144" s="41"/>
      <c r="DF144" s="41"/>
      <c r="DG144" s="41"/>
      <c r="DH144" s="41"/>
      <c r="DJ144" s="70"/>
      <c r="DS144" s="41"/>
    </row>
    <row r="145" spans="6:123" ht="15" customHeight="1">
      <c r="F145" s="38"/>
      <c r="G145" s="8"/>
      <c r="H145" s="91"/>
      <c r="I145" s="91"/>
      <c r="J145" s="91"/>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91"/>
      <c r="AN145" s="91"/>
      <c r="AO145" s="91"/>
      <c r="AP145" s="91"/>
      <c r="AQ145" s="91"/>
      <c r="AR145" s="91"/>
      <c r="AS145" s="91"/>
      <c r="AT145" s="91"/>
      <c r="AU145" s="91"/>
      <c r="AV145" s="91"/>
      <c r="AW145" s="91"/>
      <c r="AX145" s="91"/>
      <c r="AY145" s="12"/>
      <c r="AZ145" s="12"/>
      <c r="BA145" s="12"/>
      <c r="BB145" s="12"/>
      <c r="BC145" s="12"/>
      <c r="BD145" s="12"/>
      <c r="BE145" s="12"/>
      <c r="BF145" s="12"/>
      <c r="BG145" s="11"/>
      <c r="BM145" s="47" t="b">
        <v>1</v>
      </c>
      <c r="BO145" s="47" t="b">
        <v>1</v>
      </c>
      <c r="BQ145" s="47" t="b">
        <v>1</v>
      </c>
      <c r="BS145" s="47" t="b">
        <v>1</v>
      </c>
      <c r="BU145" s="47">
        <v>1</v>
      </c>
      <c r="BW145" s="47">
        <v>2</v>
      </c>
      <c r="BY145" s="47">
        <v>3</v>
      </c>
      <c r="CA145" s="47">
        <v>4</v>
      </c>
      <c r="CF145" s="23" t="s">
        <v>135</v>
      </c>
      <c r="CG145" s="30" t="s">
        <v>135</v>
      </c>
      <c r="CH145" s="47" t="b">
        <f t="shared" si="42"/>
        <v>0</v>
      </c>
      <c r="CI145" s="30" t="b">
        <f t="shared" si="43"/>
        <v>0</v>
      </c>
      <c r="CJ145" s="30"/>
      <c r="CK145" s="30"/>
      <c r="CQ145" s="47" t="b">
        <f t="shared" si="44"/>
        <v>0</v>
      </c>
      <c r="CR145" s="47" t="b">
        <f t="shared" si="45"/>
        <v>0</v>
      </c>
      <c r="DC145" s="30"/>
      <c r="DD145" s="41"/>
      <c r="DE145" s="41"/>
      <c r="DF145" s="41"/>
      <c r="DG145" s="41"/>
      <c r="DH145" s="41"/>
      <c r="DJ145" s="70"/>
      <c r="DS145" s="41"/>
    </row>
    <row r="146" spans="6:123" ht="15" customHeight="1">
      <c r="F146" s="38"/>
      <c r="G146" s="8"/>
      <c r="H146" s="91" t="s">
        <v>133</v>
      </c>
      <c r="I146" s="91"/>
      <c r="J146" s="91"/>
      <c r="K146" s="91"/>
      <c r="L146" s="91"/>
      <c r="M146" s="91"/>
      <c r="N146" s="91"/>
      <c r="O146" s="12"/>
      <c r="P146" s="91"/>
      <c r="Q146" s="91"/>
      <c r="R146" s="91"/>
      <c r="S146" s="91"/>
      <c r="T146" s="91"/>
      <c r="U146" s="91" t="s">
        <v>136</v>
      </c>
      <c r="V146" s="91"/>
      <c r="W146" s="91"/>
      <c r="X146" s="91"/>
      <c r="Y146" s="91"/>
      <c r="Z146" s="91"/>
      <c r="AA146" s="91"/>
      <c r="AB146" s="12"/>
      <c r="AC146" s="91"/>
      <c r="AD146" s="91"/>
      <c r="AE146" s="91"/>
      <c r="AF146" s="91"/>
      <c r="AG146" s="91"/>
      <c r="AH146" s="91"/>
      <c r="AI146" s="91"/>
      <c r="AJ146" s="91"/>
      <c r="AK146" s="91"/>
      <c r="AL146" s="91"/>
      <c r="AM146" s="91"/>
      <c r="AN146" s="91"/>
      <c r="AO146" s="91"/>
      <c r="AP146" s="91"/>
      <c r="AQ146" s="91"/>
      <c r="AR146" s="91"/>
      <c r="AS146" s="91"/>
      <c r="AT146" s="91"/>
      <c r="AU146" s="91"/>
      <c r="AV146" s="91"/>
      <c r="AW146" s="91"/>
      <c r="AX146" s="91"/>
      <c r="AY146" s="12"/>
      <c r="AZ146" s="12"/>
      <c r="BA146" s="12"/>
      <c r="BB146" s="12"/>
      <c r="BC146" s="12"/>
      <c r="BD146" s="12"/>
      <c r="BE146" s="12"/>
      <c r="BF146" s="12"/>
      <c r="BG146" s="11"/>
      <c r="BM146" s="47" t="b">
        <v>0</v>
      </c>
      <c r="BN146" s="47" t="b">
        <v>0</v>
      </c>
      <c r="BO146" s="47" t="b">
        <v>0</v>
      </c>
      <c r="BP146" s="47" t="b">
        <v>0</v>
      </c>
      <c r="BQ146" s="47" t="b">
        <v>0</v>
      </c>
      <c r="BR146" s="47" t="b">
        <v>0</v>
      </c>
      <c r="BS146" s="47" t="b">
        <v>0</v>
      </c>
      <c r="BT146" s="47" t="b">
        <v>0</v>
      </c>
      <c r="BU146" s="47" t="str">
        <f>IF(BM146=TRUE,H146,"")</f>
        <v/>
      </c>
      <c r="BV146" s="47" t="str">
        <f>IF(BN146=TRUE,H156&amp;"_1mM","")</f>
        <v/>
      </c>
      <c r="BW146" s="47" t="str">
        <f>IF(BO146=TRUE,U146,"")</f>
        <v/>
      </c>
      <c r="BX146" s="47" t="str">
        <f>IF(BP146=TRUE,U156&amp;"_1mM","")</f>
        <v/>
      </c>
      <c r="BY146" s="47" t="str">
        <f>IF(BQ146=TRUE,AH146,"")</f>
        <v/>
      </c>
      <c r="BZ146" s="47" t="str">
        <f>IF(BR146=TRUE,AH156&amp;"_1mM","")</f>
        <v/>
      </c>
      <c r="CA146" s="47" t="str">
        <f>IF(BS146=TRUE,AU146,"")</f>
        <v/>
      </c>
      <c r="CB146" s="47" t="str">
        <f>IF(BT146=TRUE,AU156&amp;"_1mM","")</f>
        <v/>
      </c>
      <c r="CF146" s="24" t="s">
        <v>138</v>
      </c>
      <c r="CG146" s="30" t="s">
        <v>138</v>
      </c>
      <c r="CH146" s="47" t="b">
        <f t="shared" si="42"/>
        <v>0</v>
      </c>
      <c r="CI146" s="30" t="b">
        <f t="shared" si="43"/>
        <v>0</v>
      </c>
      <c r="CJ146" s="30"/>
      <c r="CK146" s="30"/>
      <c r="CQ146" s="47" t="b">
        <f t="shared" si="44"/>
        <v>0</v>
      </c>
      <c r="CR146" s="47" t="b">
        <f t="shared" si="45"/>
        <v>0</v>
      </c>
      <c r="DC146" s="30"/>
      <c r="DD146" s="41"/>
      <c r="DE146" s="41"/>
      <c r="DF146" s="41"/>
      <c r="DG146" s="41"/>
      <c r="DH146" s="41"/>
      <c r="DJ146" s="70"/>
      <c r="DS146" s="41"/>
    </row>
    <row r="147" spans="6:123" ht="15" customHeight="1">
      <c r="F147" s="34"/>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3"/>
      <c r="BM147" s="47" t="b">
        <v>1</v>
      </c>
      <c r="BO147" s="47" t="b">
        <v>1</v>
      </c>
      <c r="CF147" s="24" t="s">
        <v>140</v>
      </c>
      <c r="CG147" s="30" t="s">
        <v>140</v>
      </c>
      <c r="CH147" s="47" t="b">
        <f t="shared" si="42"/>
        <v>0</v>
      </c>
      <c r="CI147" s="30" t="b">
        <f t="shared" si="43"/>
        <v>0</v>
      </c>
      <c r="CJ147" s="30"/>
      <c r="CK147" s="30"/>
      <c r="CQ147" s="47" t="b">
        <f t="shared" si="44"/>
        <v>0</v>
      </c>
      <c r="CR147" s="47" t="b">
        <f t="shared" si="45"/>
        <v>0</v>
      </c>
      <c r="DC147" s="30"/>
      <c r="DD147" s="41"/>
      <c r="DE147" s="41"/>
      <c r="DF147" s="41"/>
      <c r="DG147" s="41"/>
      <c r="DH147" s="41"/>
      <c r="DJ147" s="70"/>
      <c r="DS147" s="41"/>
    </row>
    <row r="148" spans="6:123" ht="15" customHeight="1">
      <c r="F148" s="34"/>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9"/>
      <c r="AQ148" s="32"/>
      <c r="AR148" s="32"/>
      <c r="AS148" s="32"/>
      <c r="AT148" s="32"/>
      <c r="AU148" s="32"/>
      <c r="AV148" s="32"/>
      <c r="AW148" s="32"/>
      <c r="AX148" s="32"/>
      <c r="AY148" s="32"/>
      <c r="AZ148" s="32"/>
      <c r="BA148" s="32"/>
      <c r="BB148" s="32"/>
      <c r="BC148" s="32"/>
      <c r="BD148" s="32"/>
      <c r="BE148" s="32"/>
      <c r="BF148" s="32"/>
      <c r="BG148" s="33"/>
      <c r="CF148" s="23" t="s">
        <v>133</v>
      </c>
      <c r="CG148" s="30" t="s">
        <v>133</v>
      </c>
      <c r="CH148" s="47" t="b">
        <f t="shared" si="42"/>
        <v>0</v>
      </c>
      <c r="CI148" s="30" t="b">
        <f t="shared" si="43"/>
        <v>0</v>
      </c>
      <c r="CJ148" s="30"/>
      <c r="CK148" s="30"/>
      <c r="CQ148" s="47" t="b">
        <f t="shared" si="44"/>
        <v>0</v>
      </c>
      <c r="CR148" s="47" t="b">
        <f t="shared" si="45"/>
        <v>0</v>
      </c>
      <c r="DC148" s="30"/>
      <c r="DD148" s="41"/>
      <c r="DE148" s="41"/>
      <c r="DF148" s="41"/>
      <c r="DG148" s="41"/>
      <c r="DH148" s="41"/>
      <c r="DJ148" s="70"/>
      <c r="DS148" s="41"/>
    </row>
    <row r="149" spans="6:123" ht="15" customHeight="1">
      <c r="F149" s="89" t="s">
        <v>153</v>
      </c>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3"/>
      <c r="CF149" s="23" t="s">
        <v>136</v>
      </c>
      <c r="CG149" s="30" t="s">
        <v>136</v>
      </c>
      <c r="CH149" s="47" t="b">
        <f t="shared" si="42"/>
        <v>0</v>
      </c>
      <c r="CI149" s="30" t="b">
        <f>CH149</f>
        <v>0</v>
      </c>
      <c r="CJ149" s="30"/>
      <c r="CK149" s="30"/>
      <c r="CQ149" s="47" t="b">
        <f t="shared" si="44"/>
        <v>0</v>
      </c>
      <c r="CR149" s="47" t="b">
        <f t="shared" si="45"/>
        <v>0</v>
      </c>
      <c r="DC149" s="30"/>
      <c r="DD149" s="41"/>
      <c r="DE149" s="41"/>
      <c r="DF149" s="41"/>
      <c r="DG149" s="41"/>
      <c r="DH149" s="41"/>
      <c r="DJ149" s="70"/>
      <c r="DS149" s="41"/>
    </row>
    <row r="150" spans="6:123" ht="15" customHeight="1">
      <c r="F150" s="90"/>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11"/>
      <c r="CF150" s="23" t="s">
        <v>149</v>
      </c>
      <c r="CG150" s="30" t="s">
        <v>148</v>
      </c>
      <c r="CH150" s="47" t="b">
        <f t="shared" si="42"/>
        <v>0</v>
      </c>
      <c r="CJ150" s="30" t="b">
        <f t="shared" ref="CJ150" si="46">CH150</f>
        <v>0</v>
      </c>
      <c r="CQ150" s="47" t="b">
        <f t="shared" si="44"/>
        <v>0</v>
      </c>
      <c r="CS150" s="47" t="b">
        <f>$CS$128</f>
        <v>0</v>
      </c>
      <c r="DD150" s="41"/>
      <c r="DE150" s="41"/>
      <c r="DF150" s="41"/>
      <c r="DG150" s="41"/>
      <c r="DH150" s="41"/>
      <c r="DJ150" s="70"/>
      <c r="DS150" s="41"/>
    </row>
    <row r="151" spans="6:123" ht="15" customHeight="1">
      <c r="F151" s="38"/>
      <c r="G151" s="8"/>
      <c r="H151" s="12"/>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11"/>
      <c r="BM151" s="47">
        <v>1</v>
      </c>
      <c r="BO151" s="47">
        <v>2</v>
      </c>
      <c r="BQ151" s="47">
        <v>3</v>
      </c>
      <c r="BS151" s="47">
        <v>4</v>
      </c>
      <c r="BU151" s="47">
        <v>1</v>
      </c>
      <c r="BW151" s="47">
        <v>2</v>
      </c>
      <c r="BY151" s="47">
        <v>3</v>
      </c>
      <c r="CA151" s="47">
        <v>4</v>
      </c>
      <c r="CF151" s="91" t="s">
        <v>175</v>
      </c>
      <c r="CG151" s="16" t="s">
        <v>185</v>
      </c>
      <c r="CH151" s="47" t="b">
        <f t="shared" si="42"/>
        <v>0</v>
      </c>
      <c r="CJ151" s="30" t="b">
        <f t="shared" ref="CJ151:CJ165" si="47">CH151</f>
        <v>0</v>
      </c>
      <c r="CQ151" s="47" t="b">
        <f t="shared" ref="CQ151:CQ166" si="48">IF(COUNTIF($BU$142:$CB$166,CF151)&gt;0,TRUE,FALSE)</f>
        <v>0</v>
      </c>
      <c r="CS151" s="47" t="b">
        <f t="shared" ref="CS151:CS165" si="49">$CS$128</f>
        <v>0</v>
      </c>
      <c r="DD151" s="41"/>
      <c r="DE151" s="41"/>
      <c r="DF151" s="41"/>
      <c r="DG151" s="41"/>
      <c r="DH151" s="41"/>
      <c r="DJ151" s="70"/>
      <c r="DS151" s="41"/>
    </row>
    <row r="152" spans="6:123" ht="15" customHeight="1">
      <c r="F152" s="38"/>
      <c r="G152" s="8"/>
      <c r="H152" s="91" t="s">
        <v>148</v>
      </c>
      <c r="I152" s="91"/>
      <c r="J152" s="91"/>
      <c r="K152" s="91"/>
      <c r="L152" s="91"/>
      <c r="M152" s="91"/>
      <c r="N152" s="91"/>
      <c r="O152" s="12"/>
      <c r="P152" s="91"/>
      <c r="Q152" s="91"/>
      <c r="R152" s="91"/>
      <c r="S152" s="91"/>
      <c r="T152" s="91"/>
      <c r="U152" s="91" t="s">
        <v>176</v>
      </c>
      <c r="V152" s="91"/>
      <c r="W152" s="91"/>
      <c r="X152" s="91"/>
      <c r="Y152" s="91"/>
      <c r="Z152" s="91"/>
      <c r="AA152" s="91"/>
      <c r="AB152" s="12"/>
      <c r="AC152" s="91"/>
      <c r="AD152" s="91"/>
      <c r="AE152" s="91"/>
      <c r="AF152" s="91"/>
      <c r="AG152" s="91"/>
      <c r="AH152" s="91" t="s">
        <v>177</v>
      </c>
      <c r="AI152" s="91"/>
      <c r="AJ152" s="91"/>
      <c r="AK152" s="91"/>
      <c r="AL152" s="91"/>
      <c r="AM152" s="91"/>
      <c r="AN152" s="91"/>
      <c r="AO152" s="12"/>
      <c r="AP152" s="91"/>
      <c r="AQ152" s="91"/>
      <c r="AR152" s="91"/>
      <c r="AS152" s="91"/>
      <c r="AT152" s="91"/>
      <c r="AU152" s="91" t="s">
        <v>179</v>
      </c>
      <c r="AV152" s="92"/>
      <c r="AW152" s="92"/>
      <c r="AX152" s="92"/>
      <c r="AY152" s="13"/>
      <c r="AZ152" s="13"/>
      <c r="BA152" s="12"/>
      <c r="BB152" s="12"/>
      <c r="BC152" s="12"/>
      <c r="BD152" s="12"/>
      <c r="BE152" s="12"/>
      <c r="BF152" s="13"/>
      <c r="BG152" s="11"/>
      <c r="BM152" s="47" t="b">
        <v>0</v>
      </c>
      <c r="BN152" s="47" t="b">
        <v>0</v>
      </c>
      <c r="BO152" s="47" t="b">
        <v>0</v>
      </c>
      <c r="BP152" s="47" t="b">
        <v>0</v>
      </c>
      <c r="BQ152" s="47" t="b">
        <v>0</v>
      </c>
      <c r="BR152" s="47" t="b">
        <v>0</v>
      </c>
      <c r="BS152" s="47" t="b">
        <v>0</v>
      </c>
      <c r="BT152" s="47" t="b">
        <v>0</v>
      </c>
      <c r="BU152" s="47" t="str">
        <f>IF(BM152=TRUE,H152,"")</f>
        <v/>
      </c>
      <c r="BV152" s="47" t="str">
        <f>IF(BN152=TRUE,H161&amp;"_1mM","")</f>
        <v/>
      </c>
      <c r="BW152" s="47" t="str">
        <f>IF(BO152=TRUE,U152,"")</f>
        <v/>
      </c>
      <c r="BX152" s="47" t="str">
        <f>IF(BP152=TRUE,U161&amp;"_1mM","")</f>
        <v/>
      </c>
      <c r="BY152" s="47" t="str">
        <f>IF(BQ152=TRUE,AH152,"")</f>
        <v/>
      </c>
      <c r="BZ152" s="47" t="str">
        <f>IF(BR152=TRUE,AH161&amp;"_1mM","")</f>
        <v/>
      </c>
      <c r="CA152" s="47" t="str">
        <f>IF(BS152=TRUE,AU152,"")</f>
        <v/>
      </c>
      <c r="CB152" s="47" t="str">
        <f>IF(BT152=TRUE,AU161&amp;"_1mM","")</f>
        <v/>
      </c>
      <c r="CF152" s="91" t="s">
        <v>178</v>
      </c>
      <c r="CG152" s="16" t="s">
        <v>186</v>
      </c>
      <c r="CH152" s="47" t="b">
        <f t="shared" si="42"/>
        <v>0</v>
      </c>
      <c r="CJ152" s="30" t="b">
        <f t="shared" si="47"/>
        <v>0</v>
      </c>
      <c r="CQ152" s="47" t="b">
        <f t="shared" si="48"/>
        <v>0</v>
      </c>
      <c r="CS152" s="47" t="b">
        <f t="shared" si="49"/>
        <v>0</v>
      </c>
      <c r="DD152" s="41"/>
      <c r="DE152" s="41"/>
      <c r="DF152" s="41"/>
      <c r="DG152" s="41"/>
      <c r="DH152" s="41"/>
      <c r="DJ152" s="70"/>
      <c r="DS152" s="41"/>
    </row>
    <row r="153" spans="6:123" ht="19.5" customHeight="1">
      <c r="F153" s="38"/>
      <c r="G153" s="8"/>
      <c r="H153" s="93"/>
      <c r="I153" s="91"/>
      <c r="J153" s="91"/>
      <c r="K153" s="91"/>
      <c r="L153" s="91"/>
      <c r="M153" s="91"/>
      <c r="N153" s="91"/>
      <c r="O153" s="91"/>
      <c r="P153" s="91"/>
      <c r="Q153" s="91"/>
      <c r="R153" s="91"/>
      <c r="S153" s="91"/>
      <c r="T153" s="91"/>
      <c r="U153" s="12" t="s">
        <v>174</v>
      </c>
      <c r="V153" s="91"/>
      <c r="W153" s="91"/>
      <c r="X153" s="91"/>
      <c r="Y153" s="91"/>
      <c r="Z153" s="91"/>
      <c r="AA153" s="91"/>
      <c r="AB153" s="91"/>
      <c r="AC153" s="91"/>
      <c r="AD153" s="91"/>
      <c r="AE153" s="91"/>
      <c r="AF153" s="91"/>
      <c r="AG153" s="91"/>
      <c r="AH153" s="12" t="s">
        <v>174</v>
      </c>
      <c r="AI153" s="91"/>
      <c r="AJ153" s="91"/>
      <c r="AK153" s="91"/>
      <c r="AL153" s="91"/>
      <c r="AM153" s="91"/>
      <c r="AN153" s="91"/>
      <c r="AO153" s="91"/>
      <c r="AP153" s="91"/>
      <c r="AQ153" s="91"/>
      <c r="AR153" s="91"/>
      <c r="AS153" s="91"/>
      <c r="AT153" s="91"/>
      <c r="AU153" s="12" t="s">
        <v>174</v>
      </c>
      <c r="AV153" s="92"/>
      <c r="AW153" s="92"/>
      <c r="AX153" s="92"/>
      <c r="AY153" s="13"/>
      <c r="AZ153" s="13"/>
      <c r="BA153" s="12"/>
      <c r="BB153" s="12"/>
      <c r="BC153" s="12"/>
      <c r="BD153" s="12"/>
      <c r="BE153" s="12"/>
      <c r="BF153" s="13"/>
      <c r="BG153" s="11"/>
      <c r="BM153" s="47" t="b">
        <v>1</v>
      </c>
      <c r="BO153" s="47" t="b">
        <v>1</v>
      </c>
      <c r="BQ153" s="47" t="b">
        <v>1</v>
      </c>
      <c r="BS153" s="47" t="b">
        <v>1</v>
      </c>
      <c r="BU153" s="47">
        <v>1</v>
      </c>
      <c r="BW153" s="47">
        <v>2</v>
      </c>
      <c r="BY153" s="47">
        <v>3</v>
      </c>
      <c r="CA153" s="47">
        <v>4</v>
      </c>
      <c r="CF153" s="91" t="s">
        <v>180</v>
      </c>
      <c r="CG153" s="16" t="s">
        <v>187</v>
      </c>
      <c r="CH153" s="47" t="b">
        <f t="shared" si="42"/>
        <v>0</v>
      </c>
      <c r="CJ153" s="30" t="b">
        <f t="shared" si="47"/>
        <v>0</v>
      </c>
      <c r="CQ153" s="47" t="b">
        <f t="shared" si="48"/>
        <v>0</v>
      </c>
      <c r="CS153" s="47" t="b">
        <f t="shared" si="49"/>
        <v>0</v>
      </c>
      <c r="DD153" s="41"/>
      <c r="DE153" s="41"/>
      <c r="DF153" s="41"/>
      <c r="DG153" s="41"/>
      <c r="DH153" s="41"/>
      <c r="DJ153" s="70"/>
      <c r="DS153" s="41"/>
    </row>
    <row r="154" spans="6:123" ht="15" customHeight="1">
      <c r="F154" s="38"/>
      <c r="G154" s="8"/>
      <c r="H154" s="91" t="s">
        <v>181</v>
      </c>
      <c r="I154" s="91"/>
      <c r="J154" s="91"/>
      <c r="K154" s="91"/>
      <c r="L154" s="91"/>
      <c r="M154" s="91"/>
      <c r="N154" s="91"/>
      <c r="O154" s="12"/>
      <c r="P154" s="91"/>
      <c r="Q154" s="91"/>
      <c r="R154" s="91"/>
      <c r="S154" s="91"/>
      <c r="T154" s="91"/>
      <c r="U154" s="91" t="s">
        <v>182</v>
      </c>
      <c r="V154" s="91"/>
      <c r="W154" s="91"/>
      <c r="X154" s="91"/>
      <c r="Y154" s="91"/>
      <c r="Z154" s="91"/>
      <c r="AA154" s="91"/>
      <c r="AB154" s="12"/>
      <c r="AC154" s="91"/>
      <c r="AD154" s="91"/>
      <c r="AE154" s="91"/>
      <c r="AF154" s="91"/>
      <c r="AG154" s="91"/>
      <c r="AH154" s="91" t="s">
        <v>169</v>
      </c>
      <c r="AI154" s="91"/>
      <c r="AJ154" s="91"/>
      <c r="AK154" s="91"/>
      <c r="AL154" s="91"/>
      <c r="AM154" s="91"/>
      <c r="AN154" s="91"/>
      <c r="AO154" s="12"/>
      <c r="AP154" s="91"/>
      <c r="AQ154" s="91"/>
      <c r="AR154" s="91"/>
      <c r="AS154" s="91"/>
      <c r="AT154" s="91"/>
      <c r="AU154" s="91" t="s">
        <v>171</v>
      </c>
      <c r="AV154" s="91"/>
      <c r="AW154" s="91"/>
      <c r="AX154" s="91"/>
      <c r="AY154" s="12"/>
      <c r="AZ154" s="12"/>
      <c r="BA154" s="12"/>
      <c r="BB154" s="12"/>
      <c r="BC154" s="12"/>
      <c r="BD154" s="12"/>
      <c r="BE154" s="12"/>
      <c r="BF154" s="12"/>
      <c r="BG154" s="11"/>
      <c r="BM154" s="47" t="b">
        <v>0</v>
      </c>
      <c r="BN154" s="47" t="b">
        <v>0</v>
      </c>
      <c r="BO154" s="47" t="b">
        <v>0</v>
      </c>
      <c r="BP154" s="47" t="b">
        <v>0</v>
      </c>
      <c r="BQ154" s="47" t="b">
        <v>0</v>
      </c>
      <c r="BR154" s="47" t="b">
        <v>0</v>
      </c>
      <c r="BS154" s="47" t="b">
        <v>0</v>
      </c>
      <c r="BT154" s="47" t="b">
        <v>0</v>
      </c>
      <c r="BU154" s="47" t="str">
        <f>IF(BM154=TRUE,H154,"")</f>
        <v/>
      </c>
      <c r="BV154" s="47" t="str">
        <f>IF(BN154=TRUE,H163&amp;"_1mM","")</f>
        <v/>
      </c>
      <c r="BW154" s="47" t="str">
        <f>IF(BO154=TRUE,U154,"")</f>
        <v/>
      </c>
      <c r="BX154" s="47" t="str">
        <f>IF(BP154=TRUE,U163&amp;"_1mM","")</f>
        <v/>
      </c>
      <c r="BY154" s="47" t="str">
        <f>IF(BQ154=TRUE,AH154,"")</f>
        <v/>
      </c>
      <c r="BZ154" s="47" t="str">
        <f>IF(BR154=TRUE,AH163&amp;"_1mM","")</f>
        <v/>
      </c>
      <c r="CA154" s="47" t="str">
        <f>IF(BS154=TRUE,AU154,"")</f>
        <v/>
      </c>
      <c r="CB154" s="47" t="str">
        <f>IF(BT154=TRUE,AU163&amp;"_1mM","")</f>
        <v/>
      </c>
      <c r="CF154" s="91" t="s">
        <v>183</v>
      </c>
      <c r="CG154" s="16" t="s">
        <v>188</v>
      </c>
      <c r="CH154" s="47" t="b">
        <f t="shared" si="42"/>
        <v>0</v>
      </c>
      <c r="CJ154" s="30" t="b">
        <f t="shared" si="47"/>
        <v>0</v>
      </c>
      <c r="CQ154" s="47" t="b">
        <f t="shared" si="48"/>
        <v>0</v>
      </c>
      <c r="CS154" s="47" t="b">
        <f t="shared" si="49"/>
        <v>0</v>
      </c>
      <c r="DD154" s="41"/>
      <c r="DE154" s="41"/>
      <c r="DF154" s="41"/>
      <c r="DG154" s="41"/>
      <c r="DH154" s="41"/>
      <c r="DJ154" s="70"/>
      <c r="DS154" s="41"/>
    </row>
    <row r="155" spans="6:123" ht="19.5" customHeight="1">
      <c r="F155" s="38"/>
      <c r="G155" s="8"/>
      <c r="H155" s="12" t="s">
        <v>174</v>
      </c>
      <c r="I155" s="91"/>
      <c r="J155" s="91"/>
      <c r="K155" s="91"/>
      <c r="L155" s="91"/>
      <c r="M155" s="91"/>
      <c r="N155" s="91"/>
      <c r="O155" s="91"/>
      <c r="P155" s="91"/>
      <c r="Q155" s="91"/>
      <c r="R155" s="91"/>
      <c r="S155" s="91"/>
      <c r="T155" s="91"/>
      <c r="U155" s="12" t="s">
        <v>174</v>
      </c>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12"/>
      <c r="AZ155" s="12"/>
      <c r="BA155" s="12"/>
      <c r="BB155" s="12"/>
      <c r="BC155" s="12"/>
      <c r="BD155" s="12"/>
      <c r="BE155" s="12"/>
      <c r="BF155" s="12"/>
      <c r="BG155" s="11"/>
      <c r="BM155" s="47" t="b">
        <v>1</v>
      </c>
      <c r="BO155" s="47" t="b">
        <v>1</v>
      </c>
      <c r="BQ155" s="47" t="b">
        <v>1</v>
      </c>
      <c r="BS155" s="47" t="b">
        <v>1</v>
      </c>
      <c r="BU155" s="47">
        <v>1</v>
      </c>
      <c r="BW155" s="47">
        <v>2</v>
      </c>
      <c r="BY155" s="47">
        <v>3</v>
      </c>
      <c r="CA155" s="47">
        <v>4</v>
      </c>
      <c r="CF155" s="91" t="s">
        <v>184</v>
      </c>
      <c r="CG155" s="16" t="s">
        <v>189</v>
      </c>
      <c r="CH155" s="47" t="b">
        <f t="shared" si="42"/>
        <v>0</v>
      </c>
      <c r="CJ155" s="30" t="b">
        <f t="shared" si="47"/>
        <v>0</v>
      </c>
      <c r="CQ155" s="47" t="b">
        <f t="shared" si="48"/>
        <v>0</v>
      </c>
      <c r="CS155" s="47" t="b">
        <f t="shared" si="49"/>
        <v>0</v>
      </c>
      <c r="DD155" s="41"/>
      <c r="DE155" s="41"/>
      <c r="DF155" s="41"/>
      <c r="DG155" s="41"/>
      <c r="DH155" s="41"/>
      <c r="DJ155" s="70"/>
      <c r="DS155" s="41"/>
    </row>
    <row r="156" spans="6:123" ht="15" customHeight="1">
      <c r="F156" s="38"/>
      <c r="G156" s="8"/>
      <c r="H156" s="91" t="s">
        <v>163</v>
      </c>
      <c r="I156" s="91"/>
      <c r="J156" s="91"/>
      <c r="K156" s="91"/>
      <c r="L156" s="91"/>
      <c r="M156" s="91"/>
      <c r="N156" s="91"/>
      <c r="O156" s="12"/>
      <c r="P156" s="91"/>
      <c r="Q156" s="91"/>
      <c r="R156" s="91"/>
      <c r="S156" s="91"/>
      <c r="T156" s="91"/>
      <c r="U156" s="91" t="s">
        <v>165</v>
      </c>
      <c r="V156" s="91"/>
      <c r="W156" s="91"/>
      <c r="X156" s="91"/>
      <c r="Y156" s="91"/>
      <c r="Z156" s="91"/>
      <c r="AA156" s="91"/>
      <c r="AB156" s="12"/>
      <c r="AC156" s="91"/>
      <c r="AD156" s="91"/>
      <c r="AE156" s="91"/>
      <c r="AF156" s="91"/>
      <c r="AG156" s="91"/>
      <c r="AH156" s="91" t="s">
        <v>166</v>
      </c>
      <c r="AI156" s="91"/>
      <c r="AJ156" s="91"/>
      <c r="AK156" s="91"/>
      <c r="AL156" s="91"/>
      <c r="AM156" s="91"/>
      <c r="AN156" s="91"/>
      <c r="AO156" s="12"/>
      <c r="AP156" s="91"/>
      <c r="AQ156" s="91"/>
      <c r="AR156" s="91"/>
      <c r="AS156" s="91"/>
      <c r="AT156" s="91"/>
      <c r="AU156" s="91" t="s">
        <v>162</v>
      </c>
      <c r="AV156" s="91"/>
      <c r="AW156" s="91"/>
      <c r="AX156" s="91"/>
      <c r="AY156" s="12"/>
      <c r="AZ156" s="12"/>
      <c r="BA156" s="12"/>
      <c r="BB156" s="12"/>
      <c r="BC156" s="12"/>
      <c r="BD156" s="12"/>
      <c r="BE156" s="12"/>
      <c r="BF156" s="12"/>
      <c r="BG156" s="11"/>
      <c r="BM156" s="47" t="b">
        <v>0</v>
      </c>
      <c r="BN156" s="47" t="b">
        <v>0</v>
      </c>
      <c r="BO156" s="47" t="b">
        <v>0</v>
      </c>
      <c r="BP156" s="47" t="b">
        <v>0</v>
      </c>
      <c r="BQ156" s="47" t="b">
        <v>0</v>
      </c>
      <c r="BR156" s="47" t="b">
        <v>0</v>
      </c>
      <c r="BS156" s="47" t="b">
        <v>0</v>
      </c>
      <c r="BT156" s="47" t="b">
        <v>0</v>
      </c>
      <c r="BU156" s="47" t="str">
        <f>IF(BM156=TRUE,H156,"")</f>
        <v/>
      </c>
      <c r="BV156" s="47" t="str">
        <f>IF(BN156=TRUE,H165&amp;"_1mM","")</f>
        <v/>
      </c>
      <c r="BW156" s="47" t="str">
        <f>IF(BO156=TRUE,U156,"")</f>
        <v/>
      </c>
      <c r="BX156" s="47" t="str">
        <f>IF(BP156=TRUE,U165&amp;"_1mM","")</f>
        <v/>
      </c>
      <c r="BY156" s="47" t="str">
        <f>IF(BQ156=TRUE,AH156,"")</f>
        <v/>
      </c>
      <c r="BZ156" s="47" t="str">
        <f>IF(BR156=TRUE,AH165&amp;"_1mM","")</f>
        <v/>
      </c>
      <c r="CA156" s="47" t="str">
        <f>IF(BS156=TRUE,AU156,"")</f>
        <v/>
      </c>
      <c r="CB156" s="47" t="str">
        <f>IF(BT156=TRUE,AU165&amp;"_1mM","")</f>
        <v/>
      </c>
      <c r="CF156" s="23" t="s">
        <v>170</v>
      </c>
      <c r="CG156" s="30" t="s">
        <v>169</v>
      </c>
      <c r="CH156" s="47" t="b">
        <f t="shared" si="42"/>
        <v>0</v>
      </c>
      <c r="CJ156" s="30" t="b">
        <f t="shared" si="47"/>
        <v>0</v>
      </c>
      <c r="CQ156" s="47" t="b">
        <f t="shared" si="48"/>
        <v>0</v>
      </c>
      <c r="CS156" s="47" t="b">
        <f t="shared" si="49"/>
        <v>0</v>
      </c>
      <c r="DD156" s="41"/>
      <c r="DE156" s="41"/>
      <c r="DF156" s="41"/>
      <c r="DG156" s="41"/>
      <c r="DH156" s="41"/>
      <c r="DJ156" s="70"/>
      <c r="DS156" s="41"/>
    </row>
    <row r="157" spans="6:123" ht="15" customHeight="1">
      <c r="F157" s="38"/>
      <c r="G157" s="8"/>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1"/>
      <c r="BM157" s="47" t="b">
        <v>1</v>
      </c>
      <c r="BO157" s="47" t="b">
        <v>1</v>
      </c>
      <c r="BQ157" s="47" t="b">
        <v>1</v>
      </c>
      <c r="BS157" s="47" t="b">
        <v>1</v>
      </c>
      <c r="BU157" s="47">
        <v>1</v>
      </c>
      <c r="BW157" s="47">
        <v>2</v>
      </c>
      <c r="BY157" s="47">
        <v>3</v>
      </c>
      <c r="CA157" s="47">
        <v>4</v>
      </c>
      <c r="CF157" s="23" t="s">
        <v>171</v>
      </c>
      <c r="CG157" s="30" t="s">
        <v>172</v>
      </c>
      <c r="CH157" s="47" t="b">
        <f t="shared" si="42"/>
        <v>0</v>
      </c>
      <c r="CJ157" s="30" t="b">
        <f t="shared" si="47"/>
        <v>0</v>
      </c>
      <c r="CQ157" s="47" t="b">
        <f t="shared" si="48"/>
        <v>0</v>
      </c>
      <c r="CS157" s="47" t="b">
        <f t="shared" si="49"/>
        <v>0</v>
      </c>
      <c r="DD157" s="41"/>
      <c r="DE157" s="41"/>
      <c r="DF157" s="41"/>
      <c r="DG157" s="41"/>
      <c r="DH157" s="41"/>
      <c r="DJ157" s="70"/>
      <c r="DS157" s="41"/>
    </row>
    <row r="158" spans="6:123" ht="15" customHeight="1">
      <c r="F158" s="89"/>
      <c r="G158" s="8"/>
      <c r="H158" s="91" t="s">
        <v>164</v>
      </c>
      <c r="I158" s="91"/>
      <c r="J158" s="91"/>
      <c r="K158" s="91"/>
      <c r="L158" s="91"/>
      <c r="M158" s="91"/>
      <c r="N158" s="91"/>
      <c r="O158" s="12"/>
      <c r="P158" s="91"/>
      <c r="Q158" s="91"/>
      <c r="R158" s="91"/>
      <c r="S158" s="91"/>
      <c r="T158" s="91"/>
      <c r="U158" s="91" t="s">
        <v>168</v>
      </c>
      <c r="V158" s="91"/>
      <c r="W158" s="91"/>
      <c r="X158" s="91"/>
      <c r="Y158" s="91"/>
      <c r="Z158" s="91"/>
      <c r="AA158" s="91"/>
      <c r="AB158" s="12"/>
      <c r="AC158" s="91"/>
      <c r="AD158" s="91"/>
      <c r="AE158" s="91"/>
      <c r="AF158" s="91"/>
      <c r="AG158" s="91"/>
      <c r="AH158" s="91" t="s">
        <v>167</v>
      </c>
      <c r="AI158" s="91"/>
      <c r="AJ158" s="91"/>
      <c r="AK158" s="91"/>
      <c r="AL158" s="91"/>
      <c r="AM158" s="91"/>
      <c r="AN158" s="91"/>
      <c r="AO158" s="12"/>
      <c r="AP158" s="91"/>
      <c r="AQ158" s="91"/>
      <c r="AR158" s="91"/>
      <c r="AS158" s="91"/>
      <c r="AT158" s="91"/>
      <c r="AU158" s="91"/>
      <c r="AV158" s="91"/>
      <c r="AW158" s="91"/>
      <c r="AX158" s="91"/>
      <c r="AY158" s="12"/>
      <c r="AZ158" s="12"/>
      <c r="BA158" s="12"/>
      <c r="BB158" s="12"/>
      <c r="BC158" s="12"/>
      <c r="BD158" s="12"/>
      <c r="BE158" s="12"/>
      <c r="BF158" s="12"/>
      <c r="BG158" s="11"/>
      <c r="BM158" s="47" t="b">
        <v>0</v>
      </c>
      <c r="BO158" s="47" t="b">
        <v>0</v>
      </c>
      <c r="BQ158" s="47" t="b">
        <v>0</v>
      </c>
      <c r="BU158" s="47" t="str">
        <f>IF(BM158=TRUE,H158,"")</f>
        <v/>
      </c>
      <c r="BV158" s="47" t="str">
        <f>IF(BN158=TRUE,H167&amp;"_1mM","")</f>
        <v/>
      </c>
      <c r="BW158" s="47" t="str">
        <f>IF(BO158=TRUE,U158,"")</f>
        <v/>
      </c>
      <c r="BX158" s="47" t="str">
        <f>IF(BP158=TRUE,U167&amp;"_1mM","")</f>
        <v/>
      </c>
      <c r="BY158" s="47" t="str">
        <f>IF(BQ158=TRUE,AH158,"")</f>
        <v/>
      </c>
      <c r="BZ158" s="47" t="str">
        <f>IF(BR158=TRUE,AH167&amp;"_1mM","")</f>
        <v/>
      </c>
      <c r="CA158" s="47" t="str">
        <f>IF(BS158=TRUE,AU158,"")</f>
        <v/>
      </c>
      <c r="CB158" s="47" t="str">
        <f>IF(BT158=TRUE,AU167&amp;"_1mM","")</f>
        <v/>
      </c>
      <c r="CF158" s="5" t="s">
        <v>154</v>
      </c>
      <c r="CG158" s="47" t="s">
        <v>154</v>
      </c>
      <c r="CH158" s="47" t="b">
        <f t="shared" si="42"/>
        <v>0</v>
      </c>
      <c r="CJ158" s="30" t="b">
        <f t="shared" si="47"/>
        <v>0</v>
      </c>
      <c r="CQ158" s="47" t="b">
        <f t="shared" si="48"/>
        <v>0</v>
      </c>
      <c r="CS158" s="47" t="b">
        <f t="shared" si="49"/>
        <v>0</v>
      </c>
      <c r="DD158" s="41"/>
      <c r="DE158" s="41"/>
      <c r="DF158" s="41"/>
      <c r="DG158" s="41"/>
      <c r="DH158" s="41"/>
      <c r="DJ158" s="70"/>
      <c r="DS158" s="41"/>
    </row>
    <row r="159" spans="6:123" ht="15" customHeight="1">
      <c r="F159" s="90"/>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11"/>
      <c r="BM159" s="47" t="b">
        <v>1</v>
      </c>
      <c r="BO159" s="47" t="b">
        <v>1</v>
      </c>
      <c r="BQ159" s="47" t="b">
        <v>1</v>
      </c>
      <c r="CF159" s="5" t="s">
        <v>155</v>
      </c>
      <c r="CG159" s="47" t="s">
        <v>155</v>
      </c>
      <c r="CH159" s="47" t="b">
        <f t="shared" si="42"/>
        <v>0</v>
      </c>
      <c r="CJ159" s="30" t="b">
        <f t="shared" si="47"/>
        <v>0</v>
      </c>
      <c r="CQ159" s="47" t="b">
        <f t="shared" si="48"/>
        <v>0</v>
      </c>
      <c r="CS159" s="47" t="b">
        <f t="shared" si="49"/>
        <v>0</v>
      </c>
      <c r="DD159" s="41"/>
      <c r="DE159" s="41"/>
      <c r="DF159" s="41"/>
      <c r="DG159" s="41"/>
      <c r="DH159" s="41"/>
      <c r="DJ159" s="70"/>
      <c r="DS159" s="41"/>
    </row>
    <row r="160" spans="6:123" ht="15" customHeight="1">
      <c r="F160" s="34"/>
      <c r="G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11"/>
      <c r="CF160" s="5" t="s">
        <v>161</v>
      </c>
      <c r="CG160" s="47" t="s">
        <v>160</v>
      </c>
      <c r="CH160" s="47" t="b">
        <f t="shared" si="42"/>
        <v>0</v>
      </c>
      <c r="CJ160" s="30" t="b">
        <f t="shared" si="47"/>
        <v>0</v>
      </c>
      <c r="CQ160" s="47" t="b">
        <f t="shared" si="48"/>
        <v>0</v>
      </c>
      <c r="CS160" s="47" t="b">
        <f t="shared" si="49"/>
        <v>0</v>
      </c>
      <c r="DD160" s="41"/>
      <c r="DE160" s="41"/>
      <c r="DF160" s="41"/>
      <c r="DG160" s="41"/>
      <c r="DH160" s="41"/>
      <c r="DJ160" s="70"/>
      <c r="DS160" s="41"/>
    </row>
    <row r="161" spans="6:123" ht="15" customHeight="1">
      <c r="F161" s="89" t="s">
        <v>214</v>
      </c>
      <c r="G161" s="32"/>
      <c r="H161" s="91"/>
      <c r="I161" s="93"/>
      <c r="J161" s="93"/>
      <c r="K161" s="93"/>
      <c r="L161" s="93"/>
      <c r="M161" s="93"/>
      <c r="N161" s="93"/>
      <c r="O161" s="91"/>
      <c r="P161" s="93"/>
      <c r="Q161" s="93"/>
      <c r="R161" s="93"/>
      <c r="S161" s="93"/>
      <c r="T161" s="93"/>
      <c r="U161" s="91"/>
      <c r="V161" s="93"/>
      <c r="W161" s="93"/>
      <c r="X161" s="93"/>
      <c r="Y161" s="93"/>
      <c r="Z161" s="93"/>
      <c r="AA161" s="93"/>
      <c r="AB161" s="91"/>
      <c r="AC161" s="93"/>
      <c r="AD161" s="93"/>
      <c r="AE161" s="93"/>
      <c r="AF161" s="93"/>
      <c r="AG161" s="93"/>
      <c r="AH161" s="91"/>
      <c r="AI161" s="93"/>
      <c r="AJ161" s="93"/>
      <c r="AK161" s="93"/>
      <c r="AL161" s="93"/>
      <c r="AM161" s="93"/>
      <c r="AN161" s="93"/>
      <c r="AO161" s="91"/>
      <c r="AP161" s="91"/>
      <c r="AQ161" s="93"/>
      <c r="AR161" s="93"/>
      <c r="AS161" s="93"/>
      <c r="AT161" s="93"/>
      <c r="AU161" s="91"/>
      <c r="AV161" s="91"/>
      <c r="AW161" s="93"/>
      <c r="AX161" s="93"/>
      <c r="AY161" s="93"/>
      <c r="AZ161" s="93"/>
      <c r="BA161" s="93"/>
      <c r="BB161" s="12"/>
      <c r="BC161" s="32"/>
      <c r="BD161" s="32"/>
      <c r="BE161" s="32"/>
      <c r="BF161" s="32"/>
      <c r="BG161" s="11"/>
      <c r="CF161" s="5" t="s">
        <v>156</v>
      </c>
      <c r="CG161" s="47" t="s">
        <v>156</v>
      </c>
      <c r="CH161" s="47" t="b">
        <f t="shared" si="42"/>
        <v>0</v>
      </c>
      <c r="CJ161" s="30" t="b">
        <f t="shared" si="47"/>
        <v>0</v>
      </c>
      <c r="CQ161" s="47" t="b">
        <f>IF(COUNTIF($BU$142:$CB$166,CF161)&gt;0,TRUE,FALSE)</f>
        <v>0</v>
      </c>
      <c r="CS161" s="47" t="b">
        <f t="shared" si="49"/>
        <v>0</v>
      </c>
      <c r="DD161" s="41"/>
      <c r="DE161" s="41"/>
      <c r="DF161" s="41"/>
      <c r="DG161" s="41"/>
      <c r="DH161" s="41"/>
      <c r="DJ161" s="70"/>
      <c r="DS161" s="41"/>
    </row>
    <row r="162" spans="6:123" ht="15" customHeight="1">
      <c r="F162" s="34"/>
      <c r="G162" s="32"/>
      <c r="H162" s="93"/>
      <c r="I162" s="93"/>
      <c r="J162" s="93"/>
      <c r="K162" s="93"/>
      <c r="L162" s="93"/>
      <c r="M162" s="93"/>
      <c r="N162" s="93"/>
      <c r="O162" s="93"/>
      <c r="P162" s="93"/>
      <c r="Q162" s="93"/>
      <c r="R162" s="93"/>
      <c r="S162" s="93"/>
      <c r="T162" s="93"/>
      <c r="U162" s="93"/>
      <c r="V162" s="93"/>
      <c r="W162" s="93"/>
      <c r="X162" s="93"/>
      <c r="Y162" s="93"/>
      <c r="Z162" s="93"/>
      <c r="AA162" s="93"/>
      <c r="AB162" s="93"/>
      <c r="AC162" s="93"/>
      <c r="AD162" s="93"/>
      <c r="AE162" s="93"/>
      <c r="AF162" s="93"/>
      <c r="AG162" s="93"/>
      <c r="AH162" s="93"/>
      <c r="AI162" s="93"/>
      <c r="AJ162" s="93"/>
      <c r="AK162" s="93"/>
      <c r="AL162" s="93"/>
      <c r="AM162" s="93"/>
      <c r="AN162" s="93"/>
      <c r="AO162" s="93"/>
      <c r="AP162" s="93"/>
      <c r="AQ162" s="93"/>
      <c r="AR162" s="93"/>
      <c r="AS162" s="93"/>
      <c r="AT162" s="93"/>
      <c r="AU162" s="93"/>
      <c r="AV162" s="93"/>
      <c r="AW162" s="93"/>
      <c r="AX162" s="93"/>
      <c r="AY162" s="93"/>
      <c r="AZ162" s="93"/>
      <c r="BA162" s="93"/>
      <c r="BB162" s="32"/>
      <c r="BC162" s="32"/>
      <c r="BD162" s="32"/>
      <c r="BE162" s="32"/>
      <c r="BF162" s="32"/>
      <c r="BG162" s="11"/>
      <c r="CF162" s="5" t="s">
        <v>157</v>
      </c>
      <c r="CG162" s="47" t="s">
        <v>157</v>
      </c>
      <c r="CH162" s="47" t="b">
        <f t="shared" si="42"/>
        <v>0</v>
      </c>
      <c r="CJ162" s="30" t="b">
        <f t="shared" si="47"/>
        <v>0</v>
      </c>
      <c r="CQ162" s="47" t="b">
        <f t="shared" si="48"/>
        <v>0</v>
      </c>
      <c r="CS162" s="47" t="b">
        <f t="shared" si="49"/>
        <v>0</v>
      </c>
      <c r="DD162" s="41"/>
      <c r="DE162" s="41"/>
      <c r="DF162" s="41"/>
      <c r="DG162" s="41"/>
      <c r="DH162" s="41"/>
      <c r="DJ162" s="70"/>
      <c r="DS162" s="41"/>
    </row>
    <row r="163" spans="6:123" ht="15" customHeight="1">
      <c r="F163" s="34"/>
      <c r="G163" s="32"/>
      <c r="H163" s="91"/>
      <c r="I163" s="93"/>
      <c r="J163" s="93"/>
      <c r="K163" s="93"/>
      <c r="L163" s="93"/>
      <c r="M163" s="93"/>
      <c r="N163" s="93"/>
      <c r="O163" s="91"/>
      <c r="P163" s="93"/>
      <c r="Q163" s="93"/>
      <c r="R163" s="93"/>
      <c r="S163" s="93"/>
      <c r="T163" s="93"/>
      <c r="U163" s="91"/>
      <c r="V163" s="93"/>
      <c r="W163" s="93"/>
      <c r="X163" s="93"/>
      <c r="Y163" s="93"/>
      <c r="Z163" s="93"/>
      <c r="AA163" s="93"/>
      <c r="AB163" s="91"/>
      <c r="AC163" s="93"/>
      <c r="AD163" s="93"/>
      <c r="AE163" s="93"/>
      <c r="AF163" s="93"/>
      <c r="AG163" s="93"/>
      <c r="AH163" s="91"/>
      <c r="AI163" s="93"/>
      <c r="AJ163" s="93"/>
      <c r="AK163" s="91"/>
      <c r="AL163" s="93"/>
      <c r="AM163" s="93"/>
      <c r="AN163" s="93"/>
      <c r="AO163" s="91"/>
      <c r="AP163" s="93"/>
      <c r="AQ163" s="93"/>
      <c r="AR163" s="93"/>
      <c r="AS163" s="93"/>
      <c r="AT163" s="93"/>
      <c r="AU163" s="91"/>
      <c r="AV163" s="93"/>
      <c r="AW163" s="93"/>
      <c r="AX163" s="93"/>
      <c r="AY163" s="93"/>
      <c r="AZ163" s="93"/>
      <c r="BA163" s="93"/>
      <c r="BB163" s="12"/>
      <c r="BC163" s="32"/>
      <c r="BD163" s="32"/>
      <c r="BE163" s="32"/>
      <c r="BF163" s="32"/>
      <c r="BG163" s="11"/>
      <c r="BM163" s="47">
        <v>1</v>
      </c>
      <c r="BO163" s="47">
        <v>2</v>
      </c>
      <c r="BQ163" s="47">
        <v>3</v>
      </c>
      <c r="BS163" s="47">
        <v>4</v>
      </c>
      <c r="BU163" s="47">
        <v>1</v>
      </c>
      <c r="BW163" s="47">
        <v>2</v>
      </c>
      <c r="BY163" s="47">
        <v>3</v>
      </c>
      <c r="CA163" s="47">
        <v>4</v>
      </c>
      <c r="CF163" s="5" t="s">
        <v>158</v>
      </c>
      <c r="CG163" s="47" t="s">
        <v>158</v>
      </c>
      <c r="CH163" s="47" t="b">
        <f t="shared" si="42"/>
        <v>0</v>
      </c>
      <c r="CJ163" s="30" t="b">
        <f t="shared" si="47"/>
        <v>0</v>
      </c>
      <c r="CQ163" s="47" t="b">
        <f t="shared" si="48"/>
        <v>0</v>
      </c>
      <c r="CS163" s="47" t="b">
        <f t="shared" si="49"/>
        <v>0</v>
      </c>
      <c r="DD163" s="41"/>
      <c r="DE163" s="41"/>
      <c r="DF163" s="41"/>
      <c r="DG163" s="41"/>
      <c r="DH163" s="41"/>
      <c r="DJ163" s="70"/>
      <c r="DS163" s="41"/>
    </row>
    <row r="164" spans="6:123" ht="15" customHeight="1">
      <c r="F164" s="34"/>
      <c r="G164" s="32"/>
      <c r="H164" s="91" t="s">
        <v>215</v>
      </c>
      <c r="I164" s="91"/>
      <c r="J164" s="91"/>
      <c r="K164" s="91"/>
      <c r="L164" s="91"/>
      <c r="M164" s="91"/>
      <c r="N164" s="91"/>
      <c r="O164" s="12"/>
      <c r="P164" s="91"/>
      <c r="Q164" s="91"/>
      <c r="R164" s="91"/>
      <c r="S164" s="91"/>
      <c r="T164" s="91"/>
      <c r="U164" s="91" t="s">
        <v>216</v>
      </c>
      <c r="V164" s="91"/>
      <c r="W164" s="91"/>
      <c r="X164" s="91"/>
      <c r="Y164" s="91"/>
      <c r="Z164" s="91"/>
      <c r="AA164" s="91"/>
      <c r="AB164" s="12"/>
      <c r="AC164" s="91"/>
      <c r="AD164" s="32"/>
      <c r="AE164" s="32"/>
      <c r="AF164" s="32"/>
      <c r="AG164" s="32"/>
      <c r="AH164" s="8"/>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11"/>
      <c r="BM164" s="47" t="b">
        <v>0</v>
      </c>
      <c r="BN164" s="47" t="b">
        <v>0</v>
      </c>
      <c r="BO164" s="47" t="b">
        <v>0</v>
      </c>
      <c r="BP164" s="47" t="b">
        <v>0</v>
      </c>
      <c r="BQ164" s="47" t="b">
        <v>0</v>
      </c>
      <c r="BR164" s="47" t="b">
        <v>0</v>
      </c>
      <c r="BS164" s="47" t="b">
        <v>0</v>
      </c>
      <c r="BT164" s="47" t="b">
        <v>0</v>
      </c>
      <c r="BU164" s="47" t="str">
        <f>IF(BM164=TRUE,H164,"")</f>
        <v/>
      </c>
      <c r="BV164" s="47" t="str">
        <f>IF(BN164=TRUE,H173&amp;"_1mM","")</f>
        <v/>
      </c>
      <c r="BW164" s="47" t="str">
        <f>IF(BO164=TRUE,U164,"")</f>
        <v/>
      </c>
      <c r="BX164" s="47" t="str">
        <f>IF(BP164=TRUE,U173&amp;"_1mM","")</f>
        <v/>
      </c>
      <c r="BY164" s="47" t="str">
        <f>IF(BQ164=TRUE,AH164,"")</f>
        <v/>
      </c>
      <c r="BZ164" s="47" t="str">
        <f>IF(BR164=TRUE,AH173&amp;"_1mM","")</f>
        <v/>
      </c>
      <c r="CA164" s="47" t="str">
        <f>IF(BS164=TRUE,AU164,"")</f>
        <v/>
      </c>
      <c r="CB164" s="47" t="str">
        <f>IF(BT164=TRUE,AU173&amp;"_1mM","")</f>
        <v/>
      </c>
      <c r="CF164" s="31" t="s">
        <v>159</v>
      </c>
      <c r="CG164" s="47" t="s">
        <v>159</v>
      </c>
      <c r="CH164" s="47" t="b">
        <f t="shared" si="42"/>
        <v>0</v>
      </c>
      <c r="CJ164" s="30" t="b">
        <f t="shared" si="47"/>
        <v>0</v>
      </c>
      <c r="CQ164" s="47" t="b">
        <f t="shared" si="48"/>
        <v>0</v>
      </c>
      <c r="CS164" s="47" t="b">
        <f t="shared" si="49"/>
        <v>0</v>
      </c>
      <c r="DD164" s="41"/>
      <c r="DE164" s="41"/>
      <c r="DF164" s="41"/>
      <c r="DG164" s="41"/>
      <c r="DH164" s="41"/>
      <c r="DJ164" s="70"/>
      <c r="DS164" s="41"/>
    </row>
    <row r="165" spans="6:123" ht="15" customHeight="1">
      <c r="F165" s="34"/>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11"/>
      <c r="BM165" s="47" t="b">
        <v>1</v>
      </c>
      <c r="BO165" s="47" t="b">
        <v>1</v>
      </c>
      <c r="CF165" s="5" t="s">
        <v>167</v>
      </c>
      <c r="CG165" s="86" t="s">
        <v>167</v>
      </c>
      <c r="CH165" s="47" t="b">
        <f t="shared" si="42"/>
        <v>0</v>
      </c>
      <c r="CJ165" s="30" t="b">
        <f t="shared" si="47"/>
        <v>0</v>
      </c>
      <c r="CQ165" s="47" t="b">
        <f t="shared" si="48"/>
        <v>0</v>
      </c>
      <c r="CS165" s="47" t="b">
        <f t="shared" si="49"/>
        <v>0</v>
      </c>
      <c r="DD165" s="41"/>
      <c r="DE165" s="41"/>
      <c r="DF165" s="41"/>
      <c r="DG165" s="41"/>
      <c r="DH165" s="41"/>
      <c r="DJ165" s="70"/>
      <c r="DS165" s="41"/>
    </row>
    <row r="166" spans="6:123" ht="15" customHeight="1">
      <c r="F166" s="98"/>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72"/>
      <c r="CF166" s="31" t="s">
        <v>212</v>
      </c>
      <c r="CG166" s="86" t="s">
        <v>212</v>
      </c>
      <c r="CH166" s="47" t="b">
        <f>IF(CQ166+CR166+CS166+CT166=0,FALSE,TRUE)</f>
        <v>0</v>
      </c>
      <c r="CK166" s="30" t="b">
        <f>CH166</f>
        <v>0</v>
      </c>
      <c r="CQ166" s="47" t="b">
        <f t="shared" si="48"/>
        <v>0</v>
      </c>
      <c r="CT166" s="47" t="b">
        <f>$CT$129</f>
        <v>0</v>
      </c>
      <c r="DD166" s="41"/>
      <c r="DE166" s="41"/>
      <c r="DF166" s="41"/>
      <c r="DG166" s="41"/>
      <c r="DH166" s="41"/>
      <c r="DJ166" s="70"/>
      <c r="DS166" s="41"/>
    </row>
    <row r="167" spans="6:123" ht="15" customHeight="1">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8"/>
      <c r="CF167" s="31" t="s">
        <v>213</v>
      </c>
      <c r="CG167" s="86" t="s">
        <v>213</v>
      </c>
      <c r="CH167" s="47" t="b">
        <f>IF(CQ167+CR167+CS167+CT167=0,FALSE,TRUE)</f>
        <v>0</v>
      </c>
      <c r="CK167" s="30" t="b">
        <f>CH167</f>
        <v>0</v>
      </c>
      <c r="CQ167" s="47" t="b">
        <f>IF(COUNTIF($BU$142:$CB$166,CF167)&gt;0,TRUE,FALSE)</f>
        <v>0</v>
      </c>
      <c r="CT167" s="47" t="b">
        <f>$CT$129</f>
        <v>0</v>
      </c>
      <c r="DD167" s="41"/>
      <c r="DE167" s="41"/>
      <c r="DF167" s="41"/>
      <c r="DG167" s="41"/>
      <c r="DH167" s="41"/>
      <c r="DJ167" s="70"/>
      <c r="DS167" s="41"/>
    </row>
    <row r="168" spans="6:123" ht="15" customHeight="1">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8"/>
      <c r="BK168" s="73"/>
      <c r="DD168" s="41"/>
      <c r="DE168" s="41"/>
      <c r="DF168" s="41"/>
      <c r="DG168" s="41"/>
      <c r="DH168" s="41"/>
      <c r="DJ168" s="70"/>
      <c r="DS168" s="41"/>
    </row>
    <row r="169" spans="6:123" ht="15" customHeight="1">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8"/>
      <c r="DD169" s="41"/>
      <c r="DE169" s="41"/>
      <c r="DF169" s="41"/>
      <c r="DG169" s="41"/>
      <c r="DH169" s="41"/>
      <c r="DJ169" s="70"/>
      <c r="DS169" s="41"/>
    </row>
    <row r="170" spans="6:123" ht="15" customHeight="1">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8"/>
      <c r="DD170" s="41"/>
      <c r="DE170" s="41"/>
      <c r="DF170" s="41"/>
      <c r="DG170" s="41"/>
      <c r="DH170" s="41"/>
      <c r="DJ170" s="70"/>
      <c r="DS170" s="41"/>
    </row>
    <row r="171" spans="6:123" ht="15" customHeight="1">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8"/>
      <c r="DD171" s="41"/>
      <c r="DE171" s="41"/>
      <c r="DF171" s="41"/>
      <c r="DG171" s="41"/>
      <c r="DH171" s="41"/>
      <c r="DJ171" s="70"/>
      <c r="DS171" s="41"/>
    </row>
    <row r="172" spans="6:123" ht="15" customHeight="1">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8"/>
      <c r="BK172" s="73"/>
      <c r="DD172" s="41"/>
      <c r="DE172" s="41"/>
      <c r="DF172" s="41"/>
      <c r="DG172" s="41"/>
      <c r="DH172" s="41"/>
      <c r="DJ172" s="70"/>
      <c r="DS172" s="41"/>
    </row>
    <row r="173" spans="6:123" ht="15" customHeight="1">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8"/>
      <c r="DD173" s="41"/>
      <c r="DE173" s="41"/>
      <c r="DF173" s="41"/>
      <c r="DG173" s="41"/>
      <c r="DH173" s="41"/>
      <c r="DJ173" s="70"/>
      <c r="DS173" s="41"/>
    </row>
    <row r="174" spans="6:123" ht="15" customHeight="1">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8"/>
      <c r="DD174" s="41"/>
      <c r="DE174" s="41"/>
      <c r="DF174" s="41"/>
      <c r="DG174" s="41"/>
      <c r="DH174" s="41"/>
      <c r="DJ174" s="70"/>
      <c r="DS174" s="41"/>
    </row>
    <row r="175" spans="6:123" ht="15" customHeight="1">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8"/>
      <c r="DD175" s="41"/>
      <c r="DE175" s="41"/>
      <c r="DF175" s="41"/>
      <c r="DG175" s="41"/>
      <c r="DH175" s="41"/>
      <c r="DJ175" s="70"/>
      <c r="DS175" s="41"/>
    </row>
    <row r="176" spans="6:123" ht="15" customHeight="1">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8"/>
      <c r="DD176" s="41"/>
      <c r="DE176" s="41"/>
      <c r="DF176" s="41"/>
      <c r="DG176" s="41"/>
      <c r="DH176" s="41"/>
      <c r="DJ176" s="70"/>
      <c r="DS176" s="41"/>
    </row>
    <row r="177" spans="6:123" ht="15" customHeight="1">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8"/>
      <c r="DD177" s="41"/>
      <c r="DE177" s="41"/>
      <c r="DF177" s="41"/>
      <c r="DG177" s="41"/>
      <c r="DH177" s="41"/>
      <c r="DJ177" s="70"/>
      <c r="DS177" s="41"/>
    </row>
    <row r="178" spans="6:123" ht="15" customHeight="1">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8"/>
      <c r="DD178" s="41"/>
      <c r="DE178" s="41"/>
      <c r="DF178" s="41"/>
      <c r="DG178" s="41"/>
      <c r="DH178" s="41"/>
      <c r="DJ178" s="70"/>
      <c r="DS178" s="41"/>
    </row>
    <row r="179" spans="6:123" ht="15" customHeight="1">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8"/>
      <c r="DD179" s="41"/>
      <c r="DE179" s="41"/>
      <c r="DF179" s="41"/>
      <c r="DG179" s="41"/>
      <c r="DH179" s="41"/>
      <c r="DJ179" s="70"/>
      <c r="DS179" s="41"/>
    </row>
    <row r="180" spans="6:123" ht="15" customHeight="1">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8"/>
      <c r="DD180" s="41"/>
      <c r="DE180" s="41"/>
      <c r="DF180" s="41"/>
      <c r="DG180" s="41"/>
      <c r="DH180" s="41"/>
      <c r="DJ180" s="70"/>
      <c r="DS180" s="41"/>
    </row>
    <row r="181" spans="6:123" ht="15" customHeight="1">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8"/>
      <c r="DD181" s="41"/>
      <c r="DE181" s="41"/>
      <c r="DF181" s="41"/>
      <c r="DG181" s="41"/>
      <c r="DH181" s="41"/>
      <c r="DJ181" s="70"/>
      <c r="DS181" s="41"/>
    </row>
    <row r="182" spans="6:123" ht="15" customHeight="1">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8"/>
      <c r="DD182" s="41"/>
      <c r="DE182" s="41"/>
      <c r="DF182" s="41"/>
      <c r="DG182" s="41"/>
      <c r="DH182" s="41"/>
      <c r="DJ182" s="70"/>
      <c r="DS182" s="41"/>
    </row>
    <row r="183" spans="6:123" ht="15" customHeight="1">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8"/>
      <c r="DD183" s="41"/>
      <c r="DE183" s="41"/>
      <c r="DF183" s="41"/>
      <c r="DG183" s="41"/>
      <c r="DH183" s="41"/>
      <c r="DJ183" s="70"/>
      <c r="DS183" s="41"/>
    </row>
    <row r="184" spans="6:123" ht="15" customHeight="1">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8"/>
      <c r="DD184" s="41"/>
      <c r="DE184" s="41"/>
      <c r="DF184" s="41"/>
      <c r="DG184" s="41"/>
      <c r="DH184" s="41"/>
      <c r="DJ184" s="70"/>
      <c r="DS184" s="41"/>
    </row>
    <row r="185" spans="6:123" ht="15" customHeight="1">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8"/>
      <c r="DD185" s="41"/>
      <c r="DE185" s="41"/>
      <c r="DF185" s="41"/>
      <c r="DG185" s="41"/>
      <c r="DH185" s="41"/>
      <c r="DJ185" s="70"/>
      <c r="DS185" s="41"/>
    </row>
    <row r="186" spans="6:123" ht="15" customHeight="1">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8"/>
      <c r="DD186" s="41"/>
      <c r="DE186" s="41"/>
      <c r="DF186" s="41"/>
      <c r="DG186" s="41"/>
      <c r="DH186" s="41"/>
      <c r="DJ186" s="70"/>
      <c r="DS186" s="41"/>
    </row>
    <row r="187" spans="6:123" ht="15" customHeight="1">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8"/>
      <c r="DD187" s="41"/>
      <c r="DE187" s="41"/>
      <c r="DF187" s="41"/>
      <c r="DG187" s="41"/>
      <c r="DH187" s="41"/>
      <c r="DJ187" s="70"/>
      <c r="DS187" s="41"/>
    </row>
    <row r="188" spans="6:123" ht="15" customHeight="1">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8"/>
      <c r="DD188" s="41"/>
      <c r="DE188" s="41"/>
      <c r="DF188" s="41"/>
      <c r="DG188" s="41"/>
      <c r="DH188" s="41"/>
      <c r="DJ188" s="70"/>
      <c r="DS188" s="41"/>
    </row>
    <row r="189" spans="6:123" ht="15" customHeight="1">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8"/>
      <c r="DD189" s="41"/>
      <c r="DE189" s="41"/>
      <c r="DF189" s="41"/>
      <c r="DG189" s="41"/>
      <c r="DH189" s="41"/>
      <c r="DJ189" s="70"/>
      <c r="DS189" s="41"/>
    </row>
    <row r="190" spans="6:123" ht="15" customHeight="1">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8"/>
      <c r="DD190" s="41"/>
      <c r="DE190" s="41"/>
      <c r="DF190" s="41"/>
      <c r="DG190" s="41"/>
      <c r="DH190" s="41"/>
      <c r="DJ190" s="70"/>
      <c r="DS190" s="41"/>
    </row>
    <row r="191" spans="6:123" ht="15" customHeight="1">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8"/>
      <c r="DD191" s="41"/>
      <c r="DE191" s="41"/>
      <c r="DF191" s="41"/>
      <c r="DG191" s="41"/>
      <c r="DH191" s="41"/>
      <c r="DJ191" s="70"/>
      <c r="DS191" s="41"/>
    </row>
    <row r="192" spans="6:123" ht="15" customHeight="1">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8"/>
      <c r="DD192" s="41"/>
      <c r="DE192" s="41"/>
      <c r="DF192" s="41"/>
      <c r="DG192" s="41"/>
      <c r="DH192" s="41"/>
      <c r="DJ192" s="70"/>
      <c r="DS192" s="41"/>
    </row>
    <row r="193" spans="2:123" ht="15" customHeight="1">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8"/>
      <c r="DD193" s="41"/>
      <c r="DE193" s="41"/>
      <c r="DF193" s="41"/>
      <c r="DG193" s="41"/>
      <c r="DH193" s="41"/>
      <c r="DJ193" s="70"/>
      <c r="DS193" s="41"/>
    </row>
    <row r="194" spans="2:123" ht="15" customHeight="1">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8"/>
      <c r="DD194" s="41"/>
      <c r="DE194" s="41"/>
      <c r="DF194" s="41"/>
      <c r="DG194" s="41"/>
      <c r="DH194" s="41"/>
      <c r="DJ194" s="70"/>
      <c r="DS194" s="41"/>
    </row>
    <row r="195" spans="2:123" ht="15" customHeight="1">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8"/>
      <c r="DD195" s="41"/>
      <c r="DE195" s="41"/>
      <c r="DF195" s="41"/>
      <c r="DG195" s="41"/>
      <c r="DH195" s="41"/>
      <c r="DJ195" s="70"/>
      <c r="DS195" s="41"/>
    </row>
    <row r="196" spans="2:123" ht="15" customHeight="1">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8"/>
      <c r="DD196" s="41"/>
      <c r="DE196" s="41"/>
      <c r="DF196" s="41"/>
      <c r="DG196" s="41"/>
      <c r="DH196" s="41"/>
      <c r="DJ196" s="70"/>
      <c r="DS196" s="41"/>
    </row>
    <row r="197" spans="2:123" ht="15.75" customHeight="1">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8"/>
      <c r="DD197" s="41"/>
      <c r="DE197" s="41"/>
      <c r="DF197" s="41"/>
      <c r="DG197" s="41"/>
      <c r="DH197" s="41"/>
      <c r="DJ197" s="70"/>
      <c r="DS197" s="41"/>
    </row>
    <row r="198" spans="2:123" ht="15" customHeight="1">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8"/>
      <c r="DD198" s="41"/>
      <c r="DE198" s="41"/>
      <c r="DF198" s="41"/>
      <c r="DG198" s="41"/>
      <c r="DH198" s="41"/>
      <c r="DJ198" s="70"/>
      <c r="DS198" s="41"/>
    </row>
    <row r="199" spans="2:123" ht="15" customHeight="1">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8"/>
      <c r="DD199" s="41"/>
      <c r="DE199" s="41"/>
      <c r="DF199" s="41"/>
      <c r="DG199" s="41"/>
      <c r="DH199" s="41"/>
      <c r="DJ199" s="70"/>
      <c r="DS199" s="41"/>
    </row>
    <row r="200" spans="2:123" ht="15" customHeight="1">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8"/>
      <c r="DD200" s="41"/>
      <c r="DE200" s="41"/>
      <c r="DF200" s="41"/>
      <c r="DG200" s="41"/>
      <c r="DH200" s="41"/>
      <c r="DJ200" s="70"/>
      <c r="DS200" s="41"/>
    </row>
    <row r="201" spans="2:123" ht="15" customHeight="1">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8"/>
      <c r="DD201" s="41"/>
      <c r="DE201" s="41"/>
      <c r="DF201" s="41"/>
      <c r="DG201" s="41"/>
      <c r="DH201" s="41"/>
      <c r="DJ201" s="70"/>
      <c r="DS201" s="41"/>
    </row>
    <row r="202" spans="2:123" ht="15" customHeight="1">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8"/>
      <c r="DD202" s="41"/>
      <c r="DE202" s="41"/>
      <c r="DF202" s="41"/>
      <c r="DG202" s="41"/>
      <c r="DH202" s="41"/>
      <c r="DJ202" s="70"/>
      <c r="DS202" s="41"/>
    </row>
    <row r="203" spans="2:123" ht="15" customHeight="1">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8"/>
      <c r="DD203" s="41"/>
      <c r="DE203" s="41"/>
      <c r="DF203" s="41"/>
      <c r="DG203" s="41"/>
      <c r="DH203" s="41"/>
      <c r="DJ203" s="70"/>
      <c r="DS203" s="41"/>
    </row>
    <row r="204" spans="2:123" ht="15" customHeight="1">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8"/>
      <c r="DD204" s="41"/>
      <c r="DE204" s="41"/>
      <c r="DF204" s="41"/>
      <c r="DG204" s="41"/>
      <c r="DH204" s="41"/>
      <c r="DJ204" s="70"/>
      <c r="DS204" s="41"/>
    </row>
    <row r="205" spans="2:123" ht="15" customHeight="1">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8"/>
      <c r="DD205" s="41"/>
      <c r="DE205" s="41"/>
      <c r="DF205" s="41"/>
      <c r="DG205" s="41"/>
      <c r="DH205" s="41"/>
      <c r="DJ205" s="70"/>
      <c r="DS205" s="41"/>
    </row>
    <row r="206" spans="2:123" ht="15" customHeight="1">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8"/>
      <c r="DD206" s="41"/>
      <c r="DE206" s="41"/>
      <c r="DF206" s="41"/>
      <c r="DG206" s="41"/>
      <c r="DH206" s="41"/>
      <c r="DJ206" s="70"/>
      <c r="DS206" s="41"/>
    </row>
    <row r="207" spans="2:123" ht="15" customHeight="1">
      <c r="B207" s="8"/>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8"/>
      <c r="DD207" s="41"/>
      <c r="DE207" s="41"/>
      <c r="DF207" s="41"/>
      <c r="DG207" s="41"/>
      <c r="DH207" s="41"/>
      <c r="DJ207" s="70"/>
      <c r="DS207" s="41"/>
    </row>
    <row r="208" spans="2:123" ht="15" customHeight="1">
      <c r="B208" s="8"/>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8"/>
      <c r="DD208" s="41"/>
      <c r="DE208" s="41"/>
      <c r="DF208" s="41"/>
      <c r="DG208" s="41"/>
      <c r="DH208" s="41"/>
      <c r="DJ208" s="70"/>
      <c r="DS208" s="41"/>
    </row>
    <row r="209" spans="2:123" ht="15" customHeight="1">
      <c r="B209" s="8"/>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8"/>
      <c r="DD209" s="41"/>
      <c r="DE209" s="41"/>
      <c r="DF209" s="41"/>
      <c r="DG209" s="41"/>
      <c r="DH209" s="41"/>
      <c r="DJ209" s="70"/>
      <c r="DS209" s="41"/>
    </row>
    <row r="210" spans="2:123" ht="15" customHeight="1">
      <c r="B210" s="8"/>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8"/>
      <c r="DD210" s="41"/>
      <c r="DE210" s="41"/>
      <c r="DF210" s="41"/>
      <c r="DG210" s="41"/>
      <c r="DH210" s="41"/>
      <c r="DJ210" s="70"/>
      <c r="DS210" s="41"/>
    </row>
    <row r="211" spans="2:123" ht="15" customHeight="1">
      <c r="B211" s="8"/>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8"/>
      <c r="DD211" s="41"/>
      <c r="DE211" s="41"/>
      <c r="DF211" s="41"/>
      <c r="DG211" s="41"/>
      <c r="DH211" s="41"/>
      <c r="DJ211" s="70"/>
      <c r="DS211" s="41"/>
    </row>
    <row r="212" spans="2:123" ht="15" customHeight="1">
      <c r="B212" s="8"/>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8"/>
      <c r="DD212" s="41"/>
      <c r="DE212" s="41"/>
      <c r="DF212" s="41"/>
      <c r="DG212" s="41"/>
      <c r="DH212" s="41"/>
      <c r="DJ212" s="70"/>
      <c r="DS212" s="41"/>
    </row>
    <row r="213" spans="2:123" ht="15" customHeight="1">
      <c r="B213" s="8"/>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8"/>
      <c r="DD213" s="41"/>
      <c r="DE213" s="41"/>
      <c r="DF213" s="41"/>
      <c r="DG213" s="41"/>
      <c r="DH213" s="41"/>
      <c r="DJ213" s="70"/>
      <c r="DS213" s="41"/>
    </row>
    <row r="214" spans="2:123" ht="15" customHeight="1">
      <c r="B214" s="8"/>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8"/>
      <c r="DD214" s="41"/>
      <c r="DE214" s="41"/>
      <c r="DF214" s="41"/>
      <c r="DG214" s="41"/>
      <c r="DH214" s="41"/>
      <c r="DJ214" s="70"/>
      <c r="DS214" s="41"/>
    </row>
    <row r="215" spans="2:123" ht="15" customHeight="1">
      <c r="B215" s="8"/>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8"/>
      <c r="DD215" s="41"/>
      <c r="DE215" s="41"/>
      <c r="DF215" s="41"/>
      <c r="DG215" s="41"/>
      <c r="DH215" s="41"/>
      <c r="DJ215" s="70"/>
      <c r="DS215" s="41"/>
    </row>
    <row r="216" spans="2:123" ht="15" customHeight="1">
      <c r="B216" s="8"/>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8"/>
      <c r="DD216" s="41"/>
      <c r="DE216" s="41"/>
      <c r="DF216" s="41"/>
      <c r="DG216" s="41"/>
      <c r="DH216" s="41"/>
      <c r="DJ216" s="70"/>
      <c r="DS216" s="41"/>
    </row>
    <row r="217" spans="2:123" ht="15" customHeight="1">
      <c r="B217" s="8"/>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8"/>
      <c r="DD217" s="41"/>
      <c r="DE217" s="41"/>
      <c r="DF217" s="41"/>
      <c r="DG217" s="41"/>
      <c r="DH217" s="41"/>
      <c r="DJ217" s="70"/>
      <c r="DS217" s="41"/>
    </row>
    <row r="218" spans="2:123" ht="15" customHeight="1">
      <c r="B218" s="8"/>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8"/>
      <c r="DD218" s="41"/>
      <c r="DE218" s="41"/>
      <c r="DF218" s="41"/>
      <c r="DG218" s="41"/>
      <c r="DH218" s="41"/>
      <c r="DJ218" s="70"/>
      <c r="DS218" s="41"/>
    </row>
    <row r="219" spans="2:123" ht="15" customHeight="1">
      <c r="B219" s="8"/>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8"/>
      <c r="DD219" s="41"/>
      <c r="DE219" s="41"/>
      <c r="DF219" s="41"/>
      <c r="DG219" s="41"/>
      <c r="DH219" s="41"/>
      <c r="DJ219" s="70"/>
      <c r="DS219" s="41"/>
    </row>
    <row r="220" spans="2:123" ht="15" customHeight="1">
      <c r="B220" s="8"/>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8"/>
      <c r="DD220" s="41"/>
      <c r="DE220" s="41"/>
      <c r="DF220" s="41"/>
      <c r="DG220" s="41"/>
      <c r="DH220" s="41"/>
      <c r="DJ220" s="70"/>
      <c r="DS220" s="41"/>
    </row>
    <row r="221" spans="2:123" ht="15" customHeight="1">
      <c r="B221" s="8"/>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8"/>
      <c r="DD221" s="41"/>
      <c r="DE221" s="41"/>
      <c r="DF221" s="41"/>
      <c r="DG221" s="41"/>
      <c r="DH221" s="41"/>
      <c r="DJ221" s="70"/>
      <c r="DS221" s="41"/>
    </row>
    <row r="222" spans="2:123" ht="15" customHeight="1">
      <c r="B222" s="8"/>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8"/>
      <c r="DD222" s="41"/>
      <c r="DE222" s="41"/>
      <c r="DF222" s="41"/>
      <c r="DG222" s="41"/>
      <c r="DH222" s="41"/>
      <c r="DJ222" s="70"/>
      <c r="DS222" s="41"/>
    </row>
    <row r="223" spans="2:123" ht="15" customHeight="1">
      <c r="B223" s="8"/>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8"/>
      <c r="DD223" s="41"/>
      <c r="DE223" s="41"/>
      <c r="DF223" s="41"/>
      <c r="DG223" s="41"/>
      <c r="DH223" s="41"/>
      <c r="DJ223" s="70"/>
      <c r="DS223" s="41"/>
    </row>
    <row r="224" spans="2:123" ht="15" customHeight="1">
      <c r="B224" s="8"/>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8"/>
      <c r="DD224" s="41"/>
      <c r="DE224" s="41"/>
      <c r="DF224" s="41"/>
      <c r="DG224" s="41"/>
      <c r="DH224" s="41"/>
      <c r="DJ224" s="70"/>
      <c r="DS224" s="41"/>
    </row>
    <row r="225" spans="2:123" ht="15" customHeight="1">
      <c r="B225" s="8"/>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8"/>
      <c r="DD225" s="41"/>
      <c r="DE225" s="41"/>
      <c r="DF225" s="41"/>
      <c r="DG225" s="41"/>
      <c r="DH225" s="41"/>
      <c r="DJ225" s="70"/>
      <c r="DS225" s="41"/>
    </row>
    <row r="226" spans="2:123" ht="15" customHeight="1">
      <c r="B226" s="8"/>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8"/>
      <c r="DD226" s="41"/>
      <c r="DE226" s="41"/>
      <c r="DF226" s="41"/>
      <c r="DG226" s="41"/>
      <c r="DH226" s="41"/>
      <c r="DJ226" s="70"/>
      <c r="DS226" s="41"/>
    </row>
    <row r="227" spans="2:123" ht="15" customHeight="1">
      <c r="B227" s="8"/>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8"/>
      <c r="DD227" s="41"/>
      <c r="DE227" s="41"/>
      <c r="DF227" s="41"/>
      <c r="DG227" s="41"/>
      <c r="DH227" s="41"/>
      <c r="DJ227" s="70"/>
      <c r="DS227" s="41"/>
    </row>
    <row r="228" spans="2:123" ht="15" customHeight="1">
      <c r="B228" s="8"/>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8"/>
      <c r="DD228" s="41"/>
      <c r="DE228" s="41"/>
      <c r="DF228" s="41"/>
      <c r="DG228" s="41"/>
      <c r="DH228" s="41"/>
      <c r="DJ228" s="70"/>
      <c r="DS228" s="41"/>
    </row>
    <row r="229" spans="2:123" ht="15" customHeight="1">
      <c r="B229" s="8"/>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8"/>
      <c r="DD229" s="41"/>
      <c r="DE229" s="41"/>
      <c r="DF229" s="41"/>
      <c r="DG229" s="41"/>
      <c r="DH229" s="41"/>
      <c r="DJ229" s="70"/>
      <c r="DS229" s="41"/>
    </row>
    <row r="230" spans="2:123" ht="15" customHeight="1">
      <c r="B230" s="8"/>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8"/>
      <c r="DD230" s="41"/>
      <c r="DE230" s="41"/>
      <c r="DF230" s="41"/>
      <c r="DG230" s="41"/>
      <c r="DH230" s="41"/>
      <c r="DJ230" s="70"/>
      <c r="DS230" s="41"/>
    </row>
    <row r="231" spans="2:123" ht="15" customHeight="1">
      <c r="B231" s="8"/>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8"/>
      <c r="DD231" s="41"/>
      <c r="DE231" s="41"/>
      <c r="DF231" s="41"/>
      <c r="DG231" s="41"/>
      <c r="DH231" s="41"/>
      <c r="DJ231" s="70"/>
      <c r="DS231" s="41"/>
    </row>
    <row r="232" spans="2:123" ht="15" customHeight="1">
      <c r="B232" s="8"/>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8"/>
      <c r="DD232" s="41"/>
      <c r="DE232" s="41"/>
      <c r="DF232" s="41"/>
      <c r="DG232" s="41"/>
      <c r="DH232" s="41"/>
      <c r="DJ232" s="70"/>
      <c r="DS232" s="41"/>
    </row>
    <row r="233" spans="2:123" ht="15" customHeight="1">
      <c r="B233" s="8"/>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8"/>
      <c r="DD233" s="41"/>
      <c r="DE233" s="41"/>
      <c r="DF233" s="41"/>
      <c r="DG233" s="41"/>
      <c r="DH233" s="41"/>
      <c r="DJ233" s="70"/>
      <c r="DS233" s="41"/>
    </row>
    <row r="234" spans="2:123" ht="15" customHeight="1">
      <c r="B234" s="8"/>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8"/>
      <c r="DD234" s="41"/>
      <c r="DE234" s="41"/>
      <c r="DF234" s="41"/>
      <c r="DG234" s="41"/>
      <c r="DH234" s="41"/>
      <c r="DJ234" s="70"/>
      <c r="DS234" s="41"/>
    </row>
    <row r="235" spans="2:123" ht="15" customHeight="1">
      <c r="B235" s="8"/>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8"/>
      <c r="DD235" s="41"/>
      <c r="DE235" s="41"/>
      <c r="DF235" s="41"/>
      <c r="DG235" s="41"/>
      <c r="DH235" s="41"/>
      <c r="DJ235" s="70"/>
      <c r="DS235" s="41"/>
    </row>
    <row r="236" spans="2:123" ht="15" customHeight="1">
      <c r="B236" s="8"/>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8"/>
      <c r="DD236" s="41"/>
      <c r="DE236" s="41"/>
      <c r="DF236" s="41"/>
      <c r="DG236" s="41"/>
      <c r="DH236" s="41"/>
      <c r="DJ236" s="70"/>
      <c r="DS236" s="41"/>
    </row>
    <row r="237" spans="2:123" ht="15" customHeight="1">
      <c r="B237" s="8"/>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8"/>
      <c r="DD237" s="41"/>
      <c r="DE237" s="41"/>
      <c r="DF237" s="41"/>
      <c r="DG237" s="41"/>
      <c r="DH237" s="41"/>
      <c r="DJ237" s="70"/>
      <c r="DS237" s="41"/>
    </row>
    <row r="238" spans="2:123" ht="15" customHeight="1">
      <c r="B238" s="8"/>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8"/>
      <c r="DD238" s="41"/>
      <c r="DE238" s="41"/>
      <c r="DF238" s="41"/>
      <c r="DG238" s="41"/>
      <c r="DH238" s="41"/>
      <c r="DJ238" s="70"/>
      <c r="DS238" s="41"/>
    </row>
    <row r="239" spans="2:123" ht="15" customHeight="1">
      <c r="B239" s="8"/>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8"/>
      <c r="DD239" s="41"/>
      <c r="DE239" s="41"/>
      <c r="DF239" s="41"/>
      <c r="DG239" s="41"/>
      <c r="DH239" s="41"/>
      <c r="DJ239" s="70"/>
      <c r="DS239" s="41"/>
    </row>
    <row r="240" spans="2:123" ht="15" customHeight="1">
      <c r="B240" s="8"/>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8"/>
      <c r="DD240" s="41"/>
      <c r="DE240" s="41"/>
      <c r="DF240" s="41"/>
      <c r="DG240" s="41"/>
      <c r="DH240" s="41"/>
      <c r="DJ240" s="70"/>
      <c r="DS240" s="41"/>
    </row>
    <row r="241" spans="1:123" ht="15" customHeight="1">
      <c r="B241" s="8"/>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8"/>
      <c r="DD241" s="41"/>
      <c r="DE241" s="41"/>
      <c r="DF241" s="41"/>
      <c r="DG241" s="41"/>
      <c r="DH241" s="41"/>
      <c r="DJ241" s="70"/>
      <c r="DS241" s="41"/>
    </row>
    <row r="242" spans="1:123" ht="15" customHeight="1">
      <c r="B242" s="8"/>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8"/>
      <c r="DD242" s="41"/>
      <c r="DE242" s="41"/>
      <c r="DF242" s="41"/>
      <c r="DG242" s="41"/>
      <c r="DH242" s="41"/>
      <c r="DJ242" s="70"/>
      <c r="DS242" s="41"/>
    </row>
    <row r="243" spans="1:123" ht="15" customHeight="1">
      <c r="B243" s="8"/>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8"/>
      <c r="DD243" s="41"/>
      <c r="DE243" s="41"/>
      <c r="DF243" s="41"/>
      <c r="DG243" s="41"/>
      <c r="DH243" s="41"/>
      <c r="DJ243" s="70"/>
      <c r="DS243" s="41"/>
    </row>
    <row r="244" spans="1:123" ht="15" customHeight="1">
      <c r="B244" s="8"/>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8"/>
      <c r="DD244" s="41"/>
      <c r="DE244" s="41"/>
      <c r="DF244" s="41"/>
      <c r="DG244" s="41"/>
      <c r="DH244" s="41"/>
      <c r="DJ244" s="70"/>
      <c r="DS244" s="41"/>
    </row>
    <row r="245" spans="1:123" ht="15" customHeight="1">
      <c r="B245" s="8"/>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8"/>
      <c r="DD245" s="41"/>
      <c r="DE245" s="41"/>
      <c r="DF245" s="41"/>
      <c r="DG245" s="41"/>
      <c r="DH245" s="41"/>
      <c r="DJ245" s="70"/>
      <c r="DS245" s="41"/>
    </row>
    <row r="246" spans="1:123" ht="15" customHeight="1">
      <c r="B246" s="8"/>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8"/>
      <c r="DD246" s="41"/>
      <c r="DE246" s="41"/>
      <c r="DF246" s="41"/>
      <c r="DG246" s="41"/>
      <c r="DH246" s="41"/>
      <c r="DJ246" s="70"/>
      <c r="DS246" s="41"/>
    </row>
    <row r="247" spans="1:123" ht="15" customHeight="1">
      <c r="B247" s="8"/>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8"/>
      <c r="DD247" s="41"/>
      <c r="DE247" s="41"/>
      <c r="DF247" s="41"/>
      <c r="DG247" s="41"/>
      <c r="DH247" s="41"/>
      <c r="DJ247" s="70"/>
      <c r="DS247" s="41"/>
    </row>
    <row r="248" spans="1:123" ht="15" customHeight="1">
      <c r="B248" s="8"/>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8"/>
      <c r="DD248" s="41"/>
      <c r="DE248" s="41"/>
      <c r="DF248" s="41"/>
      <c r="DG248" s="41"/>
      <c r="DH248" s="41"/>
      <c r="DJ248" s="70"/>
      <c r="DS248" s="41"/>
    </row>
    <row r="249" spans="1:123" ht="15" customHeight="1">
      <c r="B249" s="8"/>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8"/>
      <c r="DD249" s="41"/>
      <c r="DE249" s="41"/>
      <c r="DF249" s="41"/>
      <c r="DG249" s="41"/>
      <c r="DH249" s="41"/>
      <c r="DJ249" s="70"/>
      <c r="DS249" s="41"/>
    </row>
    <row r="250" spans="1:123" ht="15" customHeight="1">
      <c r="B250" s="8"/>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8"/>
      <c r="DD250" s="41"/>
      <c r="DE250" s="41"/>
      <c r="DF250" s="41"/>
      <c r="DG250" s="41"/>
      <c r="DH250" s="41"/>
      <c r="DJ250" s="70"/>
      <c r="DS250" s="41"/>
    </row>
    <row r="251" spans="1:123" ht="15" customHeight="1">
      <c r="B251" s="8"/>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8"/>
      <c r="DD251" s="41"/>
      <c r="DE251" s="41"/>
      <c r="DF251" s="41"/>
      <c r="DG251" s="41"/>
      <c r="DH251" s="41"/>
      <c r="DJ251" s="70"/>
      <c r="DS251" s="41"/>
    </row>
    <row r="252" spans="1:123" ht="15" customHeight="1">
      <c r="B252" s="8"/>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8"/>
      <c r="DD252" s="41"/>
      <c r="DE252" s="41"/>
      <c r="DF252" s="41"/>
      <c r="DG252" s="41"/>
      <c r="DH252" s="41"/>
      <c r="DJ252" s="70"/>
      <c r="DS252" s="41"/>
    </row>
    <row r="253" spans="1:123" s="5" customFormat="1" ht="15" customHeight="1">
      <c r="A253" s="32"/>
      <c r="B253" s="8"/>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8"/>
      <c r="BH253" s="32"/>
      <c r="BI253" s="32"/>
      <c r="BJ253" s="32"/>
      <c r="BK253" s="47"/>
      <c r="BL253" s="47"/>
      <c r="BM253" s="47"/>
      <c r="BN253" s="47"/>
      <c r="BO253" s="47"/>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c r="CU253" s="47"/>
      <c r="CV253" s="47"/>
      <c r="CW253" s="47"/>
      <c r="CX253" s="47"/>
      <c r="CY253" s="47"/>
      <c r="CZ253" s="47"/>
      <c r="DA253" s="47"/>
      <c r="DB253" s="47"/>
      <c r="DC253" s="47"/>
      <c r="DD253" s="41"/>
      <c r="DE253" s="41"/>
      <c r="DF253" s="41"/>
      <c r="DG253" s="41"/>
      <c r="DH253" s="41"/>
      <c r="DI253" s="8"/>
      <c r="DJ253" s="70"/>
      <c r="DK253" s="8"/>
      <c r="DL253" s="8"/>
      <c r="DM253" s="8"/>
      <c r="DN253" s="8"/>
      <c r="DO253" s="8"/>
      <c r="DP253" s="8"/>
      <c r="DQ253" s="8"/>
      <c r="DR253" s="8"/>
    </row>
    <row r="254" spans="1:123" s="5" customFormat="1" ht="15" customHeight="1">
      <c r="A254" s="32"/>
      <c r="B254" s="8"/>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8"/>
      <c r="BH254" s="32"/>
      <c r="BI254" s="32"/>
      <c r="BJ254" s="32"/>
      <c r="BK254" s="47"/>
      <c r="BL254" s="47"/>
      <c r="BM254" s="47"/>
      <c r="BN254" s="47"/>
      <c r="BO254" s="47"/>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c r="CU254" s="47"/>
      <c r="CV254" s="47"/>
      <c r="CW254" s="47"/>
      <c r="CX254" s="47"/>
      <c r="CY254" s="47"/>
      <c r="CZ254" s="47"/>
      <c r="DA254" s="47"/>
      <c r="DB254" s="47"/>
      <c r="DC254" s="47"/>
      <c r="DD254" s="41"/>
      <c r="DE254" s="41"/>
      <c r="DF254" s="41"/>
      <c r="DG254" s="41"/>
      <c r="DH254" s="41"/>
      <c r="DI254" s="8"/>
      <c r="DJ254" s="70"/>
      <c r="DK254" s="8"/>
      <c r="DL254" s="8"/>
      <c r="DM254" s="8"/>
      <c r="DN254" s="8"/>
      <c r="DO254" s="8"/>
      <c r="DP254" s="8"/>
      <c r="DQ254" s="8"/>
      <c r="DR254" s="8"/>
    </row>
    <row r="255" spans="1:123" ht="15" customHeight="1">
      <c r="B255" s="8"/>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8"/>
      <c r="DD255" s="41"/>
      <c r="DE255" s="41"/>
      <c r="DF255" s="41"/>
      <c r="DG255" s="41"/>
      <c r="DH255" s="41"/>
      <c r="DJ255" s="70"/>
      <c r="DS255" s="41"/>
    </row>
    <row r="256" spans="1:123" ht="15" customHeight="1">
      <c r="B256" s="8"/>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8"/>
      <c r="DD256" s="41"/>
      <c r="DE256" s="41"/>
      <c r="DF256" s="41"/>
      <c r="DG256" s="41"/>
      <c r="DH256" s="41"/>
      <c r="DJ256" s="70"/>
      <c r="DS256" s="41"/>
    </row>
    <row r="257" spans="1:123" ht="15" customHeight="1">
      <c r="B257" s="8"/>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8"/>
      <c r="DD257" s="41"/>
      <c r="DE257" s="41"/>
      <c r="DF257" s="41"/>
      <c r="DG257" s="41"/>
      <c r="DH257" s="41"/>
      <c r="DJ257" s="70"/>
      <c r="DS257" s="41"/>
    </row>
    <row r="258" spans="1:123" ht="15" customHeight="1">
      <c r="B258" s="8"/>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8"/>
      <c r="DD258" s="41"/>
      <c r="DE258" s="41"/>
      <c r="DF258" s="41"/>
      <c r="DG258" s="41"/>
      <c r="DH258" s="41"/>
      <c r="DJ258" s="70"/>
      <c r="DS258" s="41"/>
    </row>
    <row r="259" spans="1:123" ht="15" customHeight="1">
      <c r="B259" s="8"/>
      <c r="D259" s="8"/>
      <c r="E259" s="8"/>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8"/>
      <c r="DD259" s="41"/>
      <c r="DE259" s="5"/>
      <c r="DF259" s="5"/>
      <c r="DG259" s="5"/>
      <c r="DH259" s="5"/>
      <c r="DJ259" s="70"/>
      <c r="DS259" s="41"/>
    </row>
    <row r="260" spans="1:123" ht="15" customHeight="1">
      <c r="B260" s="8"/>
      <c r="D260" s="8"/>
      <c r="E260" s="8"/>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8"/>
      <c r="DD260" s="41"/>
      <c r="DE260" s="5"/>
      <c r="DF260" s="5"/>
      <c r="DG260" s="5"/>
      <c r="DH260" s="5"/>
      <c r="DJ260" s="70"/>
      <c r="DS260" s="41"/>
    </row>
    <row r="261" spans="1:123" ht="15" customHeight="1">
      <c r="A261" s="8"/>
      <c r="B261" s="8"/>
      <c r="C261" s="8"/>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8"/>
      <c r="BH261" s="8"/>
      <c r="BI261" s="8"/>
      <c r="BJ261" s="8"/>
      <c r="CC261" s="31"/>
      <c r="DD261" s="41"/>
      <c r="DE261" s="41"/>
      <c r="DF261" s="41"/>
      <c r="DG261" s="41"/>
      <c r="DH261" s="41"/>
      <c r="DJ261" s="70"/>
      <c r="DS261" s="41"/>
    </row>
    <row r="262" spans="1:123" ht="15" customHeight="1">
      <c r="A262" s="8"/>
      <c r="B262" s="8"/>
      <c r="C262" s="8"/>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8"/>
      <c r="BH262" s="8"/>
      <c r="BI262" s="8"/>
      <c r="BJ262" s="8"/>
      <c r="CC262" s="31"/>
      <c r="DD262" s="41"/>
      <c r="DE262" s="41"/>
      <c r="DF262" s="41"/>
      <c r="DG262" s="41"/>
      <c r="DH262" s="41"/>
      <c r="DJ262" s="70"/>
      <c r="DS262" s="41"/>
    </row>
    <row r="263" spans="1:123" ht="15" customHeight="1">
      <c r="B263" s="8"/>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8"/>
      <c r="DD263" s="5"/>
      <c r="DE263" s="41"/>
      <c r="DF263" s="41"/>
      <c r="DG263" s="41"/>
      <c r="DH263" s="41"/>
      <c r="DJ263" s="70"/>
      <c r="DS263" s="41"/>
    </row>
    <row r="264" spans="1:123" ht="15" customHeight="1">
      <c r="B264" s="8"/>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8"/>
      <c r="DD264" s="5"/>
      <c r="DE264" s="41"/>
      <c r="DF264" s="41"/>
      <c r="DG264" s="41"/>
      <c r="DH264" s="41"/>
      <c r="DJ264" s="70"/>
      <c r="DS264" s="41"/>
    </row>
    <row r="265" spans="1:123" ht="15" customHeight="1">
      <c r="B265" s="8"/>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8"/>
      <c r="DD265" s="41"/>
      <c r="DE265" s="41"/>
      <c r="DF265" s="41"/>
      <c r="DG265" s="41"/>
      <c r="DH265" s="41"/>
      <c r="DJ265" s="70"/>
      <c r="DS265" s="41"/>
    </row>
    <row r="266" spans="1:123" ht="15" customHeight="1">
      <c r="B266" s="8"/>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8"/>
      <c r="DD266" s="41"/>
      <c r="DE266" s="41"/>
      <c r="DF266" s="41"/>
      <c r="DG266" s="41"/>
      <c r="DH266" s="41"/>
      <c r="DJ266" s="70"/>
      <c r="DS266" s="41"/>
    </row>
    <row r="267" spans="1:123" ht="15" customHeight="1">
      <c r="B267" s="8"/>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8"/>
      <c r="DD267" s="41"/>
      <c r="DE267" s="41"/>
      <c r="DF267" s="41"/>
      <c r="DG267" s="41"/>
      <c r="DH267" s="41"/>
      <c r="DJ267" s="70"/>
      <c r="DS267" s="41"/>
    </row>
    <row r="268" spans="1:123" ht="15" customHeight="1">
      <c r="B268" s="8"/>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8"/>
      <c r="BE268" s="32"/>
      <c r="BF268" s="32"/>
      <c r="BG268" s="8"/>
      <c r="DD268" s="41"/>
      <c r="DE268" s="41"/>
      <c r="DF268" s="41"/>
      <c r="DG268" s="41"/>
      <c r="DH268" s="41"/>
      <c r="DJ268" s="70"/>
      <c r="DS268" s="41"/>
    </row>
    <row r="269" spans="1:123" ht="15" customHeight="1">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8"/>
      <c r="DD269" s="41"/>
      <c r="DE269" s="41"/>
      <c r="DF269" s="41"/>
      <c r="DG269" s="41"/>
      <c r="DH269" s="41"/>
      <c r="DJ269" s="70"/>
      <c r="DS269" s="41"/>
    </row>
    <row r="270" spans="1:123" ht="15" customHeight="1">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8"/>
      <c r="DD270" s="41"/>
      <c r="DE270" s="41"/>
      <c r="DF270" s="41"/>
      <c r="DG270" s="41"/>
      <c r="DH270" s="41"/>
      <c r="DJ270" s="70"/>
      <c r="DS270" s="41"/>
    </row>
    <row r="271" spans="1:123" ht="15" customHeight="1">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8"/>
      <c r="DD271" s="41"/>
      <c r="DE271" s="41"/>
      <c r="DF271" s="41"/>
      <c r="DG271" s="41"/>
      <c r="DH271" s="41"/>
      <c r="DJ271" s="70"/>
      <c r="DS271" s="41"/>
    </row>
    <row r="272" spans="1:123" ht="15" customHeight="1">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8"/>
      <c r="DD272" s="41"/>
      <c r="DE272" s="41"/>
      <c r="DF272" s="41"/>
      <c r="DG272" s="41"/>
      <c r="DH272" s="41"/>
      <c r="DJ272" s="70"/>
      <c r="DS272" s="41"/>
    </row>
    <row r="273" spans="6:123" ht="15" customHeight="1">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8"/>
      <c r="DD273" s="41"/>
      <c r="DE273" s="41"/>
      <c r="DF273" s="41"/>
      <c r="DG273" s="41"/>
      <c r="DH273" s="41"/>
      <c r="DJ273" s="70"/>
      <c r="DS273" s="41"/>
    </row>
    <row r="274" spans="6:123" ht="15" customHeight="1">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8"/>
      <c r="DD274" s="41"/>
      <c r="DE274" s="41"/>
      <c r="DF274" s="41"/>
      <c r="DG274" s="41"/>
      <c r="DH274" s="41"/>
      <c r="DJ274" s="70"/>
      <c r="DS274" s="41"/>
    </row>
    <row r="275" spans="6:123" ht="15" customHeight="1">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8"/>
      <c r="DD275" s="41"/>
      <c r="DE275" s="41"/>
      <c r="DF275" s="41"/>
      <c r="DG275" s="41"/>
      <c r="DH275" s="41"/>
      <c r="DJ275" s="70"/>
      <c r="DS275" s="41"/>
    </row>
    <row r="276" spans="6:123" ht="15" customHeight="1">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8"/>
      <c r="DD276" s="41"/>
      <c r="DE276" s="41"/>
      <c r="DF276" s="41"/>
      <c r="DG276" s="41"/>
      <c r="DH276" s="41"/>
      <c r="DJ276" s="70"/>
      <c r="DS276" s="41"/>
    </row>
    <row r="277" spans="6:123" ht="15" customHeight="1">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8"/>
      <c r="DD277" s="41"/>
      <c r="DE277" s="41"/>
      <c r="DF277" s="41"/>
      <c r="DG277" s="41"/>
      <c r="DH277" s="41"/>
      <c r="DJ277" s="70"/>
      <c r="DS277" s="41"/>
    </row>
    <row r="278" spans="6:123" ht="15" customHeight="1">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8"/>
      <c r="DD278" s="41"/>
      <c r="DE278" s="41"/>
      <c r="DF278" s="41"/>
      <c r="DG278" s="41"/>
      <c r="DH278" s="41"/>
      <c r="DJ278" s="70"/>
      <c r="DS278" s="41"/>
    </row>
    <row r="279" spans="6:123" ht="15" customHeight="1">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8"/>
      <c r="DD279" s="41"/>
      <c r="DE279" s="41"/>
      <c r="DF279" s="41"/>
      <c r="DG279" s="41"/>
      <c r="DH279" s="41"/>
      <c r="DJ279" s="70"/>
      <c r="DS279" s="41"/>
    </row>
    <row r="280" spans="6:123" ht="15" customHeight="1">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8"/>
      <c r="DD280" s="41"/>
      <c r="DE280" s="41"/>
      <c r="DF280" s="41"/>
      <c r="DG280" s="41"/>
      <c r="DH280" s="41"/>
      <c r="DJ280" s="70"/>
      <c r="DS280" s="41"/>
    </row>
    <row r="281" spans="6:123" ht="15" customHeight="1">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8"/>
      <c r="DD281" s="41"/>
      <c r="DE281" s="41"/>
      <c r="DF281" s="41"/>
      <c r="DG281" s="41"/>
      <c r="DH281" s="41"/>
      <c r="DJ281" s="70"/>
      <c r="DS281" s="41"/>
    </row>
    <row r="282" spans="6:123" ht="15" customHeight="1">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8"/>
      <c r="DD282" s="41"/>
      <c r="DE282" s="41"/>
      <c r="DF282" s="41"/>
      <c r="DG282" s="41"/>
      <c r="DH282" s="41"/>
      <c r="DJ282" s="70"/>
      <c r="DS282" s="41"/>
    </row>
    <row r="283" spans="6:123" ht="15" customHeight="1">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8"/>
      <c r="DD283" s="41"/>
      <c r="DE283" s="41"/>
      <c r="DF283" s="41"/>
      <c r="DG283" s="41"/>
      <c r="DH283" s="41"/>
      <c r="DJ283" s="70"/>
      <c r="DS283" s="41"/>
    </row>
    <row r="284" spans="6:123" ht="15" customHeight="1">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8"/>
      <c r="DD284" s="41"/>
      <c r="DE284" s="41"/>
      <c r="DF284" s="41"/>
      <c r="DG284" s="41"/>
      <c r="DH284" s="41"/>
      <c r="DJ284" s="70"/>
      <c r="DS284" s="41"/>
    </row>
    <row r="285" spans="6:123" ht="15" customHeight="1">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8"/>
      <c r="DD285" s="41"/>
      <c r="DE285" s="41"/>
      <c r="DF285" s="41"/>
      <c r="DG285" s="41"/>
      <c r="DH285" s="41"/>
      <c r="DJ285" s="70"/>
      <c r="DS285" s="41"/>
    </row>
    <row r="286" spans="6:123" ht="15" customHeight="1">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8"/>
      <c r="DD286" s="41"/>
      <c r="DE286" s="41"/>
      <c r="DF286" s="41"/>
      <c r="DG286" s="41"/>
      <c r="DH286" s="41"/>
      <c r="DJ286" s="70"/>
      <c r="DS286" s="41"/>
    </row>
    <row r="287" spans="6:123" ht="15" customHeight="1">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8"/>
      <c r="DD287" s="41"/>
      <c r="DE287" s="41"/>
      <c r="DF287" s="41"/>
      <c r="DG287" s="41"/>
      <c r="DH287" s="41"/>
      <c r="DJ287" s="70"/>
      <c r="DS287" s="41"/>
    </row>
    <row r="288" spans="6:123">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8"/>
      <c r="DD288" s="41"/>
      <c r="DE288" s="41"/>
      <c r="DF288" s="41"/>
      <c r="DG288" s="41"/>
      <c r="DH288" s="41"/>
      <c r="DJ288" s="70"/>
      <c r="DS288" s="41"/>
    </row>
    <row r="289" spans="6:123" ht="15" customHeight="1">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8"/>
      <c r="DD289" s="41"/>
      <c r="DE289" s="41"/>
      <c r="DF289" s="41"/>
      <c r="DG289" s="41"/>
      <c r="DH289" s="41"/>
      <c r="DJ289" s="70"/>
      <c r="DS289" s="41"/>
    </row>
    <row r="290" spans="6:123" ht="15" customHeight="1">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8"/>
      <c r="DD290" s="41"/>
      <c r="DE290" s="41"/>
      <c r="DF290" s="41"/>
      <c r="DG290" s="41"/>
      <c r="DH290" s="41"/>
      <c r="DJ290" s="70"/>
      <c r="DS290" s="41"/>
    </row>
    <row r="291" spans="6:123" ht="15" customHeight="1">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8"/>
      <c r="DD291" s="41"/>
      <c r="DE291" s="41"/>
      <c r="DF291" s="41"/>
      <c r="DG291" s="41"/>
      <c r="DH291" s="41"/>
      <c r="DJ291" s="70"/>
      <c r="DS291" s="41"/>
    </row>
    <row r="292" spans="6:123" ht="15" customHeight="1">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8"/>
      <c r="DD292" s="41"/>
      <c r="DE292" s="41"/>
      <c r="DF292" s="41"/>
      <c r="DG292" s="41"/>
      <c r="DH292" s="41"/>
      <c r="DJ292" s="70"/>
      <c r="DS292" s="41"/>
    </row>
    <row r="293" spans="6:123">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8"/>
      <c r="DD293" s="41"/>
      <c r="DE293" s="41"/>
      <c r="DF293" s="41"/>
      <c r="DG293" s="41"/>
      <c r="DH293" s="41"/>
      <c r="DJ293" s="70"/>
      <c r="DS293" s="41"/>
    </row>
    <row r="294" spans="6:123" ht="15" customHeight="1">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8"/>
      <c r="DD294" s="41"/>
      <c r="DE294" s="41"/>
      <c r="DF294" s="41"/>
      <c r="DG294" s="41"/>
      <c r="DH294" s="41"/>
      <c r="DJ294" s="70"/>
      <c r="DS294" s="41"/>
    </row>
    <row r="295" spans="6:123" ht="15.75" customHeight="1">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8"/>
      <c r="DD295" s="41"/>
      <c r="DE295" s="41"/>
      <c r="DF295" s="41"/>
      <c r="DG295" s="41"/>
      <c r="DH295" s="41"/>
      <c r="DJ295" s="70"/>
      <c r="DS295" s="41"/>
    </row>
    <row r="296" spans="6:123" ht="15" customHeight="1">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8"/>
      <c r="DD296" s="41"/>
      <c r="DE296" s="41"/>
      <c r="DF296" s="41"/>
      <c r="DG296" s="41"/>
      <c r="DH296" s="41"/>
      <c r="DJ296" s="70"/>
      <c r="DS296" s="41"/>
    </row>
    <row r="297" spans="6:123" ht="15" customHeight="1">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8"/>
      <c r="DD297" s="41"/>
      <c r="DE297" s="41"/>
      <c r="DF297" s="41"/>
      <c r="DG297" s="41"/>
      <c r="DH297" s="41"/>
      <c r="DJ297" s="70"/>
      <c r="DS297" s="41"/>
    </row>
    <row r="298" spans="6:123" ht="15" customHeight="1">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8"/>
      <c r="DD298" s="41"/>
      <c r="DE298" s="41"/>
      <c r="DF298" s="41"/>
      <c r="DG298" s="41"/>
      <c r="DH298" s="41"/>
      <c r="DJ298" s="70"/>
      <c r="DS298" s="41"/>
    </row>
    <row r="299" spans="6:123" ht="15" customHeight="1">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c r="BG299" s="8"/>
      <c r="DD299" s="41"/>
      <c r="DE299" s="41"/>
      <c r="DF299" s="41"/>
      <c r="DG299" s="41"/>
      <c r="DH299" s="41"/>
      <c r="DJ299" s="70"/>
      <c r="DS299" s="41"/>
    </row>
    <row r="300" spans="6:123" ht="15" customHeight="1">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c r="BG300" s="8"/>
      <c r="DD300" s="41"/>
      <c r="DE300" s="41"/>
      <c r="DF300" s="41"/>
      <c r="DG300" s="41"/>
      <c r="DH300" s="41"/>
      <c r="DJ300" s="70"/>
      <c r="DS300" s="41"/>
    </row>
    <row r="301" spans="6:123" ht="15" customHeight="1">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c r="BG301" s="8"/>
      <c r="DD301" s="41"/>
      <c r="DE301" s="41"/>
      <c r="DF301" s="41"/>
      <c r="DG301" s="41"/>
      <c r="DH301" s="41"/>
      <c r="DJ301" s="70"/>
      <c r="DS301" s="41"/>
    </row>
    <row r="302" spans="6:123" ht="15" customHeight="1">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c r="BD302" s="32"/>
      <c r="BE302" s="32"/>
      <c r="BF302" s="32"/>
      <c r="BG302" s="8"/>
      <c r="DD302" s="41"/>
      <c r="DE302" s="41"/>
      <c r="DF302" s="41"/>
      <c r="DG302" s="41"/>
      <c r="DH302" s="41"/>
      <c r="DJ302" s="70"/>
      <c r="DS302" s="41"/>
    </row>
    <row r="303" spans="6:123" ht="15" customHeight="1">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c r="BD303" s="32"/>
      <c r="BE303" s="32"/>
      <c r="BF303" s="32"/>
      <c r="BG303" s="8"/>
      <c r="DD303" s="41"/>
      <c r="DE303" s="41"/>
      <c r="DF303" s="41"/>
      <c r="DG303" s="41"/>
      <c r="DH303" s="41"/>
      <c r="DJ303" s="70"/>
      <c r="DS303" s="41"/>
    </row>
    <row r="304" spans="6:123" ht="15" customHeight="1">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c r="BE304" s="32"/>
      <c r="BF304" s="32"/>
      <c r="BG304" s="8"/>
      <c r="DD304" s="41"/>
      <c r="DE304" s="41"/>
      <c r="DF304" s="41"/>
      <c r="DG304" s="41"/>
      <c r="DH304" s="41"/>
      <c r="DJ304" s="70"/>
      <c r="DS304" s="41"/>
    </row>
    <row r="305" spans="6:123" ht="15.75" customHeight="1">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c r="BD305" s="32"/>
      <c r="BE305" s="32"/>
      <c r="BF305" s="32"/>
      <c r="BG305" s="8"/>
      <c r="DD305" s="41"/>
      <c r="DE305" s="41"/>
      <c r="DF305" s="41"/>
      <c r="DG305" s="41"/>
      <c r="DH305" s="41"/>
      <c r="DJ305" s="70"/>
      <c r="DS305" s="41"/>
    </row>
    <row r="306" spans="6:123" ht="15" customHeight="1">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8"/>
      <c r="DD306" s="41"/>
      <c r="DE306" s="41"/>
      <c r="DF306" s="41"/>
      <c r="DG306" s="41"/>
      <c r="DH306" s="41"/>
      <c r="DJ306" s="70"/>
      <c r="DS306" s="41"/>
    </row>
    <row r="307" spans="6:123" ht="15" customHeight="1">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8"/>
      <c r="DD307" s="41"/>
      <c r="DE307" s="41"/>
      <c r="DF307" s="41"/>
      <c r="DG307" s="41"/>
      <c r="DH307" s="41"/>
      <c r="DJ307" s="70"/>
      <c r="DS307" s="41"/>
    </row>
    <row r="308" spans="6:123" ht="15" customHeight="1">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c r="BG308" s="8"/>
      <c r="DD308" s="41"/>
      <c r="DE308" s="41"/>
      <c r="DF308" s="41"/>
      <c r="DG308" s="41"/>
      <c r="DH308" s="41"/>
      <c r="DJ308" s="70"/>
      <c r="DS308" s="41"/>
    </row>
    <row r="309" spans="6:123" ht="15" customHeight="1">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8"/>
      <c r="DD309" s="41"/>
      <c r="DE309" s="41"/>
      <c r="DF309" s="41"/>
      <c r="DG309" s="41"/>
      <c r="DH309" s="41"/>
      <c r="DJ309" s="70"/>
      <c r="DS309" s="41"/>
    </row>
    <row r="310" spans="6:123">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8"/>
      <c r="DD310" s="41"/>
      <c r="DE310" s="41"/>
      <c r="DF310" s="41"/>
      <c r="DG310" s="41"/>
      <c r="DH310" s="41"/>
      <c r="DJ310" s="70"/>
      <c r="DS310" s="41"/>
    </row>
    <row r="311" spans="6:123" ht="12.75" customHeight="1">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8"/>
      <c r="DD311" s="41"/>
      <c r="DE311" s="41"/>
      <c r="DF311" s="41"/>
      <c r="DG311" s="41"/>
      <c r="DH311" s="41"/>
      <c r="DJ311" s="70"/>
      <c r="DS311" s="41"/>
    </row>
    <row r="312" spans="6:123" ht="12.75" customHeight="1">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8"/>
      <c r="DD312" s="41"/>
      <c r="DE312" s="41"/>
      <c r="DF312" s="41"/>
      <c r="DG312" s="41"/>
      <c r="DH312" s="41"/>
      <c r="DJ312" s="70"/>
      <c r="DS312" s="41"/>
    </row>
    <row r="313" spans="6:123" ht="12.75" customHeight="1">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8"/>
      <c r="DD313" s="41"/>
      <c r="DE313" s="41"/>
      <c r="DF313" s="41"/>
      <c r="DG313" s="41"/>
      <c r="DH313" s="41"/>
      <c r="DJ313" s="70"/>
      <c r="DS313" s="41"/>
    </row>
    <row r="314" spans="6:123" ht="12.75" customHeight="1">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8"/>
      <c r="DD314" s="41"/>
      <c r="DE314" s="41"/>
      <c r="DF314" s="41"/>
      <c r="DG314" s="41"/>
      <c r="DH314" s="41"/>
      <c r="DJ314" s="70"/>
      <c r="DS314" s="41"/>
    </row>
    <row r="315" spans="6:123" ht="12.75" customHeight="1">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c r="BD315" s="32"/>
      <c r="BE315" s="32"/>
      <c r="BF315" s="32"/>
      <c r="BG315" s="8"/>
      <c r="DD315" s="41"/>
      <c r="DE315" s="41"/>
      <c r="DF315" s="41"/>
      <c r="DG315" s="41"/>
      <c r="DH315" s="41"/>
      <c r="DJ315" s="70"/>
      <c r="DS315" s="41"/>
    </row>
    <row r="316" spans="6:123" ht="12.75" customHeight="1">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8"/>
      <c r="DD316" s="41"/>
      <c r="DE316" s="41"/>
      <c r="DF316" s="41"/>
      <c r="DG316" s="41"/>
      <c r="DH316" s="41"/>
      <c r="DJ316" s="70"/>
      <c r="DS316" s="41"/>
    </row>
    <row r="317" spans="6:123" ht="12.75" customHeight="1">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c r="BG317" s="8"/>
      <c r="DD317" s="41"/>
      <c r="DE317" s="41"/>
      <c r="DF317" s="41"/>
      <c r="DG317" s="41"/>
      <c r="DH317" s="41"/>
      <c r="DJ317" s="70"/>
      <c r="DS317" s="41"/>
    </row>
    <row r="318" spans="6:123" ht="12.75" customHeight="1">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c r="BD318" s="32"/>
      <c r="BE318" s="32"/>
      <c r="BF318" s="32"/>
      <c r="BG318" s="8"/>
      <c r="DD318" s="41"/>
      <c r="DE318" s="41"/>
      <c r="DF318" s="41"/>
      <c r="DG318" s="41"/>
      <c r="DH318" s="41"/>
      <c r="DJ318" s="70"/>
      <c r="DS318" s="41"/>
    </row>
    <row r="319" spans="6:123">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c r="BG319" s="8"/>
      <c r="DD319" s="41"/>
      <c r="DE319" s="41"/>
      <c r="DF319" s="41"/>
      <c r="DG319" s="41"/>
      <c r="DH319" s="41"/>
      <c r="DJ319" s="70"/>
      <c r="DS319" s="41"/>
    </row>
    <row r="320" spans="6:123">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c r="AY320" s="32"/>
      <c r="AZ320" s="32"/>
      <c r="BA320" s="32"/>
      <c r="BB320" s="32"/>
      <c r="BC320" s="32"/>
      <c r="BD320" s="32"/>
      <c r="BE320" s="32"/>
      <c r="BF320" s="32"/>
      <c r="BG320" s="8"/>
      <c r="DD320" s="41"/>
      <c r="DE320" s="41"/>
      <c r="DF320" s="41"/>
      <c r="DG320" s="41"/>
      <c r="DH320" s="41"/>
      <c r="DJ320" s="70"/>
      <c r="DS320" s="41"/>
    </row>
    <row r="321" spans="6:123">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c r="AY321" s="32"/>
      <c r="AZ321" s="32"/>
      <c r="BA321" s="32"/>
      <c r="BB321" s="32"/>
      <c r="BC321" s="32"/>
      <c r="BD321" s="32"/>
      <c r="BE321" s="32"/>
      <c r="BF321" s="32"/>
      <c r="BG321" s="8"/>
      <c r="DD321" s="41"/>
      <c r="DE321" s="41"/>
      <c r="DF321" s="41"/>
      <c r="DG321" s="41"/>
      <c r="DH321" s="41"/>
      <c r="DJ321" s="70"/>
      <c r="DS321" s="41"/>
    </row>
    <row r="322" spans="6:123">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c r="BD322" s="32"/>
      <c r="BE322" s="32"/>
      <c r="BF322" s="32"/>
      <c r="BG322" s="8"/>
      <c r="DD322" s="41"/>
      <c r="DE322" s="41"/>
      <c r="DF322" s="41"/>
      <c r="DG322" s="41"/>
      <c r="DH322" s="41"/>
      <c r="DJ322" s="70"/>
      <c r="DS322" s="41"/>
    </row>
    <row r="323" spans="6:123">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c r="BD323" s="32"/>
      <c r="BE323" s="32"/>
      <c r="BF323" s="32"/>
      <c r="BG323" s="8"/>
      <c r="DD323" s="41"/>
      <c r="DE323" s="41"/>
      <c r="DF323" s="41"/>
      <c r="DG323" s="41"/>
      <c r="DH323" s="41"/>
      <c r="DJ323" s="70"/>
      <c r="DS323" s="41"/>
    </row>
    <row r="324" spans="6:123">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8"/>
      <c r="DD324" s="41"/>
      <c r="DE324" s="41"/>
      <c r="DF324" s="41"/>
      <c r="DG324" s="41"/>
      <c r="DH324" s="41"/>
      <c r="DJ324" s="70"/>
      <c r="DS324" s="41"/>
    </row>
    <row r="325" spans="6:123">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c r="BG325" s="8"/>
      <c r="DD325" s="41"/>
      <c r="DE325" s="41"/>
      <c r="DF325" s="41"/>
      <c r="DG325" s="41"/>
      <c r="DH325" s="41"/>
      <c r="DJ325" s="70"/>
      <c r="DS325" s="41"/>
    </row>
    <row r="326" spans="6:123">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8"/>
      <c r="DD326" s="41"/>
      <c r="DE326" s="41"/>
      <c r="DF326" s="41"/>
      <c r="DG326" s="41"/>
      <c r="DH326" s="41"/>
      <c r="DJ326" s="70"/>
      <c r="DS326" s="41"/>
    </row>
    <row r="327" spans="6:123">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8"/>
      <c r="DD327" s="41"/>
      <c r="DE327" s="41"/>
      <c r="DF327" s="41"/>
      <c r="DG327" s="41"/>
      <c r="DH327" s="41"/>
      <c r="DJ327" s="70"/>
      <c r="DS327" s="41"/>
    </row>
    <row r="328" spans="6:123">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c r="AY328" s="32"/>
      <c r="AZ328" s="32"/>
      <c r="BA328" s="32"/>
      <c r="BB328" s="32"/>
      <c r="BC328" s="32"/>
      <c r="BD328" s="32"/>
      <c r="BE328" s="32"/>
      <c r="BF328" s="32"/>
      <c r="BG328" s="8"/>
      <c r="DD328" s="41"/>
      <c r="DE328" s="41"/>
      <c r="DF328" s="41"/>
      <c r="DG328" s="41"/>
      <c r="DH328" s="41"/>
      <c r="DJ328" s="70"/>
      <c r="DS328" s="41"/>
    </row>
    <row r="329" spans="6:123">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8"/>
      <c r="DD329" s="41"/>
      <c r="DE329" s="41"/>
      <c r="DF329" s="41"/>
      <c r="DG329" s="41"/>
      <c r="DH329" s="41"/>
      <c r="DJ329" s="70"/>
      <c r="DS329" s="41"/>
    </row>
    <row r="330" spans="6:123">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c r="BG330" s="8"/>
      <c r="DD330" s="41"/>
      <c r="DE330" s="41"/>
      <c r="DF330" s="41"/>
      <c r="DG330" s="41"/>
      <c r="DH330" s="41"/>
      <c r="DJ330" s="70"/>
      <c r="DS330" s="41"/>
    </row>
    <row r="331" spans="6:123">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c r="BG331" s="8"/>
      <c r="DD331" s="41"/>
      <c r="DE331" s="41"/>
      <c r="DF331" s="41"/>
      <c r="DG331" s="41"/>
      <c r="DH331" s="41"/>
      <c r="DJ331" s="70"/>
      <c r="DS331" s="41"/>
    </row>
    <row r="332" spans="6:123">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c r="BG332" s="8"/>
      <c r="DD332" s="41"/>
      <c r="DE332" s="41"/>
      <c r="DF332" s="41"/>
      <c r="DG332" s="41"/>
      <c r="DH332" s="41"/>
      <c r="DJ332" s="70"/>
      <c r="DS332" s="41"/>
    </row>
    <row r="333" spans="6:123">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c r="BD333" s="32"/>
      <c r="BE333" s="32"/>
      <c r="BF333" s="32"/>
      <c r="BG333" s="8"/>
      <c r="DD333" s="41"/>
      <c r="DE333" s="41"/>
      <c r="DF333" s="41"/>
      <c r="DG333" s="41"/>
      <c r="DH333" s="41"/>
      <c r="DJ333" s="70"/>
      <c r="DS333" s="41"/>
    </row>
    <row r="334" spans="6:123">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c r="BE334" s="32"/>
      <c r="BF334" s="32"/>
      <c r="BG334" s="8"/>
      <c r="DD334" s="41"/>
      <c r="DE334" s="41"/>
      <c r="DF334" s="41"/>
      <c r="DG334" s="41"/>
      <c r="DH334" s="41"/>
      <c r="DJ334" s="70"/>
      <c r="DS334" s="41"/>
    </row>
    <row r="335" spans="6:123">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c r="BG335" s="8"/>
      <c r="DD335" s="41"/>
      <c r="DE335" s="41"/>
      <c r="DF335" s="41"/>
      <c r="DG335" s="41"/>
      <c r="DH335" s="41"/>
      <c r="DJ335" s="70"/>
      <c r="DS335" s="41"/>
    </row>
    <row r="336" spans="6:123">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8"/>
      <c r="DD336" s="41"/>
      <c r="DE336" s="41"/>
      <c r="DF336" s="41"/>
      <c r="DG336" s="41"/>
      <c r="DH336" s="41"/>
      <c r="DJ336" s="70"/>
      <c r="DS336" s="41"/>
    </row>
    <row r="337" spans="6:123">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c r="BE337" s="32"/>
      <c r="BF337" s="32"/>
      <c r="BG337" s="8"/>
      <c r="DD337" s="41"/>
      <c r="DE337" s="41"/>
      <c r="DF337" s="41"/>
      <c r="DG337" s="41"/>
      <c r="DH337" s="41"/>
      <c r="DJ337" s="70"/>
      <c r="DS337" s="41"/>
    </row>
    <row r="338" spans="6:123">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c r="AY338" s="32"/>
      <c r="AZ338" s="32"/>
      <c r="BA338" s="32"/>
      <c r="BB338" s="32"/>
      <c r="BC338" s="32"/>
      <c r="BD338" s="32"/>
      <c r="BE338" s="32"/>
      <c r="BF338" s="32"/>
      <c r="BG338" s="8"/>
      <c r="DD338" s="41"/>
      <c r="DE338" s="41"/>
      <c r="DF338" s="41"/>
      <c r="DG338" s="41"/>
      <c r="DH338" s="41"/>
      <c r="DJ338" s="70"/>
      <c r="DS338" s="41"/>
    </row>
    <row r="339" spans="6:123">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c r="AY339" s="32"/>
      <c r="AZ339" s="32"/>
      <c r="BA339" s="32"/>
      <c r="BB339" s="32"/>
      <c r="BC339" s="32"/>
      <c r="BD339" s="32"/>
      <c r="BE339" s="32"/>
      <c r="BF339" s="32"/>
      <c r="BG339" s="8"/>
      <c r="DD339" s="41"/>
      <c r="DE339" s="41"/>
      <c r="DF339" s="41"/>
      <c r="DG339" s="41"/>
      <c r="DH339" s="41"/>
      <c r="DJ339" s="70"/>
      <c r="DS339" s="41"/>
    </row>
    <row r="340" spans="6:123">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c r="AY340" s="32"/>
      <c r="AZ340" s="32"/>
      <c r="BA340" s="32"/>
      <c r="BB340" s="32"/>
      <c r="BC340" s="32"/>
      <c r="BD340" s="32"/>
      <c r="BE340" s="32"/>
      <c r="BF340" s="32"/>
      <c r="BG340" s="8"/>
      <c r="DD340" s="41"/>
      <c r="DE340" s="41"/>
      <c r="DF340" s="41"/>
      <c r="DG340" s="41"/>
      <c r="DH340" s="41"/>
      <c r="DJ340" s="70"/>
      <c r="DS340" s="41"/>
    </row>
    <row r="341" spans="6:123">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c r="AY341" s="32"/>
      <c r="AZ341" s="32"/>
      <c r="BA341" s="32"/>
      <c r="BB341" s="32"/>
      <c r="BC341" s="32"/>
      <c r="BD341" s="32"/>
      <c r="BE341" s="32"/>
      <c r="BF341" s="32"/>
      <c r="BG341" s="8"/>
      <c r="DD341" s="41"/>
      <c r="DE341" s="41"/>
      <c r="DF341" s="41"/>
      <c r="DG341" s="41"/>
      <c r="DH341" s="41"/>
      <c r="DJ341" s="70"/>
      <c r="DS341" s="41"/>
    </row>
    <row r="342" spans="6:123">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c r="AY342" s="32"/>
      <c r="AZ342" s="32"/>
      <c r="BA342" s="32"/>
      <c r="BB342" s="32"/>
      <c r="BC342" s="32"/>
      <c r="BD342" s="32"/>
      <c r="BE342" s="32"/>
      <c r="BF342" s="32"/>
      <c r="BG342" s="8"/>
      <c r="DD342" s="41"/>
      <c r="DE342" s="41"/>
      <c r="DF342" s="41"/>
      <c r="DG342" s="41"/>
      <c r="DH342" s="41"/>
      <c r="DJ342" s="70"/>
      <c r="DS342" s="41"/>
    </row>
    <row r="343" spans="6:123">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c r="AZ343" s="32"/>
      <c r="BA343" s="32"/>
      <c r="BB343" s="32"/>
      <c r="BC343" s="32"/>
      <c r="BD343" s="32"/>
      <c r="BE343" s="32"/>
      <c r="BF343" s="32"/>
      <c r="BG343" s="8"/>
      <c r="DD343" s="41"/>
      <c r="DE343" s="41"/>
      <c r="DF343" s="41"/>
      <c r="DG343" s="41"/>
      <c r="DH343" s="41"/>
      <c r="DJ343" s="70"/>
      <c r="DS343" s="41"/>
    </row>
    <row r="344" spans="6:123">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c r="BG344" s="8"/>
      <c r="DD344" s="41"/>
      <c r="DE344" s="41"/>
      <c r="DF344" s="41"/>
      <c r="DG344" s="41"/>
      <c r="DH344" s="41"/>
      <c r="DJ344" s="70"/>
      <c r="DS344" s="41"/>
    </row>
    <row r="345" spans="6:123">
      <c r="F345" s="78"/>
      <c r="G345" s="78"/>
      <c r="H345" s="78"/>
      <c r="I345" s="78"/>
      <c r="J345" s="78"/>
      <c r="K345" s="78"/>
      <c r="L345" s="78"/>
      <c r="M345" s="78"/>
      <c r="N345" s="78"/>
      <c r="O345" s="78"/>
      <c r="P345" s="78"/>
      <c r="Q345" s="78"/>
      <c r="R345" s="78"/>
      <c r="S345" s="78"/>
      <c r="T345" s="78"/>
      <c r="U345" s="78"/>
      <c r="V345" s="78"/>
      <c r="W345" s="78"/>
      <c r="X345" s="78"/>
      <c r="Y345" s="78"/>
      <c r="Z345" s="78"/>
      <c r="AA345" s="78"/>
      <c r="AB345" s="78"/>
      <c r="AC345" s="78"/>
      <c r="AD345" s="78"/>
      <c r="AE345" s="78"/>
      <c r="AF345" s="78"/>
      <c r="AG345" s="78"/>
      <c r="AH345" s="78"/>
      <c r="AI345" s="78"/>
      <c r="AJ345" s="78"/>
      <c r="AK345" s="78"/>
      <c r="AL345" s="78"/>
      <c r="AM345" s="78"/>
      <c r="AN345" s="78"/>
      <c r="AO345" s="78"/>
      <c r="AP345" s="78"/>
      <c r="AQ345" s="78"/>
      <c r="AR345" s="78"/>
      <c r="AS345" s="78"/>
      <c r="AT345" s="78"/>
      <c r="AU345" s="78"/>
      <c r="AV345" s="78"/>
      <c r="AW345" s="78"/>
      <c r="AX345" s="78"/>
      <c r="AY345" s="78"/>
      <c r="AZ345" s="78"/>
      <c r="BA345" s="78"/>
      <c r="BB345" s="78"/>
      <c r="BC345" s="78"/>
      <c r="BD345" s="78"/>
      <c r="BE345" s="78"/>
      <c r="BF345" s="78"/>
      <c r="BG345" s="79"/>
      <c r="DD345" s="41"/>
      <c r="DE345" s="41"/>
      <c r="DF345" s="41"/>
      <c r="DG345" s="41"/>
      <c r="DH345" s="41"/>
      <c r="DJ345" s="70"/>
      <c r="DS345" s="41"/>
    </row>
    <row r="346" spans="6:123">
      <c r="F346" s="78"/>
      <c r="G346" s="78"/>
      <c r="H346" s="78"/>
      <c r="I346" s="78"/>
      <c r="J346" s="78"/>
      <c r="K346" s="78"/>
      <c r="L346" s="78"/>
      <c r="M346" s="78"/>
      <c r="N346" s="78"/>
      <c r="O346" s="78"/>
      <c r="P346" s="78"/>
      <c r="Q346" s="78"/>
      <c r="R346" s="78"/>
      <c r="S346" s="78"/>
      <c r="T346" s="78"/>
      <c r="U346" s="78"/>
      <c r="V346" s="78"/>
      <c r="W346" s="78"/>
      <c r="X346" s="78"/>
      <c r="Y346" s="78"/>
      <c r="Z346" s="78"/>
      <c r="AA346" s="78"/>
      <c r="AB346" s="78"/>
      <c r="AC346" s="78"/>
      <c r="AD346" s="78"/>
      <c r="AE346" s="78"/>
      <c r="AF346" s="78"/>
      <c r="AG346" s="78"/>
      <c r="AH346" s="78"/>
      <c r="AI346" s="78"/>
      <c r="AJ346" s="78"/>
      <c r="AK346" s="78"/>
      <c r="AL346" s="78"/>
      <c r="AM346" s="78"/>
      <c r="AN346" s="78"/>
      <c r="AO346" s="78"/>
      <c r="AP346" s="78"/>
      <c r="AQ346" s="78"/>
      <c r="AR346" s="78"/>
      <c r="AS346" s="78"/>
      <c r="AT346" s="78"/>
      <c r="AU346" s="78"/>
      <c r="AV346" s="78"/>
      <c r="AW346" s="78"/>
      <c r="AX346" s="78"/>
      <c r="AY346" s="78"/>
      <c r="AZ346" s="78"/>
      <c r="BA346" s="78"/>
      <c r="BB346" s="78"/>
      <c r="BC346" s="78"/>
      <c r="BD346" s="78"/>
      <c r="BE346" s="78"/>
      <c r="BF346" s="78"/>
      <c r="BG346" s="79"/>
      <c r="DD346" s="41"/>
      <c r="DE346" s="41"/>
      <c r="DF346" s="41"/>
      <c r="DG346" s="41"/>
      <c r="DH346" s="41"/>
      <c r="DJ346" s="70"/>
      <c r="DS346" s="41"/>
    </row>
    <row r="347" spans="6:123">
      <c r="F347" s="78"/>
      <c r="G347" s="78"/>
      <c r="H347" s="78"/>
      <c r="I347" s="78"/>
      <c r="J347" s="78"/>
      <c r="K347" s="78"/>
      <c r="L347" s="78"/>
      <c r="M347" s="78"/>
      <c r="N347" s="78"/>
      <c r="O347" s="78"/>
      <c r="P347" s="78"/>
      <c r="Q347" s="78"/>
      <c r="R347" s="78"/>
      <c r="S347" s="78"/>
      <c r="T347" s="78"/>
      <c r="U347" s="78"/>
      <c r="V347" s="78"/>
      <c r="W347" s="78"/>
      <c r="X347" s="78"/>
      <c r="Y347" s="78"/>
      <c r="Z347" s="78"/>
      <c r="AA347" s="78"/>
      <c r="AB347" s="78"/>
      <c r="AC347" s="78"/>
      <c r="AD347" s="78"/>
      <c r="AE347" s="78"/>
      <c r="AF347" s="78"/>
      <c r="AG347" s="78"/>
      <c r="AH347" s="78"/>
      <c r="AI347" s="78"/>
      <c r="AJ347" s="78"/>
      <c r="AK347" s="78"/>
      <c r="AL347" s="78"/>
      <c r="AM347" s="78"/>
      <c r="AN347" s="78"/>
      <c r="AO347" s="78"/>
      <c r="AP347" s="78"/>
      <c r="AQ347" s="78"/>
      <c r="AR347" s="78"/>
      <c r="AS347" s="78"/>
      <c r="AT347" s="78"/>
      <c r="AU347" s="78"/>
      <c r="AV347" s="78"/>
      <c r="AW347" s="78"/>
      <c r="AX347" s="78"/>
      <c r="AY347" s="78"/>
      <c r="AZ347" s="78"/>
      <c r="BA347" s="78"/>
      <c r="BB347" s="78"/>
      <c r="BC347" s="78"/>
      <c r="BD347" s="78"/>
      <c r="BE347" s="78"/>
      <c r="BF347" s="78"/>
      <c r="BG347" s="79"/>
      <c r="DD347" s="41"/>
      <c r="DE347" s="41"/>
      <c r="DF347" s="41"/>
      <c r="DG347" s="41"/>
      <c r="DH347" s="41"/>
      <c r="DJ347" s="70"/>
      <c r="DS347" s="41"/>
    </row>
    <row r="348" spans="6:123">
      <c r="F348" s="78"/>
      <c r="G348" s="78"/>
      <c r="H348" s="78"/>
      <c r="I348" s="78"/>
      <c r="J348" s="78"/>
      <c r="K348" s="78"/>
      <c r="L348" s="78"/>
      <c r="M348" s="78"/>
      <c r="N348" s="78"/>
      <c r="O348" s="78"/>
      <c r="P348" s="78"/>
      <c r="Q348" s="78"/>
      <c r="R348" s="78"/>
      <c r="S348" s="78"/>
      <c r="T348" s="78"/>
      <c r="U348" s="78"/>
      <c r="V348" s="78"/>
      <c r="W348" s="78"/>
      <c r="X348" s="78"/>
      <c r="Y348" s="78"/>
      <c r="Z348" s="78"/>
      <c r="AA348" s="78"/>
      <c r="AB348" s="78"/>
      <c r="AC348" s="78"/>
      <c r="AD348" s="78"/>
      <c r="AE348" s="78"/>
      <c r="AF348" s="78"/>
      <c r="AG348" s="78"/>
      <c r="AH348" s="78"/>
      <c r="AI348" s="78"/>
      <c r="AJ348" s="78"/>
      <c r="AK348" s="78"/>
      <c r="AL348" s="78"/>
      <c r="AM348" s="78"/>
      <c r="AN348" s="78"/>
      <c r="AO348" s="78"/>
      <c r="AP348" s="78"/>
      <c r="AQ348" s="78"/>
      <c r="AR348" s="78"/>
      <c r="AS348" s="78"/>
      <c r="AT348" s="78"/>
      <c r="AU348" s="78"/>
      <c r="AV348" s="78"/>
      <c r="AW348" s="78"/>
      <c r="AX348" s="78"/>
      <c r="AY348" s="78"/>
      <c r="AZ348" s="78"/>
      <c r="BA348" s="78"/>
      <c r="BB348" s="78"/>
      <c r="BC348" s="78"/>
      <c r="BD348" s="78"/>
      <c r="BE348" s="78"/>
      <c r="BF348" s="78"/>
      <c r="BG348" s="79"/>
      <c r="DD348" s="41"/>
      <c r="DE348" s="41"/>
      <c r="DF348" s="41"/>
      <c r="DG348" s="41"/>
      <c r="DH348" s="41"/>
      <c r="DJ348" s="70"/>
      <c r="DS348" s="41"/>
    </row>
    <row r="349" spans="6:123">
      <c r="F349" s="78"/>
      <c r="G349" s="78"/>
      <c r="H349" s="78"/>
      <c r="I349" s="78"/>
      <c r="J349" s="78"/>
      <c r="K349" s="78"/>
      <c r="L349" s="78"/>
      <c r="M349" s="78"/>
      <c r="N349" s="78"/>
      <c r="O349" s="78"/>
      <c r="P349" s="78"/>
      <c r="Q349" s="78"/>
      <c r="R349" s="78"/>
      <c r="S349" s="78"/>
      <c r="T349" s="78"/>
      <c r="U349" s="78"/>
      <c r="V349" s="78"/>
      <c r="W349" s="78"/>
      <c r="X349" s="78"/>
      <c r="Y349" s="78"/>
      <c r="Z349" s="78"/>
      <c r="AA349" s="78"/>
      <c r="AB349" s="78"/>
      <c r="AC349" s="78"/>
      <c r="AD349" s="78"/>
      <c r="AE349" s="78"/>
      <c r="AF349" s="78"/>
      <c r="AG349" s="78"/>
      <c r="AH349" s="78"/>
      <c r="AI349" s="78"/>
      <c r="AJ349" s="78"/>
      <c r="AK349" s="78"/>
      <c r="AL349" s="78"/>
      <c r="AM349" s="78"/>
      <c r="AN349" s="78"/>
      <c r="AO349" s="78"/>
      <c r="AP349" s="78"/>
      <c r="AQ349" s="78"/>
      <c r="AR349" s="78"/>
      <c r="AS349" s="78"/>
      <c r="AT349" s="78"/>
      <c r="AU349" s="78"/>
      <c r="AV349" s="78"/>
      <c r="AW349" s="78"/>
      <c r="AX349" s="78"/>
      <c r="AY349" s="78"/>
      <c r="AZ349" s="78"/>
      <c r="BA349" s="78"/>
      <c r="BB349" s="78"/>
      <c r="BC349" s="78"/>
      <c r="BD349" s="78"/>
      <c r="BE349" s="78"/>
      <c r="BF349" s="78"/>
      <c r="BG349" s="79"/>
      <c r="DD349" s="41"/>
      <c r="DE349" s="41"/>
      <c r="DF349" s="41"/>
      <c r="DG349" s="41"/>
      <c r="DH349" s="41"/>
      <c r="DJ349" s="70"/>
      <c r="DS349" s="41"/>
    </row>
    <row r="350" spans="6:123">
      <c r="F350" s="78"/>
      <c r="G350" s="78"/>
      <c r="H350" s="78"/>
      <c r="I350" s="78"/>
      <c r="J350" s="78"/>
      <c r="K350" s="78"/>
      <c r="L350" s="78"/>
      <c r="M350" s="78"/>
      <c r="N350" s="78"/>
      <c r="O350" s="78"/>
      <c r="P350" s="78"/>
      <c r="Q350" s="78"/>
      <c r="R350" s="78"/>
      <c r="S350" s="78"/>
      <c r="T350" s="78"/>
      <c r="U350" s="78"/>
      <c r="V350" s="78"/>
      <c r="W350" s="78"/>
      <c r="X350" s="78"/>
      <c r="Y350" s="78"/>
      <c r="Z350" s="78"/>
      <c r="AA350" s="78"/>
      <c r="AB350" s="78"/>
      <c r="AC350" s="78"/>
      <c r="AD350" s="78"/>
      <c r="AE350" s="78"/>
      <c r="AF350" s="78"/>
      <c r="AG350" s="78"/>
      <c r="AH350" s="78"/>
      <c r="AI350" s="78"/>
      <c r="AJ350" s="78"/>
      <c r="AK350" s="78"/>
      <c r="AL350" s="78"/>
      <c r="AM350" s="78"/>
      <c r="AN350" s="78"/>
      <c r="AO350" s="78"/>
      <c r="AP350" s="78"/>
      <c r="AQ350" s="78"/>
      <c r="AR350" s="78"/>
      <c r="AS350" s="78"/>
      <c r="AT350" s="78"/>
      <c r="AU350" s="78"/>
      <c r="AV350" s="78"/>
      <c r="AW350" s="78"/>
      <c r="AX350" s="78"/>
      <c r="AY350" s="78"/>
      <c r="AZ350" s="78"/>
      <c r="BA350" s="78"/>
      <c r="BB350" s="78"/>
      <c r="BC350" s="78"/>
      <c r="BD350" s="78"/>
      <c r="BE350" s="78"/>
      <c r="BF350" s="78"/>
      <c r="BG350" s="79"/>
      <c r="DD350" s="41"/>
      <c r="DE350" s="41"/>
      <c r="DF350" s="41"/>
      <c r="DG350" s="41"/>
      <c r="DH350" s="41"/>
      <c r="DJ350" s="70"/>
      <c r="DS350" s="41"/>
    </row>
    <row r="351" spans="6:123">
      <c r="F351" s="78"/>
      <c r="G351" s="78"/>
      <c r="H351" s="78"/>
      <c r="I351" s="78"/>
      <c r="J351" s="78"/>
      <c r="K351" s="78"/>
      <c r="L351" s="78"/>
      <c r="M351" s="78"/>
      <c r="N351" s="78"/>
      <c r="O351" s="78"/>
      <c r="P351" s="78"/>
      <c r="Q351" s="78"/>
      <c r="R351" s="78"/>
      <c r="S351" s="78"/>
      <c r="T351" s="78"/>
      <c r="U351" s="78"/>
      <c r="V351" s="78"/>
      <c r="W351" s="78"/>
      <c r="X351" s="78"/>
      <c r="Y351" s="78"/>
      <c r="Z351" s="78"/>
      <c r="AA351" s="78"/>
      <c r="AB351" s="78"/>
      <c r="AC351" s="78"/>
      <c r="AD351" s="78"/>
      <c r="AE351" s="78"/>
      <c r="AF351" s="78"/>
      <c r="AG351" s="78"/>
      <c r="AH351" s="78"/>
      <c r="AI351" s="78"/>
      <c r="AJ351" s="78"/>
      <c r="AK351" s="78"/>
      <c r="AL351" s="78"/>
      <c r="AM351" s="78"/>
      <c r="AN351" s="78"/>
      <c r="AO351" s="78"/>
      <c r="AP351" s="78"/>
      <c r="AQ351" s="78"/>
      <c r="AR351" s="78"/>
      <c r="AS351" s="78"/>
      <c r="AT351" s="78"/>
      <c r="AU351" s="78"/>
      <c r="AV351" s="78"/>
      <c r="AW351" s="78"/>
      <c r="AX351" s="78"/>
      <c r="AY351" s="78"/>
      <c r="AZ351" s="78"/>
      <c r="BA351" s="78"/>
      <c r="BB351" s="78"/>
      <c r="BC351" s="78"/>
      <c r="BD351" s="78"/>
      <c r="BE351" s="78"/>
      <c r="BF351" s="78"/>
      <c r="BG351" s="79"/>
      <c r="DD351" s="41"/>
      <c r="DE351" s="41"/>
      <c r="DF351" s="41"/>
      <c r="DG351" s="41"/>
      <c r="DH351" s="41"/>
      <c r="DJ351" s="70"/>
      <c r="DS351" s="41"/>
    </row>
    <row r="352" spans="6:123">
      <c r="F352" s="78"/>
      <c r="G352" s="78"/>
      <c r="H352" s="78"/>
      <c r="I352" s="78"/>
      <c r="J352" s="78"/>
      <c r="K352" s="78"/>
      <c r="L352" s="78"/>
      <c r="M352" s="78"/>
      <c r="N352" s="78"/>
      <c r="O352" s="78"/>
      <c r="P352" s="78"/>
      <c r="Q352" s="78"/>
      <c r="R352" s="78"/>
      <c r="S352" s="78"/>
      <c r="T352" s="78"/>
      <c r="U352" s="78"/>
      <c r="V352" s="78"/>
      <c r="W352" s="78"/>
      <c r="X352" s="78"/>
      <c r="Y352" s="78"/>
      <c r="Z352" s="78"/>
      <c r="AA352" s="78"/>
      <c r="AB352" s="78"/>
      <c r="AC352" s="78"/>
      <c r="AD352" s="78"/>
      <c r="AE352" s="78"/>
      <c r="AF352" s="78"/>
      <c r="AG352" s="78"/>
      <c r="AH352" s="78"/>
      <c r="AI352" s="78"/>
      <c r="AJ352" s="78"/>
      <c r="AK352" s="78"/>
      <c r="AL352" s="78"/>
      <c r="AM352" s="78"/>
      <c r="AN352" s="78"/>
      <c r="AO352" s="78"/>
      <c r="AP352" s="78"/>
      <c r="AQ352" s="78"/>
      <c r="AR352" s="78"/>
      <c r="AS352" s="78"/>
      <c r="AT352" s="78"/>
      <c r="AU352" s="78"/>
      <c r="AV352" s="78"/>
      <c r="AW352" s="78"/>
      <c r="AX352" s="78"/>
      <c r="AY352" s="78"/>
      <c r="AZ352" s="78"/>
      <c r="BA352" s="78"/>
      <c r="BB352" s="78"/>
      <c r="BC352" s="78"/>
      <c r="BD352" s="78"/>
      <c r="BE352" s="78"/>
      <c r="BF352" s="78"/>
      <c r="BG352" s="79"/>
      <c r="DD352" s="41"/>
      <c r="DE352" s="41"/>
      <c r="DF352" s="41"/>
      <c r="DG352" s="41"/>
      <c r="DH352" s="41"/>
      <c r="DJ352" s="70"/>
      <c r="DS352" s="41"/>
    </row>
    <row r="353" spans="6:123">
      <c r="F353" s="78"/>
      <c r="G353" s="78"/>
      <c r="H353" s="78"/>
      <c r="I353" s="78"/>
      <c r="J353" s="78"/>
      <c r="K353" s="78"/>
      <c r="L353" s="78"/>
      <c r="M353" s="78"/>
      <c r="N353" s="78"/>
      <c r="O353" s="78"/>
      <c r="P353" s="78"/>
      <c r="Q353" s="78"/>
      <c r="R353" s="78"/>
      <c r="S353" s="78"/>
      <c r="T353" s="78"/>
      <c r="U353" s="78"/>
      <c r="V353" s="78"/>
      <c r="W353" s="78"/>
      <c r="X353" s="78"/>
      <c r="Y353" s="78"/>
      <c r="Z353" s="78"/>
      <c r="AA353" s="78"/>
      <c r="AB353" s="78"/>
      <c r="AC353" s="78"/>
      <c r="AD353" s="78"/>
      <c r="AE353" s="78"/>
      <c r="AF353" s="78"/>
      <c r="AG353" s="78"/>
      <c r="AH353" s="78"/>
      <c r="AI353" s="78"/>
      <c r="AJ353" s="78"/>
      <c r="AK353" s="78"/>
      <c r="AL353" s="78"/>
      <c r="AM353" s="78"/>
      <c r="AN353" s="78"/>
      <c r="AO353" s="78"/>
      <c r="AP353" s="78"/>
      <c r="AQ353" s="78"/>
      <c r="AR353" s="78"/>
      <c r="AS353" s="78"/>
      <c r="AT353" s="78"/>
      <c r="AU353" s="78"/>
      <c r="AV353" s="78"/>
      <c r="AW353" s="78"/>
      <c r="AX353" s="78"/>
      <c r="AY353" s="78"/>
      <c r="AZ353" s="78"/>
      <c r="BA353" s="78"/>
      <c r="BB353" s="78"/>
      <c r="BC353" s="78"/>
      <c r="BD353" s="78"/>
      <c r="BE353" s="78"/>
      <c r="BF353" s="78"/>
      <c r="BG353" s="79"/>
      <c r="DD353" s="41"/>
      <c r="DE353" s="41"/>
      <c r="DF353" s="41"/>
      <c r="DG353" s="41"/>
      <c r="DH353" s="41"/>
      <c r="DJ353" s="70"/>
      <c r="DS353" s="41"/>
    </row>
    <row r="354" spans="6:123">
      <c r="F354" s="78"/>
      <c r="G354" s="78"/>
      <c r="H354" s="78"/>
      <c r="I354" s="78"/>
      <c r="J354" s="78"/>
      <c r="K354" s="78"/>
      <c r="L354" s="78"/>
      <c r="M354" s="78"/>
      <c r="N354" s="78"/>
      <c r="O354" s="78"/>
      <c r="P354" s="78"/>
      <c r="Q354" s="78"/>
      <c r="R354" s="78"/>
      <c r="S354" s="78"/>
      <c r="T354" s="78"/>
      <c r="U354" s="78"/>
      <c r="V354" s="78"/>
      <c r="W354" s="78"/>
      <c r="X354" s="78"/>
      <c r="Y354" s="78"/>
      <c r="Z354" s="78"/>
      <c r="AA354" s="78"/>
      <c r="AB354" s="78"/>
      <c r="AC354" s="78"/>
      <c r="AD354" s="78"/>
      <c r="AE354" s="78"/>
      <c r="AF354" s="78"/>
      <c r="AG354" s="78"/>
      <c r="AH354" s="78"/>
      <c r="AI354" s="78"/>
      <c r="AJ354" s="78"/>
      <c r="AK354" s="78"/>
      <c r="AL354" s="78"/>
      <c r="AM354" s="78"/>
      <c r="AN354" s="78"/>
      <c r="AO354" s="78"/>
      <c r="AP354" s="78"/>
      <c r="AQ354" s="78"/>
      <c r="AR354" s="78"/>
      <c r="AS354" s="78"/>
      <c r="AT354" s="78"/>
      <c r="AU354" s="78"/>
      <c r="AV354" s="78"/>
      <c r="AW354" s="78"/>
      <c r="AX354" s="78"/>
      <c r="AY354" s="78"/>
      <c r="AZ354" s="78"/>
      <c r="BA354" s="78"/>
      <c r="BB354" s="78"/>
      <c r="BC354" s="78"/>
      <c r="BD354" s="78"/>
      <c r="BE354" s="78"/>
      <c r="BF354" s="78"/>
      <c r="BG354" s="79"/>
      <c r="DD354" s="41"/>
      <c r="DE354" s="41"/>
      <c r="DF354" s="41"/>
      <c r="DG354" s="41"/>
      <c r="DH354" s="41"/>
      <c r="DJ354" s="70"/>
      <c r="DS354" s="41"/>
    </row>
    <row r="355" spans="6:123">
      <c r="F355" s="78"/>
      <c r="G355" s="78"/>
      <c r="H355" s="78"/>
      <c r="I355" s="78"/>
      <c r="J355" s="78"/>
      <c r="K355" s="78"/>
      <c r="L355" s="78"/>
      <c r="M355" s="78"/>
      <c r="N355" s="78"/>
      <c r="O355" s="78"/>
      <c r="P355" s="78"/>
      <c r="Q355" s="78"/>
      <c r="R355" s="78"/>
      <c r="S355" s="78"/>
      <c r="T355" s="78"/>
      <c r="U355" s="78"/>
      <c r="V355" s="78"/>
      <c r="W355" s="78"/>
      <c r="X355" s="78"/>
      <c r="Y355" s="78"/>
      <c r="Z355" s="78"/>
      <c r="AA355" s="78"/>
      <c r="AB355" s="78"/>
      <c r="AC355" s="78"/>
      <c r="AD355" s="78"/>
      <c r="AE355" s="78"/>
      <c r="AF355" s="78"/>
      <c r="AG355" s="78"/>
      <c r="AH355" s="78"/>
      <c r="AI355" s="78"/>
      <c r="AJ355" s="78"/>
      <c r="AK355" s="78"/>
      <c r="AL355" s="78"/>
      <c r="AM355" s="78"/>
      <c r="AN355" s="78"/>
      <c r="AO355" s="78"/>
      <c r="AP355" s="78"/>
      <c r="AQ355" s="78"/>
      <c r="AR355" s="78"/>
      <c r="AS355" s="78"/>
      <c r="AT355" s="78"/>
      <c r="AU355" s="78"/>
      <c r="AV355" s="78"/>
      <c r="AW355" s="78"/>
      <c r="AX355" s="78"/>
      <c r="AY355" s="78"/>
      <c r="AZ355" s="78"/>
      <c r="BA355" s="78"/>
      <c r="BB355" s="78"/>
      <c r="BC355" s="78"/>
      <c r="BD355" s="78"/>
      <c r="BE355" s="78"/>
      <c r="BF355" s="78"/>
      <c r="BG355" s="79"/>
      <c r="DD355" s="41"/>
      <c r="DE355" s="41"/>
      <c r="DF355" s="41"/>
      <c r="DG355" s="41"/>
      <c r="DH355" s="41"/>
      <c r="DJ355" s="70"/>
      <c r="DS355" s="41"/>
    </row>
    <row r="356" spans="6:123">
      <c r="F356" s="78"/>
      <c r="G356" s="78"/>
      <c r="H356" s="78"/>
      <c r="I356" s="78"/>
      <c r="J356" s="78"/>
      <c r="K356" s="78"/>
      <c r="L356" s="78"/>
      <c r="M356" s="78"/>
      <c r="N356" s="78"/>
      <c r="O356" s="78"/>
      <c r="P356" s="78"/>
      <c r="Q356" s="78"/>
      <c r="R356" s="78"/>
      <c r="S356" s="78"/>
      <c r="T356" s="78"/>
      <c r="U356" s="78"/>
      <c r="V356" s="78"/>
      <c r="W356" s="78"/>
      <c r="X356" s="78"/>
      <c r="Y356" s="78"/>
      <c r="Z356" s="78"/>
      <c r="AA356" s="78"/>
      <c r="AB356" s="78"/>
      <c r="AC356" s="78"/>
      <c r="AD356" s="78"/>
      <c r="AE356" s="78"/>
      <c r="AF356" s="78"/>
      <c r="AG356" s="78"/>
      <c r="AH356" s="78"/>
      <c r="AI356" s="78"/>
      <c r="AJ356" s="78"/>
      <c r="AK356" s="78"/>
      <c r="AL356" s="78"/>
      <c r="AM356" s="78"/>
      <c r="AN356" s="78"/>
      <c r="AO356" s="78"/>
      <c r="AP356" s="78"/>
      <c r="AQ356" s="78"/>
      <c r="AR356" s="78"/>
      <c r="AS356" s="78"/>
      <c r="AT356" s="78"/>
      <c r="AU356" s="78"/>
      <c r="AV356" s="78"/>
      <c r="AW356" s="78"/>
      <c r="AX356" s="78"/>
      <c r="AY356" s="78"/>
      <c r="AZ356" s="78"/>
      <c r="BA356" s="78"/>
      <c r="BB356" s="78"/>
      <c r="BC356" s="78"/>
      <c r="BD356" s="78"/>
      <c r="BE356" s="78"/>
      <c r="BF356" s="78"/>
      <c r="BG356" s="79"/>
      <c r="DD356" s="41"/>
      <c r="DE356" s="41"/>
      <c r="DF356" s="41"/>
      <c r="DG356" s="41"/>
      <c r="DH356" s="41"/>
      <c r="DJ356" s="70"/>
      <c r="DS356" s="41"/>
    </row>
    <row r="357" spans="6:123">
      <c r="F357" s="78"/>
      <c r="G357" s="78"/>
      <c r="H357" s="78"/>
      <c r="I357" s="78"/>
      <c r="J357" s="78"/>
      <c r="K357" s="78"/>
      <c r="L357" s="78"/>
      <c r="M357" s="78"/>
      <c r="N357" s="78"/>
      <c r="O357" s="78"/>
      <c r="P357" s="78"/>
      <c r="Q357" s="78"/>
      <c r="R357" s="78"/>
      <c r="S357" s="78"/>
      <c r="T357" s="78"/>
      <c r="U357" s="78"/>
      <c r="V357" s="78"/>
      <c r="W357" s="78"/>
      <c r="X357" s="78"/>
      <c r="Y357" s="78"/>
      <c r="Z357" s="78"/>
      <c r="AA357" s="78"/>
      <c r="AB357" s="78"/>
      <c r="AC357" s="78"/>
      <c r="AD357" s="78"/>
      <c r="AE357" s="78"/>
      <c r="AF357" s="78"/>
      <c r="AG357" s="78"/>
      <c r="AH357" s="78"/>
      <c r="AI357" s="78"/>
      <c r="AJ357" s="78"/>
      <c r="AK357" s="78"/>
      <c r="AL357" s="78"/>
      <c r="AM357" s="78"/>
      <c r="AN357" s="78"/>
      <c r="AO357" s="78"/>
      <c r="AP357" s="78"/>
      <c r="AQ357" s="78"/>
      <c r="AR357" s="78"/>
      <c r="AS357" s="78"/>
      <c r="AT357" s="78"/>
      <c r="AU357" s="78"/>
      <c r="AV357" s="78"/>
      <c r="AW357" s="78"/>
      <c r="AX357" s="78"/>
      <c r="AY357" s="78"/>
      <c r="AZ357" s="78"/>
      <c r="BA357" s="78"/>
      <c r="BB357" s="78"/>
      <c r="BC357" s="78"/>
      <c r="BD357" s="78"/>
      <c r="BE357" s="78"/>
      <c r="BF357" s="78"/>
      <c r="BG357" s="79"/>
      <c r="DD357" s="41"/>
      <c r="DE357" s="41"/>
      <c r="DF357" s="41"/>
      <c r="DG357" s="41"/>
      <c r="DH357" s="41"/>
      <c r="DJ357" s="70"/>
      <c r="DS357" s="41"/>
    </row>
    <row r="358" spans="6:123">
      <c r="F358" s="78"/>
      <c r="G358" s="78"/>
      <c r="H358" s="78"/>
      <c r="I358" s="78"/>
      <c r="J358" s="78"/>
      <c r="K358" s="78"/>
      <c r="L358" s="78"/>
      <c r="M358" s="78"/>
      <c r="N358" s="78"/>
      <c r="O358" s="78"/>
      <c r="P358" s="78"/>
      <c r="Q358" s="78"/>
      <c r="R358" s="78"/>
      <c r="S358" s="78"/>
      <c r="T358" s="78"/>
      <c r="U358" s="78"/>
      <c r="V358" s="78"/>
      <c r="W358" s="78"/>
      <c r="X358" s="78"/>
      <c r="Y358" s="78"/>
      <c r="Z358" s="78"/>
      <c r="AA358" s="78"/>
      <c r="AB358" s="78"/>
      <c r="AC358" s="78"/>
      <c r="AD358" s="78"/>
      <c r="AE358" s="78"/>
      <c r="AF358" s="78"/>
      <c r="AG358" s="78"/>
      <c r="AH358" s="78"/>
      <c r="AI358" s="78"/>
      <c r="AJ358" s="78"/>
      <c r="AK358" s="78"/>
      <c r="AL358" s="78"/>
      <c r="AM358" s="78"/>
      <c r="AN358" s="78"/>
      <c r="AO358" s="78"/>
      <c r="AP358" s="78"/>
      <c r="AQ358" s="78"/>
      <c r="AR358" s="78"/>
      <c r="AS358" s="78"/>
      <c r="AT358" s="78"/>
      <c r="AU358" s="78"/>
      <c r="AV358" s="78"/>
      <c r="AW358" s="78"/>
      <c r="AX358" s="78"/>
      <c r="AY358" s="78"/>
      <c r="AZ358" s="78"/>
      <c r="BA358" s="78"/>
      <c r="BB358" s="78"/>
      <c r="BC358" s="78"/>
      <c r="BD358" s="78"/>
      <c r="BE358" s="78"/>
      <c r="BF358" s="78"/>
      <c r="BG358" s="79"/>
      <c r="DD358" s="41"/>
      <c r="DE358" s="41"/>
      <c r="DF358" s="41"/>
      <c r="DG358" s="41"/>
      <c r="DH358" s="41"/>
      <c r="DJ358" s="70"/>
      <c r="DS358" s="41"/>
    </row>
    <row r="359" spans="6:123">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c r="AG359" s="78"/>
      <c r="AH359" s="78"/>
      <c r="AI359" s="78"/>
      <c r="AJ359" s="78"/>
      <c r="AK359" s="78"/>
      <c r="AL359" s="78"/>
      <c r="AM359" s="78"/>
      <c r="AN359" s="78"/>
      <c r="AO359" s="78"/>
      <c r="AP359" s="78"/>
      <c r="AQ359" s="78"/>
      <c r="AR359" s="78"/>
      <c r="AS359" s="78"/>
      <c r="AT359" s="78"/>
      <c r="AU359" s="78"/>
      <c r="AV359" s="78"/>
      <c r="AW359" s="78"/>
      <c r="AX359" s="78"/>
      <c r="AY359" s="78"/>
      <c r="AZ359" s="78"/>
      <c r="BA359" s="78"/>
      <c r="BB359" s="78"/>
      <c r="BC359" s="78"/>
      <c r="BD359" s="78"/>
      <c r="BE359" s="78"/>
      <c r="BF359" s="78"/>
      <c r="BG359" s="79"/>
      <c r="DD359" s="41"/>
      <c r="DE359" s="41"/>
      <c r="DF359" s="41"/>
      <c r="DG359" s="41"/>
      <c r="DH359" s="41"/>
      <c r="DJ359" s="70"/>
      <c r="DS359" s="41"/>
    </row>
    <row r="360" spans="6:123">
      <c r="F360" s="78"/>
      <c r="G360" s="78"/>
      <c r="H360" s="78"/>
      <c r="I360" s="78"/>
      <c r="J360" s="78"/>
      <c r="K360" s="78"/>
      <c r="L360" s="78"/>
      <c r="M360" s="78"/>
      <c r="N360" s="78"/>
      <c r="O360" s="78"/>
      <c r="P360" s="78"/>
      <c r="Q360" s="78"/>
      <c r="R360" s="78"/>
      <c r="S360" s="78"/>
      <c r="T360" s="78"/>
      <c r="U360" s="78"/>
      <c r="V360" s="78"/>
      <c r="W360" s="78"/>
      <c r="X360" s="78"/>
      <c r="Y360" s="78"/>
      <c r="Z360" s="78"/>
      <c r="AA360" s="78"/>
      <c r="AB360" s="78"/>
      <c r="AC360" s="78"/>
      <c r="AD360" s="78"/>
      <c r="AE360" s="78"/>
      <c r="AF360" s="78"/>
      <c r="AG360" s="78"/>
      <c r="AH360" s="78"/>
      <c r="AI360" s="78"/>
      <c r="AJ360" s="78"/>
      <c r="AK360" s="78"/>
      <c r="AL360" s="78"/>
      <c r="AM360" s="78"/>
      <c r="AN360" s="78"/>
      <c r="AO360" s="78"/>
      <c r="AP360" s="78"/>
      <c r="AQ360" s="78"/>
      <c r="AR360" s="78"/>
      <c r="AS360" s="78"/>
      <c r="AT360" s="78"/>
      <c r="AU360" s="78"/>
      <c r="AV360" s="78"/>
      <c r="AW360" s="78"/>
      <c r="AX360" s="78"/>
      <c r="AY360" s="78"/>
      <c r="AZ360" s="78"/>
      <c r="BA360" s="78"/>
      <c r="BB360" s="78"/>
      <c r="BC360" s="78"/>
      <c r="BD360" s="78"/>
      <c r="BE360" s="78"/>
      <c r="BF360" s="78"/>
      <c r="BG360" s="79"/>
      <c r="DD360" s="41"/>
      <c r="DE360" s="41"/>
      <c r="DF360" s="41"/>
      <c r="DG360" s="41"/>
      <c r="DH360" s="41"/>
      <c r="DJ360" s="70"/>
      <c r="DS360" s="41"/>
    </row>
    <row r="361" spans="6:123">
      <c r="F361" s="78"/>
      <c r="G361" s="78"/>
      <c r="H361" s="78"/>
      <c r="I361" s="78"/>
      <c r="J361" s="78"/>
      <c r="K361" s="78"/>
      <c r="L361" s="78"/>
      <c r="M361" s="78"/>
      <c r="N361" s="78"/>
      <c r="O361" s="78"/>
      <c r="P361" s="78"/>
      <c r="Q361" s="78"/>
      <c r="R361" s="78"/>
      <c r="S361" s="78"/>
      <c r="T361" s="78"/>
      <c r="U361" s="78"/>
      <c r="V361" s="78"/>
      <c r="W361" s="78"/>
      <c r="X361" s="78"/>
      <c r="Y361" s="78"/>
      <c r="Z361" s="78"/>
      <c r="AA361" s="78"/>
      <c r="AB361" s="78"/>
      <c r="AC361" s="78"/>
      <c r="AD361" s="78"/>
      <c r="AE361" s="78"/>
      <c r="AF361" s="78"/>
      <c r="AG361" s="78"/>
      <c r="AH361" s="78"/>
      <c r="AI361" s="78"/>
      <c r="AJ361" s="78"/>
      <c r="AK361" s="78"/>
      <c r="AL361" s="78"/>
      <c r="AM361" s="78"/>
      <c r="AN361" s="78"/>
      <c r="AO361" s="78"/>
      <c r="AP361" s="78"/>
      <c r="AQ361" s="78"/>
      <c r="AR361" s="78"/>
      <c r="AS361" s="78"/>
      <c r="AT361" s="78"/>
      <c r="AU361" s="78"/>
      <c r="AV361" s="78"/>
      <c r="AW361" s="78"/>
      <c r="AX361" s="78"/>
      <c r="AY361" s="78"/>
      <c r="AZ361" s="78"/>
      <c r="BA361" s="78"/>
      <c r="BB361" s="78"/>
      <c r="BC361" s="78"/>
      <c r="BD361" s="78"/>
      <c r="BE361" s="78"/>
      <c r="BF361" s="78"/>
      <c r="BG361" s="79"/>
      <c r="DD361" s="41"/>
      <c r="DE361" s="41"/>
      <c r="DF361" s="41"/>
      <c r="DG361" s="41"/>
      <c r="DH361" s="41"/>
      <c r="DJ361" s="70"/>
      <c r="DS361" s="41"/>
    </row>
    <row r="362" spans="6:123">
      <c r="F362" s="78"/>
      <c r="G362" s="78"/>
      <c r="H362" s="78"/>
      <c r="I362" s="78"/>
      <c r="J362" s="78"/>
      <c r="K362" s="78"/>
      <c r="L362" s="78"/>
      <c r="M362" s="78"/>
      <c r="N362" s="78"/>
      <c r="O362" s="78"/>
      <c r="P362" s="78"/>
      <c r="Q362" s="78"/>
      <c r="R362" s="78"/>
      <c r="S362" s="78"/>
      <c r="T362" s="78"/>
      <c r="U362" s="78"/>
      <c r="V362" s="78"/>
      <c r="W362" s="78"/>
      <c r="X362" s="78"/>
      <c r="Y362" s="78"/>
      <c r="Z362" s="78"/>
      <c r="AA362" s="78"/>
      <c r="AB362" s="78"/>
      <c r="AC362" s="78"/>
      <c r="AD362" s="78"/>
      <c r="AE362" s="78"/>
      <c r="AF362" s="78"/>
      <c r="AG362" s="78"/>
      <c r="AH362" s="78"/>
      <c r="AI362" s="78"/>
      <c r="AJ362" s="78"/>
      <c r="AK362" s="78"/>
      <c r="AL362" s="78"/>
      <c r="AM362" s="78"/>
      <c r="AN362" s="78"/>
      <c r="AO362" s="78"/>
      <c r="AP362" s="78"/>
      <c r="AQ362" s="78"/>
      <c r="AR362" s="78"/>
      <c r="AS362" s="78"/>
      <c r="AT362" s="78"/>
      <c r="AU362" s="78"/>
      <c r="AV362" s="78"/>
      <c r="AW362" s="78"/>
      <c r="AX362" s="78"/>
      <c r="AY362" s="78"/>
      <c r="AZ362" s="78"/>
      <c r="BA362" s="78"/>
      <c r="BB362" s="78"/>
      <c r="BC362" s="78"/>
      <c r="BD362" s="78"/>
      <c r="BE362" s="78"/>
      <c r="BF362" s="78"/>
      <c r="BG362" s="79"/>
      <c r="DD362" s="41"/>
      <c r="DE362" s="41"/>
      <c r="DF362" s="41"/>
      <c r="DG362" s="41"/>
      <c r="DH362" s="41"/>
      <c r="DJ362" s="70"/>
      <c r="DS362" s="41"/>
    </row>
    <row r="363" spans="6:123">
      <c r="F363" s="78"/>
      <c r="G363" s="78"/>
      <c r="H363" s="78"/>
      <c r="I363" s="78"/>
      <c r="J363" s="78"/>
      <c r="K363" s="78"/>
      <c r="L363" s="78"/>
      <c r="M363" s="78"/>
      <c r="N363" s="78"/>
      <c r="O363" s="78"/>
      <c r="P363" s="78"/>
      <c r="Q363" s="78"/>
      <c r="R363" s="78"/>
      <c r="S363" s="78"/>
      <c r="T363" s="78"/>
      <c r="U363" s="78"/>
      <c r="V363" s="78"/>
      <c r="W363" s="78"/>
      <c r="X363" s="78"/>
      <c r="Y363" s="78"/>
      <c r="Z363" s="78"/>
      <c r="AA363" s="78"/>
      <c r="AB363" s="78"/>
      <c r="AC363" s="78"/>
      <c r="AD363" s="78"/>
      <c r="AE363" s="78"/>
      <c r="AF363" s="78"/>
      <c r="AG363" s="78"/>
      <c r="AH363" s="78"/>
      <c r="AI363" s="78"/>
      <c r="AJ363" s="78"/>
      <c r="AK363" s="78"/>
      <c r="AL363" s="78"/>
      <c r="AM363" s="78"/>
      <c r="AN363" s="78"/>
      <c r="AO363" s="78"/>
      <c r="AP363" s="78"/>
      <c r="AQ363" s="78"/>
      <c r="AR363" s="78"/>
      <c r="AS363" s="78"/>
      <c r="AT363" s="78"/>
      <c r="AU363" s="78"/>
      <c r="AV363" s="78"/>
      <c r="AW363" s="78"/>
      <c r="AX363" s="78"/>
      <c r="AY363" s="78"/>
      <c r="AZ363" s="78"/>
      <c r="BA363" s="78"/>
      <c r="BB363" s="78"/>
      <c r="BC363" s="78"/>
      <c r="BD363" s="78"/>
      <c r="BE363" s="78"/>
      <c r="BF363" s="78"/>
      <c r="BG363" s="79"/>
      <c r="DD363" s="41"/>
      <c r="DE363" s="41"/>
      <c r="DF363" s="41"/>
      <c r="DG363" s="41"/>
      <c r="DH363" s="41"/>
      <c r="DJ363" s="70"/>
      <c r="DS363" s="41"/>
    </row>
    <row r="364" spans="6:123">
      <c r="F364" s="78"/>
      <c r="G364" s="78"/>
      <c r="H364" s="78"/>
      <c r="I364" s="78"/>
      <c r="J364" s="78"/>
      <c r="K364" s="78"/>
      <c r="L364" s="78"/>
      <c r="M364" s="78"/>
      <c r="N364" s="78"/>
      <c r="O364" s="78"/>
      <c r="P364" s="78"/>
      <c r="Q364" s="78"/>
      <c r="R364" s="78"/>
      <c r="S364" s="78"/>
      <c r="T364" s="78"/>
      <c r="U364" s="78"/>
      <c r="V364" s="78"/>
      <c r="W364" s="78"/>
      <c r="X364" s="78"/>
      <c r="Y364" s="78"/>
      <c r="Z364" s="78"/>
      <c r="AA364" s="78"/>
      <c r="AB364" s="78"/>
      <c r="AC364" s="78"/>
      <c r="AD364" s="78"/>
      <c r="AE364" s="78"/>
      <c r="AF364" s="78"/>
      <c r="AG364" s="78"/>
      <c r="AH364" s="78"/>
      <c r="AI364" s="78"/>
      <c r="AJ364" s="78"/>
      <c r="AK364" s="78"/>
      <c r="AL364" s="78"/>
      <c r="AM364" s="78"/>
      <c r="AN364" s="78"/>
      <c r="AO364" s="78"/>
      <c r="AP364" s="78"/>
      <c r="AQ364" s="78"/>
      <c r="AR364" s="78"/>
      <c r="AS364" s="78"/>
      <c r="AT364" s="78"/>
      <c r="AU364" s="78"/>
      <c r="AV364" s="78"/>
      <c r="AW364" s="78"/>
      <c r="AX364" s="78"/>
      <c r="AY364" s="78"/>
      <c r="AZ364" s="78"/>
      <c r="BA364" s="78"/>
      <c r="BB364" s="78"/>
      <c r="BC364" s="78"/>
      <c r="BD364" s="78"/>
      <c r="BE364" s="78"/>
      <c r="BF364" s="78"/>
      <c r="BG364" s="79"/>
      <c r="DD364" s="41"/>
      <c r="DE364" s="41"/>
      <c r="DF364" s="41"/>
      <c r="DG364" s="41"/>
      <c r="DH364" s="41"/>
      <c r="DJ364" s="70"/>
      <c r="DS364" s="41"/>
    </row>
    <row r="365" spans="6:123">
      <c r="F365" s="78"/>
      <c r="G365" s="78"/>
      <c r="H365" s="78"/>
      <c r="I365" s="78"/>
      <c r="J365" s="78"/>
      <c r="K365" s="78"/>
      <c r="L365" s="78"/>
      <c r="M365" s="78"/>
      <c r="N365" s="78"/>
      <c r="O365" s="78"/>
      <c r="P365" s="78"/>
      <c r="Q365" s="78"/>
      <c r="R365" s="78"/>
      <c r="S365" s="78"/>
      <c r="T365" s="78"/>
      <c r="U365" s="78"/>
      <c r="V365" s="78"/>
      <c r="W365" s="78"/>
      <c r="X365" s="78"/>
      <c r="Y365" s="78"/>
      <c r="Z365" s="78"/>
      <c r="AA365" s="78"/>
      <c r="AB365" s="78"/>
      <c r="AC365" s="78"/>
      <c r="AD365" s="78"/>
      <c r="AE365" s="78"/>
      <c r="AF365" s="78"/>
      <c r="AG365" s="78"/>
      <c r="AH365" s="78"/>
      <c r="AI365" s="78"/>
      <c r="AJ365" s="78"/>
      <c r="AK365" s="78"/>
      <c r="AL365" s="78"/>
      <c r="AM365" s="78"/>
      <c r="AN365" s="78"/>
      <c r="AO365" s="78"/>
      <c r="AP365" s="78"/>
      <c r="AQ365" s="78"/>
      <c r="AR365" s="78"/>
      <c r="AS365" s="78"/>
      <c r="AT365" s="78"/>
      <c r="AU365" s="78"/>
      <c r="AV365" s="78"/>
      <c r="AW365" s="78"/>
      <c r="AX365" s="78"/>
      <c r="AY365" s="78"/>
      <c r="AZ365" s="78"/>
      <c r="BA365" s="78"/>
      <c r="BB365" s="78"/>
      <c r="BC365" s="78"/>
      <c r="BD365" s="78"/>
      <c r="BE365" s="78"/>
      <c r="BF365" s="78"/>
      <c r="BG365" s="79"/>
      <c r="DD365" s="41"/>
      <c r="DE365" s="41"/>
      <c r="DF365" s="41"/>
      <c r="DG365" s="41"/>
      <c r="DH365" s="41"/>
      <c r="DJ365" s="70"/>
      <c r="DS365" s="41"/>
    </row>
    <row r="366" spans="6:123">
      <c r="F366" s="78"/>
      <c r="G366" s="78"/>
      <c r="H366" s="78"/>
      <c r="I366" s="78"/>
      <c r="J366" s="78"/>
      <c r="K366" s="78"/>
      <c r="L366" s="78"/>
      <c r="M366" s="78"/>
      <c r="N366" s="78"/>
      <c r="O366" s="78"/>
      <c r="P366" s="78"/>
      <c r="Q366" s="78"/>
      <c r="R366" s="78"/>
      <c r="S366" s="78"/>
      <c r="T366" s="78"/>
      <c r="U366" s="78"/>
      <c r="V366" s="78"/>
      <c r="W366" s="78"/>
      <c r="X366" s="78"/>
      <c r="Y366" s="78"/>
      <c r="Z366" s="78"/>
      <c r="AA366" s="78"/>
      <c r="AB366" s="78"/>
      <c r="AC366" s="78"/>
      <c r="AD366" s="78"/>
      <c r="AE366" s="78"/>
      <c r="AF366" s="78"/>
      <c r="AG366" s="78"/>
      <c r="AH366" s="78"/>
      <c r="AI366" s="78"/>
      <c r="AJ366" s="78"/>
      <c r="AK366" s="78"/>
      <c r="AL366" s="78"/>
      <c r="AM366" s="78"/>
      <c r="AN366" s="78"/>
      <c r="AO366" s="78"/>
      <c r="AP366" s="78"/>
      <c r="AQ366" s="78"/>
      <c r="AR366" s="78"/>
      <c r="AS366" s="78"/>
      <c r="AT366" s="78"/>
      <c r="AU366" s="78"/>
      <c r="AV366" s="78"/>
      <c r="AW366" s="78"/>
      <c r="AX366" s="78"/>
      <c r="AY366" s="78"/>
      <c r="AZ366" s="78"/>
      <c r="BA366" s="78"/>
      <c r="BB366" s="78"/>
      <c r="BC366" s="78"/>
      <c r="BD366" s="78"/>
      <c r="BE366" s="78"/>
      <c r="BF366" s="78"/>
      <c r="BG366" s="79"/>
      <c r="DD366" s="41"/>
      <c r="DE366" s="41"/>
      <c r="DF366" s="41"/>
      <c r="DG366" s="41"/>
      <c r="DH366" s="41"/>
      <c r="DJ366" s="70"/>
      <c r="DS366" s="41"/>
    </row>
    <row r="367" spans="6:123">
      <c r="F367" s="78"/>
      <c r="G367" s="78"/>
      <c r="H367" s="78"/>
      <c r="I367" s="78"/>
      <c r="J367" s="78"/>
      <c r="K367" s="78"/>
      <c r="L367" s="78"/>
      <c r="M367" s="78"/>
      <c r="N367" s="78"/>
      <c r="O367" s="78"/>
      <c r="P367" s="78"/>
      <c r="Q367" s="78"/>
      <c r="R367" s="78"/>
      <c r="S367" s="78"/>
      <c r="T367" s="78"/>
      <c r="U367" s="78"/>
      <c r="V367" s="78"/>
      <c r="W367" s="78"/>
      <c r="X367" s="78"/>
      <c r="Y367" s="78"/>
      <c r="Z367" s="78"/>
      <c r="AA367" s="78"/>
      <c r="AB367" s="78"/>
      <c r="AC367" s="78"/>
      <c r="AD367" s="78"/>
      <c r="AE367" s="78"/>
      <c r="AF367" s="78"/>
      <c r="AG367" s="78"/>
      <c r="AH367" s="78"/>
      <c r="AI367" s="78"/>
      <c r="AJ367" s="78"/>
      <c r="AK367" s="78"/>
      <c r="AL367" s="78"/>
      <c r="AM367" s="78"/>
      <c r="AN367" s="78"/>
      <c r="AO367" s="78"/>
      <c r="AP367" s="78"/>
      <c r="AQ367" s="78"/>
      <c r="AR367" s="78"/>
      <c r="AS367" s="78"/>
      <c r="AT367" s="78"/>
      <c r="AU367" s="78"/>
      <c r="AV367" s="78"/>
      <c r="AW367" s="78"/>
      <c r="AX367" s="78"/>
      <c r="AY367" s="78"/>
      <c r="AZ367" s="78"/>
      <c r="BA367" s="78"/>
      <c r="BB367" s="78"/>
      <c r="BC367" s="78"/>
      <c r="BD367" s="78"/>
      <c r="BE367" s="78"/>
      <c r="BF367" s="78"/>
      <c r="BG367" s="79"/>
      <c r="DD367" s="41"/>
      <c r="DE367" s="41"/>
      <c r="DF367" s="41"/>
      <c r="DG367" s="41"/>
      <c r="DH367" s="41"/>
      <c r="DJ367" s="70"/>
      <c r="DS367" s="41"/>
    </row>
    <row r="368" spans="6:123">
      <c r="F368" s="78"/>
      <c r="G368" s="78"/>
      <c r="H368" s="78"/>
      <c r="I368" s="78"/>
      <c r="J368" s="78"/>
      <c r="K368" s="78"/>
      <c r="L368" s="78"/>
      <c r="M368" s="78"/>
      <c r="N368" s="78"/>
      <c r="O368" s="78"/>
      <c r="P368" s="78"/>
      <c r="Q368" s="78"/>
      <c r="R368" s="78"/>
      <c r="S368" s="78"/>
      <c r="T368" s="78"/>
      <c r="U368" s="78"/>
      <c r="V368" s="78"/>
      <c r="W368" s="78"/>
      <c r="X368" s="78"/>
      <c r="Y368" s="78"/>
      <c r="Z368" s="78"/>
      <c r="AA368" s="78"/>
      <c r="AB368" s="78"/>
      <c r="AC368" s="78"/>
      <c r="AD368" s="78"/>
      <c r="AE368" s="78"/>
      <c r="AF368" s="78"/>
      <c r="AG368" s="78"/>
      <c r="AH368" s="78"/>
      <c r="AI368" s="78"/>
      <c r="AJ368" s="78"/>
      <c r="AK368" s="78"/>
      <c r="AL368" s="78"/>
      <c r="AM368" s="78"/>
      <c r="AN368" s="78"/>
      <c r="AO368" s="78"/>
      <c r="AP368" s="78"/>
      <c r="AQ368" s="78"/>
      <c r="AR368" s="78"/>
      <c r="AS368" s="78"/>
      <c r="AT368" s="78"/>
      <c r="AU368" s="78"/>
      <c r="AV368" s="78"/>
      <c r="AW368" s="78"/>
      <c r="AX368" s="78"/>
      <c r="AY368" s="78"/>
      <c r="AZ368" s="78"/>
      <c r="BA368" s="78"/>
      <c r="BB368" s="78"/>
      <c r="BC368" s="78"/>
      <c r="BD368" s="78"/>
      <c r="BE368" s="78"/>
      <c r="BF368" s="78"/>
      <c r="BG368" s="79"/>
      <c r="DD368" s="41"/>
      <c r="DE368" s="41"/>
      <c r="DF368" s="41"/>
      <c r="DG368" s="41"/>
      <c r="DH368" s="41"/>
      <c r="DJ368" s="70"/>
      <c r="DS368" s="41"/>
    </row>
    <row r="369" spans="6:123">
      <c r="F369" s="78"/>
      <c r="G369" s="78"/>
      <c r="H369" s="78"/>
      <c r="I369" s="78"/>
      <c r="J369" s="78"/>
      <c r="K369" s="78"/>
      <c r="L369" s="78"/>
      <c r="M369" s="78"/>
      <c r="N369" s="78"/>
      <c r="O369" s="78"/>
      <c r="P369" s="78"/>
      <c r="Q369" s="78"/>
      <c r="R369" s="78"/>
      <c r="S369" s="78"/>
      <c r="T369" s="78"/>
      <c r="U369" s="78"/>
      <c r="V369" s="78"/>
      <c r="W369" s="78"/>
      <c r="X369" s="78"/>
      <c r="Y369" s="78"/>
      <c r="Z369" s="78"/>
      <c r="AA369" s="78"/>
      <c r="AB369" s="78"/>
      <c r="AC369" s="78"/>
      <c r="AD369" s="78"/>
      <c r="AE369" s="78"/>
      <c r="AF369" s="78"/>
      <c r="AG369" s="78"/>
      <c r="AH369" s="78"/>
      <c r="AI369" s="78"/>
      <c r="AJ369" s="78"/>
      <c r="AK369" s="78"/>
      <c r="AL369" s="78"/>
      <c r="AM369" s="78"/>
      <c r="AN369" s="78"/>
      <c r="AO369" s="78"/>
      <c r="AP369" s="78"/>
      <c r="AQ369" s="78"/>
      <c r="AR369" s="78"/>
      <c r="AS369" s="78"/>
      <c r="AT369" s="78"/>
      <c r="AU369" s="78"/>
      <c r="AV369" s="78"/>
      <c r="AW369" s="78"/>
      <c r="AX369" s="78"/>
      <c r="AY369" s="78"/>
      <c r="AZ369" s="78"/>
      <c r="BA369" s="78"/>
      <c r="BB369" s="78"/>
      <c r="BC369" s="78"/>
      <c r="BD369" s="78"/>
      <c r="BE369" s="78"/>
      <c r="BF369" s="78"/>
      <c r="BG369" s="79"/>
      <c r="DD369" s="41"/>
      <c r="DE369" s="41"/>
      <c r="DF369" s="41"/>
      <c r="DG369" s="41"/>
      <c r="DH369" s="41"/>
      <c r="DJ369" s="70"/>
      <c r="DS369" s="41"/>
    </row>
    <row r="370" spans="6:123">
      <c r="F370" s="78"/>
      <c r="G370" s="78"/>
      <c r="H370" s="78"/>
      <c r="I370" s="78"/>
      <c r="J370" s="78"/>
      <c r="K370" s="78"/>
      <c r="L370" s="78"/>
      <c r="M370" s="78"/>
      <c r="N370" s="78"/>
      <c r="O370" s="78"/>
      <c r="P370" s="78"/>
      <c r="Q370" s="78"/>
      <c r="R370" s="78"/>
      <c r="S370" s="78"/>
      <c r="T370" s="78"/>
      <c r="U370" s="78"/>
      <c r="V370" s="78"/>
      <c r="W370" s="78"/>
      <c r="X370" s="78"/>
      <c r="Y370" s="78"/>
      <c r="Z370" s="78"/>
      <c r="AA370" s="78"/>
      <c r="AB370" s="78"/>
      <c r="AC370" s="78"/>
      <c r="AD370" s="78"/>
      <c r="AE370" s="78"/>
      <c r="AF370" s="78"/>
      <c r="AG370" s="78"/>
      <c r="AH370" s="78"/>
      <c r="AI370" s="78"/>
      <c r="AJ370" s="78"/>
      <c r="AK370" s="78"/>
      <c r="AL370" s="78"/>
      <c r="AM370" s="78"/>
      <c r="AN370" s="78"/>
      <c r="AO370" s="78"/>
      <c r="AP370" s="78"/>
      <c r="AQ370" s="78"/>
      <c r="AR370" s="78"/>
      <c r="AS370" s="78"/>
      <c r="AT370" s="78"/>
      <c r="AU370" s="78"/>
      <c r="AV370" s="78"/>
      <c r="AW370" s="78"/>
      <c r="AX370" s="78"/>
      <c r="AY370" s="78"/>
      <c r="AZ370" s="78"/>
      <c r="BA370" s="78"/>
      <c r="BB370" s="78"/>
      <c r="BC370" s="78"/>
      <c r="BD370" s="78"/>
      <c r="BE370" s="78"/>
      <c r="BF370" s="78"/>
      <c r="BG370" s="79"/>
      <c r="DD370" s="41"/>
      <c r="DE370" s="41"/>
      <c r="DF370" s="41"/>
      <c r="DG370" s="41"/>
      <c r="DH370" s="41"/>
      <c r="DJ370" s="70"/>
      <c r="DS370" s="41"/>
    </row>
    <row r="371" spans="6:123">
      <c r="F371" s="78"/>
      <c r="G371" s="78"/>
      <c r="H371" s="78"/>
      <c r="I371" s="78"/>
      <c r="J371" s="78"/>
      <c r="K371" s="78"/>
      <c r="L371" s="78"/>
      <c r="M371" s="78"/>
      <c r="N371" s="78"/>
      <c r="O371" s="78"/>
      <c r="P371" s="78"/>
      <c r="Q371" s="78"/>
      <c r="R371" s="78"/>
      <c r="S371" s="78"/>
      <c r="T371" s="78"/>
      <c r="U371" s="78"/>
      <c r="V371" s="78"/>
      <c r="W371" s="78"/>
      <c r="X371" s="78"/>
      <c r="Y371" s="78"/>
      <c r="Z371" s="78"/>
      <c r="AA371" s="78"/>
      <c r="AB371" s="78"/>
      <c r="AC371" s="78"/>
      <c r="AD371" s="78"/>
      <c r="AE371" s="78"/>
      <c r="AF371" s="78"/>
      <c r="AG371" s="78"/>
      <c r="AH371" s="78"/>
      <c r="AI371" s="78"/>
      <c r="AJ371" s="78"/>
      <c r="AK371" s="78"/>
      <c r="AL371" s="78"/>
      <c r="AM371" s="78"/>
      <c r="AN371" s="78"/>
      <c r="AO371" s="78"/>
      <c r="AP371" s="78"/>
      <c r="AQ371" s="78"/>
      <c r="AR371" s="78"/>
      <c r="AS371" s="78"/>
      <c r="AT371" s="78"/>
      <c r="AU371" s="78"/>
      <c r="AV371" s="78"/>
      <c r="AW371" s="78"/>
      <c r="AX371" s="78"/>
      <c r="AY371" s="78"/>
      <c r="AZ371" s="78"/>
      <c r="BA371" s="78"/>
      <c r="BB371" s="78"/>
      <c r="BC371" s="78"/>
      <c r="BD371" s="78"/>
      <c r="BE371" s="78"/>
      <c r="BF371" s="78"/>
      <c r="BG371" s="79"/>
      <c r="DD371" s="41"/>
      <c r="DE371" s="41"/>
      <c r="DF371" s="41"/>
      <c r="DG371" s="41"/>
      <c r="DH371" s="41"/>
      <c r="DJ371" s="70"/>
      <c r="DS371" s="41"/>
    </row>
    <row r="372" spans="6:123">
      <c r="F372" s="78"/>
      <c r="G372" s="78"/>
      <c r="H372" s="78"/>
      <c r="I372" s="78"/>
      <c r="J372" s="78"/>
      <c r="K372" s="78"/>
      <c r="L372" s="78"/>
      <c r="M372" s="78"/>
      <c r="N372" s="78"/>
      <c r="O372" s="78"/>
      <c r="P372" s="78"/>
      <c r="Q372" s="78"/>
      <c r="R372" s="78"/>
      <c r="S372" s="78"/>
      <c r="T372" s="78"/>
      <c r="U372" s="78"/>
      <c r="V372" s="78"/>
      <c r="W372" s="78"/>
      <c r="X372" s="78"/>
      <c r="Y372" s="78"/>
      <c r="Z372" s="78"/>
      <c r="AA372" s="78"/>
      <c r="AB372" s="78"/>
      <c r="AC372" s="78"/>
      <c r="AD372" s="78"/>
      <c r="AE372" s="78"/>
      <c r="AF372" s="78"/>
      <c r="AG372" s="78"/>
      <c r="AH372" s="78"/>
      <c r="AI372" s="78"/>
      <c r="AJ372" s="78"/>
      <c r="AK372" s="78"/>
      <c r="AL372" s="78"/>
      <c r="AM372" s="78"/>
      <c r="AN372" s="78"/>
      <c r="AO372" s="78"/>
      <c r="AP372" s="78"/>
      <c r="AQ372" s="78"/>
      <c r="AR372" s="78"/>
      <c r="AS372" s="78"/>
      <c r="AT372" s="78"/>
      <c r="AU372" s="78"/>
      <c r="AV372" s="78"/>
      <c r="AW372" s="78"/>
      <c r="AX372" s="78"/>
      <c r="AY372" s="78"/>
      <c r="AZ372" s="78"/>
      <c r="BA372" s="78"/>
      <c r="BB372" s="78"/>
      <c r="BC372" s="78"/>
      <c r="BD372" s="78"/>
      <c r="BE372" s="78"/>
      <c r="BF372" s="78"/>
      <c r="BG372" s="79"/>
      <c r="DD372" s="41"/>
      <c r="DE372" s="41"/>
      <c r="DF372" s="41"/>
      <c r="DG372" s="41"/>
      <c r="DH372" s="41"/>
      <c r="DJ372" s="70"/>
      <c r="DS372" s="41"/>
    </row>
    <row r="373" spans="6:123">
      <c r="F373" s="78"/>
      <c r="G373" s="78"/>
      <c r="H373" s="78"/>
      <c r="I373" s="78"/>
      <c r="J373" s="78"/>
      <c r="K373" s="78"/>
      <c r="L373" s="78"/>
      <c r="M373" s="78"/>
      <c r="N373" s="78"/>
      <c r="O373" s="78"/>
      <c r="P373" s="78"/>
      <c r="Q373" s="78"/>
      <c r="R373" s="78"/>
      <c r="S373" s="78"/>
      <c r="T373" s="78"/>
      <c r="U373" s="78"/>
      <c r="V373" s="78"/>
      <c r="W373" s="78"/>
      <c r="X373" s="78"/>
      <c r="Y373" s="78"/>
      <c r="Z373" s="78"/>
      <c r="AA373" s="78"/>
      <c r="AB373" s="78"/>
      <c r="AC373" s="78"/>
      <c r="AD373" s="78"/>
      <c r="AE373" s="78"/>
      <c r="AF373" s="78"/>
      <c r="AG373" s="78"/>
      <c r="AH373" s="78"/>
      <c r="AI373" s="78"/>
      <c r="AJ373" s="78"/>
      <c r="AK373" s="78"/>
      <c r="AL373" s="78"/>
      <c r="AM373" s="78"/>
      <c r="AN373" s="78"/>
      <c r="AO373" s="78"/>
      <c r="AP373" s="78"/>
      <c r="AQ373" s="78"/>
      <c r="AR373" s="78"/>
      <c r="AS373" s="78"/>
      <c r="AT373" s="78"/>
      <c r="AU373" s="78"/>
      <c r="AV373" s="78"/>
      <c r="AW373" s="78"/>
      <c r="AX373" s="78"/>
      <c r="AY373" s="78"/>
      <c r="AZ373" s="78"/>
      <c r="BA373" s="78"/>
      <c r="BB373" s="78"/>
      <c r="BC373" s="78"/>
      <c r="BD373" s="78"/>
      <c r="BE373" s="78"/>
      <c r="BF373" s="78"/>
      <c r="BG373" s="79"/>
      <c r="DD373" s="41"/>
      <c r="DE373" s="41"/>
      <c r="DF373" s="41"/>
      <c r="DG373" s="41"/>
      <c r="DH373" s="41"/>
      <c r="DJ373" s="70"/>
      <c r="DS373" s="41"/>
    </row>
    <row r="374" spans="6:123">
      <c r="F374" s="78"/>
      <c r="G374" s="78"/>
      <c r="H374" s="78"/>
      <c r="I374" s="78"/>
      <c r="J374" s="78"/>
      <c r="K374" s="78"/>
      <c r="L374" s="78"/>
      <c r="M374" s="78"/>
      <c r="N374" s="78"/>
      <c r="O374" s="78"/>
      <c r="P374" s="78"/>
      <c r="Q374" s="78"/>
      <c r="R374" s="78"/>
      <c r="S374" s="78"/>
      <c r="T374" s="78"/>
      <c r="U374" s="78"/>
      <c r="V374" s="78"/>
      <c r="W374" s="78"/>
      <c r="X374" s="78"/>
      <c r="Y374" s="78"/>
      <c r="Z374" s="78"/>
      <c r="AA374" s="78"/>
      <c r="AB374" s="78"/>
      <c r="AC374" s="78"/>
      <c r="AD374" s="78"/>
      <c r="AE374" s="78"/>
      <c r="AF374" s="78"/>
      <c r="AG374" s="78"/>
      <c r="AH374" s="78"/>
      <c r="AI374" s="78"/>
      <c r="AJ374" s="78"/>
      <c r="AK374" s="78"/>
      <c r="AL374" s="78"/>
      <c r="AM374" s="78"/>
      <c r="AN374" s="78"/>
      <c r="AO374" s="78"/>
      <c r="AP374" s="78"/>
      <c r="AQ374" s="78"/>
      <c r="AR374" s="78"/>
      <c r="AS374" s="78"/>
      <c r="AT374" s="78"/>
      <c r="AU374" s="78"/>
      <c r="AV374" s="78"/>
      <c r="AW374" s="78"/>
      <c r="AX374" s="78"/>
      <c r="AY374" s="78"/>
      <c r="AZ374" s="78"/>
      <c r="BA374" s="78"/>
      <c r="BB374" s="78"/>
      <c r="BC374" s="78"/>
      <c r="BD374" s="78"/>
      <c r="BE374" s="78"/>
      <c r="BF374" s="78"/>
      <c r="BG374" s="79"/>
      <c r="DD374" s="41"/>
      <c r="DE374" s="41"/>
      <c r="DF374" s="41"/>
      <c r="DG374" s="41"/>
      <c r="DH374" s="41"/>
      <c r="DJ374" s="70"/>
      <c r="DS374" s="41"/>
    </row>
    <row r="375" spans="6:123">
      <c r="F375" s="78"/>
      <c r="G375" s="78"/>
      <c r="H375" s="78"/>
      <c r="I375" s="78"/>
      <c r="J375" s="78"/>
      <c r="K375" s="78"/>
      <c r="L375" s="78"/>
      <c r="M375" s="78"/>
      <c r="N375" s="78"/>
      <c r="O375" s="78"/>
      <c r="P375" s="78"/>
      <c r="Q375" s="78"/>
      <c r="R375" s="78"/>
      <c r="S375" s="78"/>
      <c r="T375" s="78"/>
      <c r="U375" s="78"/>
      <c r="V375" s="78"/>
      <c r="W375" s="78"/>
      <c r="X375" s="78"/>
      <c r="Y375" s="78"/>
      <c r="Z375" s="78"/>
      <c r="AA375" s="78"/>
      <c r="AB375" s="78"/>
      <c r="AC375" s="78"/>
      <c r="AD375" s="78"/>
      <c r="AE375" s="78"/>
      <c r="AF375" s="78"/>
      <c r="AG375" s="78"/>
      <c r="AH375" s="78"/>
      <c r="AI375" s="78"/>
      <c r="AJ375" s="78"/>
      <c r="AK375" s="78"/>
      <c r="AL375" s="78"/>
      <c r="AM375" s="78"/>
      <c r="AN375" s="78"/>
      <c r="AO375" s="78"/>
      <c r="AP375" s="78"/>
      <c r="AQ375" s="78"/>
      <c r="AR375" s="78"/>
      <c r="AS375" s="78"/>
      <c r="AT375" s="78"/>
      <c r="AU375" s="78"/>
      <c r="AV375" s="78"/>
      <c r="AW375" s="78"/>
      <c r="AX375" s="78"/>
      <c r="AY375" s="78"/>
      <c r="AZ375" s="78"/>
      <c r="BA375" s="78"/>
      <c r="BB375" s="78"/>
      <c r="BC375" s="78"/>
      <c r="BD375" s="78"/>
      <c r="BE375" s="78"/>
      <c r="BF375" s="78"/>
      <c r="BG375" s="79"/>
      <c r="DD375" s="41"/>
      <c r="DE375" s="41"/>
      <c r="DF375" s="41"/>
      <c r="DG375" s="41"/>
      <c r="DH375" s="41"/>
      <c r="DJ375" s="70"/>
      <c r="DS375" s="41"/>
    </row>
    <row r="376" spans="6:123">
      <c r="F376" s="78"/>
      <c r="G376" s="78"/>
      <c r="H376" s="78"/>
      <c r="I376" s="78"/>
      <c r="J376" s="78"/>
      <c r="K376" s="78"/>
      <c r="L376" s="78"/>
      <c r="M376" s="78"/>
      <c r="N376" s="78"/>
      <c r="O376" s="78"/>
      <c r="P376" s="78"/>
      <c r="Q376" s="78"/>
      <c r="R376" s="78"/>
      <c r="S376" s="78"/>
      <c r="T376" s="78"/>
      <c r="U376" s="78"/>
      <c r="V376" s="78"/>
      <c r="W376" s="78"/>
      <c r="X376" s="78"/>
      <c r="Y376" s="78"/>
      <c r="Z376" s="78"/>
      <c r="AA376" s="78"/>
      <c r="AB376" s="78"/>
      <c r="AC376" s="78"/>
      <c r="AD376" s="78"/>
      <c r="AE376" s="78"/>
      <c r="AF376" s="78"/>
      <c r="AG376" s="78"/>
      <c r="AH376" s="78"/>
      <c r="AI376" s="78"/>
      <c r="AJ376" s="78"/>
      <c r="AK376" s="78"/>
      <c r="AL376" s="78"/>
      <c r="AM376" s="78"/>
      <c r="AN376" s="78"/>
      <c r="AO376" s="78"/>
      <c r="AP376" s="78"/>
      <c r="AQ376" s="78"/>
      <c r="AR376" s="78"/>
      <c r="AS376" s="78"/>
      <c r="AT376" s="78"/>
      <c r="AU376" s="78"/>
      <c r="AV376" s="78"/>
      <c r="AW376" s="78"/>
      <c r="AX376" s="78"/>
      <c r="AY376" s="78"/>
      <c r="AZ376" s="78"/>
      <c r="BA376" s="78"/>
      <c r="BB376" s="78"/>
      <c r="BC376" s="78"/>
      <c r="BD376" s="78"/>
      <c r="BE376" s="78"/>
      <c r="BF376" s="78"/>
      <c r="BG376" s="79"/>
      <c r="DD376" s="41"/>
      <c r="DE376" s="41"/>
      <c r="DF376" s="41"/>
      <c r="DG376" s="41"/>
      <c r="DH376" s="41"/>
      <c r="DJ376" s="70"/>
      <c r="DS376" s="41"/>
    </row>
    <row r="377" spans="6:123">
      <c r="F377" s="78"/>
      <c r="G377" s="78"/>
      <c r="H377" s="78"/>
      <c r="I377" s="78"/>
      <c r="J377" s="78"/>
      <c r="K377" s="78"/>
      <c r="L377" s="78"/>
      <c r="M377" s="78"/>
      <c r="N377" s="78"/>
      <c r="O377" s="78"/>
      <c r="P377" s="78"/>
      <c r="Q377" s="78"/>
      <c r="R377" s="78"/>
      <c r="S377" s="78"/>
      <c r="T377" s="78"/>
      <c r="U377" s="78"/>
      <c r="V377" s="78"/>
      <c r="W377" s="78"/>
      <c r="X377" s="78"/>
      <c r="Y377" s="78"/>
      <c r="Z377" s="78"/>
      <c r="AA377" s="78"/>
      <c r="AB377" s="78"/>
      <c r="AC377" s="78"/>
      <c r="AD377" s="78"/>
      <c r="AE377" s="78"/>
      <c r="AF377" s="78"/>
      <c r="AG377" s="78"/>
      <c r="AH377" s="78"/>
      <c r="AI377" s="78"/>
      <c r="AJ377" s="78"/>
      <c r="AK377" s="78"/>
      <c r="AL377" s="78"/>
      <c r="AM377" s="78"/>
      <c r="AN377" s="78"/>
      <c r="AO377" s="78"/>
      <c r="AP377" s="78"/>
      <c r="AQ377" s="78"/>
      <c r="AR377" s="78"/>
      <c r="AS377" s="78"/>
      <c r="AT377" s="78"/>
      <c r="AU377" s="78"/>
      <c r="AV377" s="78"/>
      <c r="AW377" s="78"/>
      <c r="AX377" s="78"/>
      <c r="AY377" s="78"/>
      <c r="AZ377" s="78"/>
      <c r="BA377" s="78"/>
      <c r="BB377" s="78"/>
      <c r="BC377" s="78"/>
      <c r="BD377" s="78"/>
      <c r="BE377" s="78"/>
      <c r="BF377" s="78"/>
      <c r="BG377" s="79"/>
      <c r="DD377" s="41"/>
      <c r="DE377" s="41"/>
      <c r="DF377" s="41"/>
      <c r="DG377" s="41"/>
      <c r="DH377" s="41"/>
      <c r="DJ377" s="70"/>
      <c r="DS377" s="41"/>
    </row>
    <row r="378" spans="6:123">
      <c r="F378" s="78"/>
      <c r="G378" s="78"/>
      <c r="H378" s="78"/>
      <c r="I378" s="78"/>
      <c r="J378" s="78"/>
      <c r="K378" s="78"/>
      <c r="L378" s="78"/>
      <c r="M378" s="78"/>
      <c r="N378" s="78"/>
      <c r="O378" s="78"/>
      <c r="P378" s="78"/>
      <c r="Q378" s="78"/>
      <c r="R378" s="78"/>
      <c r="S378" s="78"/>
      <c r="T378" s="78"/>
      <c r="U378" s="78"/>
      <c r="V378" s="78"/>
      <c r="W378" s="78"/>
      <c r="X378" s="78"/>
      <c r="Y378" s="78"/>
      <c r="Z378" s="78"/>
      <c r="AA378" s="78"/>
      <c r="AB378" s="78"/>
      <c r="AC378" s="78"/>
      <c r="AD378" s="78"/>
      <c r="AE378" s="78"/>
      <c r="AF378" s="78"/>
      <c r="AG378" s="78"/>
      <c r="AH378" s="78"/>
      <c r="AI378" s="78"/>
      <c r="AJ378" s="78"/>
      <c r="AK378" s="78"/>
      <c r="AL378" s="78"/>
      <c r="AM378" s="78"/>
      <c r="AN378" s="78"/>
      <c r="AO378" s="78"/>
      <c r="AP378" s="78"/>
      <c r="AQ378" s="78"/>
      <c r="AR378" s="78"/>
      <c r="AS378" s="78"/>
      <c r="AT378" s="78"/>
      <c r="AU378" s="78"/>
      <c r="AV378" s="78"/>
      <c r="AW378" s="78"/>
      <c r="AX378" s="78"/>
      <c r="AY378" s="78"/>
      <c r="AZ378" s="78"/>
      <c r="BA378" s="78"/>
      <c r="BB378" s="78"/>
      <c r="BC378" s="78"/>
      <c r="BD378" s="78"/>
      <c r="BE378" s="78"/>
      <c r="BF378" s="78"/>
      <c r="BG378" s="79"/>
      <c r="DD378" s="41"/>
      <c r="DE378" s="41"/>
      <c r="DF378" s="41"/>
      <c r="DG378" s="41"/>
      <c r="DH378" s="41"/>
      <c r="DJ378" s="70"/>
      <c r="DS378" s="41"/>
    </row>
    <row r="379" spans="6:123">
      <c r="F379" s="78"/>
      <c r="G379" s="78"/>
      <c r="H379" s="78"/>
      <c r="I379" s="78"/>
      <c r="J379" s="78"/>
      <c r="K379" s="78"/>
      <c r="L379" s="78"/>
      <c r="M379" s="78"/>
      <c r="N379" s="78"/>
      <c r="O379" s="78"/>
      <c r="P379" s="78"/>
      <c r="Q379" s="78"/>
      <c r="R379" s="78"/>
      <c r="S379" s="78"/>
      <c r="T379" s="78"/>
      <c r="U379" s="78"/>
      <c r="V379" s="78"/>
      <c r="W379" s="78"/>
      <c r="X379" s="78"/>
      <c r="Y379" s="78"/>
      <c r="Z379" s="78"/>
      <c r="AA379" s="78"/>
      <c r="AB379" s="78"/>
      <c r="AC379" s="78"/>
      <c r="AD379" s="78"/>
      <c r="AE379" s="78"/>
      <c r="AF379" s="78"/>
      <c r="AG379" s="78"/>
      <c r="AH379" s="78"/>
      <c r="AI379" s="78"/>
      <c r="AJ379" s="78"/>
      <c r="AK379" s="78"/>
      <c r="AL379" s="78"/>
      <c r="AM379" s="78"/>
      <c r="AN379" s="78"/>
      <c r="AO379" s="78"/>
      <c r="AP379" s="78"/>
      <c r="AQ379" s="78"/>
      <c r="AR379" s="78"/>
      <c r="AS379" s="78"/>
      <c r="AT379" s="78"/>
      <c r="AU379" s="78"/>
      <c r="AV379" s="78"/>
      <c r="AW379" s="78"/>
      <c r="AX379" s="78"/>
      <c r="AY379" s="78"/>
      <c r="AZ379" s="78"/>
      <c r="BA379" s="78"/>
      <c r="BB379" s="78"/>
      <c r="BC379" s="78"/>
      <c r="BD379" s="78"/>
      <c r="BE379" s="78"/>
      <c r="BF379" s="78"/>
      <c r="BG379" s="79"/>
      <c r="DD379" s="41"/>
      <c r="DE379" s="41"/>
      <c r="DF379" s="41"/>
      <c r="DG379" s="41"/>
      <c r="DH379" s="41"/>
      <c r="DJ379" s="70"/>
      <c r="DS379" s="41"/>
    </row>
    <row r="380" spans="6:123">
      <c r="F380" s="78"/>
      <c r="G380" s="78"/>
      <c r="H380" s="78"/>
      <c r="I380" s="78"/>
      <c r="J380" s="78"/>
      <c r="K380" s="78"/>
      <c r="L380" s="78"/>
      <c r="M380" s="78"/>
      <c r="N380" s="78"/>
      <c r="O380" s="78"/>
      <c r="P380" s="78"/>
      <c r="Q380" s="78"/>
      <c r="R380" s="78"/>
      <c r="S380" s="78"/>
      <c r="T380" s="78"/>
      <c r="U380" s="78"/>
      <c r="V380" s="78"/>
      <c r="W380" s="78"/>
      <c r="X380" s="78"/>
      <c r="Y380" s="78"/>
      <c r="Z380" s="78"/>
      <c r="AA380" s="78"/>
      <c r="AB380" s="78"/>
      <c r="AC380" s="78"/>
      <c r="AD380" s="78"/>
      <c r="AE380" s="78"/>
      <c r="AF380" s="78"/>
      <c r="AG380" s="78"/>
      <c r="AH380" s="78"/>
      <c r="AI380" s="78"/>
      <c r="AJ380" s="78"/>
      <c r="AK380" s="78"/>
      <c r="AL380" s="78"/>
      <c r="AM380" s="78"/>
      <c r="AN380" s="78"/>
      <c r="AO380" s="78"/>
      <c r="AP380" s="78"/>
      <c r="AQ380" s="78"/>
      <c r="AR380" s="78"/>
      <c r="AS380" s="78"/>
      <c r="AT380" s="78"/>
      <c r="AU380" s="78"/>
      <c r="AV380" s="78"/>
      <c r="AW380" s="78"/>
      <c r="AX380" s="78"/>
      <c r="AY380" s="78"/>
      <c r="AZ380" s="78"/>
      <c r="BA380" s="78"/>
      <c r="BB380" s="78"/>
      <c r="BC380" s="78"/>
      <c r="BD380" s="78"/>
      <c r="BE380" s="78"/>
      <c r="BF380" s="78"/>
      <c r="BG380" s="79"/>
      <c r="DD380" s="41"/>
      <c r="DE380" s="41"/>
      <c r="DF380" s="41"/>
      <c r="DG380" s="41"/>
      <c r="DH380" s="41"/>
      <c r="DJ380" s="70"/>
      <c r="DS380" s="41"/>
    </row>
    <row r="381" spans="6:123">
      <c r="F381" s="78"/>
      <c r="G381" s="78"/>
      <c r="H381" s="78"/>
      <c r="I381" s="78"/>
      <c r="J381" s="78"/>
      <c r="K381" s="78"/>
      <c r="L381" s="78"/>
      <c r="M381" s="78"/>
      <c r="N381" s="78"/>
      <c r="O381" s="78"/>
      <c r="P381" s="78"/>
      <c r="Q381" s="78"/>
      <c r="R381" s="78"/>
      <c r="S381" s="78"/>
      <c r="T381" s="78"/>
      <c r="U381" s="78"/>
      <c r="V381" s="78"/>
      <c r="W381" s="78"/>
      <c r="X381" s="78"/>
      <c r="Y381" s="78"/>
      <c r="Z381" s="78"/>
      <c r="AA381" s="78"/>
      <c r="AB381" s="78"/>
      <c r="AC381" s="78"/>
      <c r="AD381" s="78"/>
      <c r="AE381" s="78"/>
      <c r="AF381" s="78"/>
      <c r="AG381" s="78"/>
      <c r="AH381" s="78"/>
      <c r="AI381" s="78"/>
      <c r="AJ381" s="78"/>
      <c r="AK381" s="78"/>
      <c r="AL381" s="78"/>
      <c r="AM381" s="78"/>
      <c r="AN381" s="78"/>
      <c r="AO381" s="78"/>
      <c r="AP381" s="78"/>
      <c r="AQ381" s="78"/>
      <c r="AR381" s="78"/>
      <c r="AS381" s="78"/>
      <c r="AT381" s="78"/>
      <c r="AU381" s="78"/>
      <c r="AV381" s="78"/>
      <c r="AW381" s="78"/>
      <c r="AX381" s="78"/>
      <c r="AY381" s="78"/>
      <c r="AZ381" s="78"/>
      <c r="BA381" s="78"/>
      <c r="BB381" s="78"/>
      <c r="BC381" s="78"/>
      <c r="BD381" s="78"/>
      <c r="BE381" s="78"/>
      <c r="BF381" s="78"/>
      <c r="BG381" s="79"/>
      <c r="DD381" s="41"/>
      <c r="DE381" s="41"/>
      <c r="DF381" s="41"/>
      <c r="DG381" s="41"/>
      <c r="DH381" s="41"/>
      <c r="DJ381" s="70"/>
      <c r="DS381" s="41"/>
    </row>
    <row r="382" spans="6:123">
      <c r="F382" s="78"/>
      <c r="G382" s="78"/>
      <c r="H382" s="78"/>
      <c r="I382" s="78"/>
      <c r="J382" s="78"/>
      <c r="K382" s="78"/>
      <c r="L382" s="78"/>
      <c r="M382" s="78"/>
      <c r="N382" s="78"/>
      <c r="O382" s="78"/>
      <c r="P382" s="78"/>
      <c r="Q382" s="78"/>
      <c r="R382" s="78"/>
      <c r="S382" s="78"/>
      <c r="T382" s="78"/>
      <c r="U382" s="78"/>
      <c r="V382" s="78"/>
      <c r="W382" s="78"/>
      <c r="X382" s="78"/>
      <c r="Y382" s="78"/>
      <c r="Z382" s="78"/>
      <c r="AA382" s="78"/>
      <c r="AB382" s="78"/>
      <c r="AC382" s="78"/>
      <c r="AD382" s="78"/>
      <c r="AE382" s="78"/>
      <c r="AF382" s="78"/>
      <c r="AG382" s="78"/>
      <c r="AH382" s="78"/>
      <c r="AI382" s="78"/>
      <c r="AJ382" s="78"/>
      <c r="AK382" s="78"/>
      <c r="AL382" s="78"/>
      <c r="AM382" s="78"/>
      <c r="AN382" s="78"/>
      <c r="AO382" s="78"/>
      <c r="AP382" s="78"/>
      <c r="AQ382" s="78"/>
      <c r="AR382" s="78"/>
      <c r="AS382" s="78"/>
      <c r="AT382" s="78"/>
      <c r="AU382" s="78"/>
      <c r="AV382" s="78"/>
      <c r="AW382" s="78"/>
      <c r="AX382" s="78"/>
      <c r="AY382" s="78"/>
      <c r="AZ382" s="78"/>
      <c r="BA382" s="78"/>
      <c r="BB382" s="78"/>
      <c r="BC382" s="78"/>
      <c r="BD382" s="78"/>
      <c r="BE382" s="78"/>
      <c r="BF382" s="78"/>
      <c r="BG382" s="79"/>
      <c r="DD382" s="41"/>
      <c r="DE382" s="41"/>
      <c r="DF382" s="41"/>
      <c r="DG382" s="41"/>
      <c r="DH382" s="41"/>
      <c r="DJ382" s="70"/>
      <c r="DS382" s="41"/>
    </row>
    <row r="383" spans="6:123">
      <c r="F383" s="78"/>
      <c r="G383" s="78"/>
      <c r="H383" s="78"/>
      <c r="I383" s="78"/>
      <c r="J383" s="78"/>
      <c r="K383" s="78"/>
      <c r="L383" s="78"/>
      <c r="M383" s="78"/>
      <c r="N383" s="78"/>
      <c r="O383" s="78"/>
      <c r="P383" s="78"/>
      <c r="Q383" s="78"/>
      <c r="R383" s="78"/>
      <c r="S383" s="78"/>
      <c r="T383" s="78"/>
      <c r="U383" s="78"/>
      <c r="V383" s="78"/>
      <c r="W383" s="78"/>
      <c r="X383" s="78"/>
      <c r="Y383" s="78"/>
      <c r="Z383" s="78"/>
      <c r="AA383" s="78"/>
      <c r="AB383" s="78"/>
      <c r="AC383" s="78"/>
      <c r="AD383" s="78"/>
      <c r="AE383" s="78"/>
      <c r="AF383" s="78"/>
      <c r="AG383" s="78"/>
      <c r="AH383" s="78"/>
      <c r="AI383" s="78"/>
      <c r="AJ383" s="78"/>
      <c r="AK383" s="78"/>
      <c r="AL383" s="78"/>
      <c r="AM383" s="78"/>
      <c r="AN383" s="78"/>
      <c r="AO383" s="78"/>
      <c r="AP383" s="78"/>
      <c r="AQ383" s="78"/>
      <c r="AR383" s="78"/>
      <c r="AS383" s="78"/>
      <c r="AT383" s="78"/>
      <c r="AU383" s="78"/>
      <c r="AV383" s="78"/>
      <c r="AW383" s="78"/>
      <c r="AX383" s="78"/>
      <c r="AY383" s="78"/>
      <c r="AZ383" s="78"/>
      <c r="BA383" s="78"/>
      <c r="BB383" s="78"/>
      <c r="BC383" s="78"/>
      <c r="BD383" s="78"/>
      <c r="BE383" s="78"/>
      <c r="BF383" s="78"/>
      <c r="BG383" s="79"/>
      <c r="DD383" s="41"/>
      <c r="DE383" s="41"/>
      <c r="DF383" s="41"/>
      <c r="DG383" s="41"/>
      <c r="DH383" s="41"/>
      <c r="DJ383" s="70"/>
      <c r="DS383" s="41"/>
    </row>
    <row r="384" spans="6:123">
      <c r="F384" s="78"/>
      <c r="G384" s="78"/>
      <c r="H384" s="78"/>
      <c r="I384" s="78"/>
      <c r="J384" s="78"/>
      <c r="K384" s="78"/>
      <c r="L384" s="78"/>
      <c r="M384" s="78"/>
      <c r="N384" s="78"/>
      <c r="O384" s="78"/>
      <c r="P384" s="78"/>
      <c r="Q384" s="78"/>
      <c r="R384" s="78"/>
      <c r="S384" s="78"/>
      <c r="T384" s="78"/>
      <c r="U384" s="78"/>
      <c r="V384" s="78"/>
      <c r="W384" s="78"/>
      <c r="X384" s="78"/>
      <c r="Y384" s="78"/>
      <c r="Z384" s="78"/>
      <c r="AA384" s="78"/>
      <c r="AB384" s="78"/>
      <c r="AC384" s="78"/>
      <c r="AD384" s="78"/>
      <c r="AE384" s="78"/>
      <c r="AF384" s="78"/>
      <c r="AG384" s="78"/>
      <c r="AH384" s="78"/>
      <c r="AI384" s="78"/>
      <c r="AJ384" s="78"/>
      <c r="AK384" s="78"/>
      <c r="AL384" s="78"/>
      <c r="AM384" s="78"/>
      <c r="AN384" s="78"/>
      <c r="AO384" s="78"/>
      <c r="AP384" s="78"/>
      <c r="AQ384" s="78"/>
      <c r="AR384" s="78"/>
      <c r="AS384" s="78"/>
      <c r="AT384" s="78"/>
      <c r="AU384" s="78"/>
      <c r="AV384" s="78"/>
      <c r="AW384" s="78"/>
      <c r="AX384" s="78"/>
      <c r="AY384" s="78"/>
      <c r="AZ384" s="78"/>
      <c r="BA384" s="78"/>
      <c r="BB384" s="78"/>
      <c r="BC384" s="78"/>
      <c r="BD384" s="78"/>
      <c r="BE384" s="78"/>
      <c r="BF384" s="78"/>
      <c r="BG384" s="79"/>
      <c r="DD384" s="41"/>
      <c r="DE384" s="41"/>
      <c r="DF384" s="41"/>
      <c r="DG384" s="41"/>
      <c r="DH384" s="41"/>
      <c r="DJ384" s="70"/>
      <c r="DS384" s="41"/>
    </row>
    <row r="385" spans="6:123">
      <c r="F385" s="78"/>
      <c r="G385" s="78"/>
      <c r="H385" s="78"/>
      <c r="I385" s="78"/>
      <c r="J385" s="78"/>
      <c r="K385" s="78"/>
      <c r="L385" s="78"/>
      <c r="M385" s="78"/>
      <c r="N385" s="78"/>
      <c r="O385" s="78"/>
      <c r="P385" s="78"/>
      <c r="Q385" s="78"/>
      <c r="R385" s="78"/>
      <c r="S385" s="78"/>
      <c r="T385" s="78"/>
      <c r="U385" s="78"/>
      <c r="V385" s="78"/>
      <c r="W385" s="78"/>
      <c r="X385" s="78"/>
      <c r="Y385" s="78"/>
      <c r="Z385" s="78"/>
      <c r="AA385" s="78"/>
      <c r="AB385" s="78"/>
      <c r="AC385" s="78"/>
      <c r="AD385" s="78"/>
      <c r="AE385" s="78"/>
      <c r="AF385" s="78"/>
      <c r="AG385" s="78"/>
      <c r="AH385" s="78"/>
      <c r="AI385" s="78"/>
      <c r="AJ385" s="78"/>
      <c r="AK385" s="78"/>
      <c r="AL385" s="78"/>
      <c r="AM385" s="78"/>
      <c r="AN385" s="78"/>
      <c r="AO385" s="78"/>
      <c r="AP385" s="78"/>
      <c r="AQ385" s="78"/>
      <c r="AR385" s="78"/>
      <c r="AS385" s="78"/>
      <c r="AT385" s="78"/>
      <c r="AU385" s="78"/>
      <c r="AV385" s="78"/>
      <c r="AW385" s="78"/>
      <c r="AX385" s="78"/>
      <c r="AY385" s="78"/>
      <c r="AZ385" s="78"/>
      <c r="BA385" s="78"/>
      <c r="BB385" s="78"/>
      <c r="BC385" s="78"/>
      <c r="BD385" s="78"/>
      <c r="BE385" s="78"/>
      <c r="BF385" s="78"/>
      <c r="BG385" s="79"/>
      <c r="DD385" s="41"/>
      <c r="DE385" s="41"/>
      <c r="DF385" s="41"/>
      <c r="DG385" s="41"/>
      <c r="DH385" s="41"/>
      <c r="DJ385" s="70"/>
      <c r="DS385" s="41"/>
    </row>
    <row r="386" spans="6:123">
      <c r="F386" s="78"/>
      <c r="G386" s="78"/>
      <c r="H386" s="78"/>
      <c r="I386" s="78"/>
      <c r="J386" s="78"/>
      <c r="K386" s="78"/>
      <c r="L386" s="78"/>
      <c r="M386" s="78"/>
      <c r="N386" s="78"/>
      <c r="O386" s="78"/>
      <c r="P386" s="78"/>
      <c r="Q386" s="78"/>
      <c r="R386" s="78"/>
      <c r="S386" s="78"/>
      <c r="T386" s="78"/>
      <c r="U386" s="78"/>
      <c r="V386" s="78"/>
      <c r="W386" s="78"/>
      <c r="X386" s="78"/>
      <c r="Y386" s="78"/>
      <c r="Z386" s="78"/>
      <c r="AA386" s="78"/>
      <c r="AB386" s="78"/>
      <c r="AC386" s="78"/>
      <c r="AD386" s="78"/>
      <c r="AE386" s="78"/>
      <c r="AF386" s="78"/>
      <c r="AG386" s="78"/>
      <c r="AH386" s="78"/>
      <c r="AI386" s="78"/>
      <c r="AJ386" s="78"/>
      <c r="AK386" s="78"/>
      <c r="AL386" s="78"/>
      <c r="AM386" s="78"/>
      <c r="AN386" s="78"/>
      <c r="AO386" s="78"/>
      <c r="AP386" s="78"/>
      <c r="AQ386" s="78"/>
      <c r="AR386" s="78"/>
      <c r="AS386" s="78"/>
      <c r="AT386" s="78"/>
      <c r="AU386" s="78"/>
      <c r="AV386" s="78"/>
      <c r="AW386" s="78"/>
      <c r="AX386" s="78"/>
      <c r="AY386" s="78"/>
      <c r="AZ386" s="78"/>
      <c r="BA386" s="78"/>
      <c r="BB386" s="78"/>
      <c r="BC386" s="78"/>
      <c r="BD386" s="78"/>
      <c r="BE386" s="78"/>
      <c r="BF386" s="78"/>
      <c r="BG386" s="79"/>
      <c r="DD386" s="41"/>
      <c r="DE386" s="41"/>
      <c r="DF386" s="41"/>
      <c r="DG386" s="41"/>
      <c r="DH386" s="41"/>
      <c r="DJ386" s="70"/>
      <c r="DS386" s="41"/>
    </row>
    <row r="387" spans="6:123">
      <c r="F387" s="78"/>
      <c r="G387" s="78"/>
      <c r="H387" s="78"/>
      <c r="I387" s="78"/>
      <c r="J387" s="78"/>
      <c r="K387" s="78"/>
      <c r="L387" s="78"/>
      <c r="M387" s="78"/>
      <c r="N387" s="78"/>
      <c r="O387" s="78"/>
      <c r="P387" s="78"/>
      <c r="Q387" s="78"/>
      <c r="R387" s="78"/>
      <c r="S387" s="78"/>
      <c r="T387" s="78"/>
      <c r="U387" s="78"/>
      <c r="V387" s="78"/>
      <c r="W387" s="78"/>
      <c r="X387" s="78"/>
      <c r="Y387" s="78"/>
      <c r="Z387" s="78"/>
      <c r="AA387" s="78"/>
      <c r="AB387" s="78"/>
      <c r="AC387" s="78"/>
      <c r="AD387" s="78"/>
      <c r="AE387" s="78"/>
      <c r="AF387" s="78"/>
      <c r="AG387" s="78"/>
      <c r="AH387" s="78"/>
      <c r="AI387" s="78"/>
      <c r="AJ387" s="78"/>
      <c r="AK387" s="78"/>
      <c r="AL387" s="78"/>
      <c r="AM387" s="78"/>
      <c r="AN387" s="78"/>
      <c r="AO387" s="78"/>
      <c r="AP387" s="78"/>
      <c r="AQ387" s="78"/>
      <c r="AR387" s="78"/>
      <c r="AS387" s="78"/>
      <c r="AT387" s="78"/>
      <c r="AU387" s="78"/>
      <c r="AV387" s="78"/>
      <c r="AW387" s="78"/>
      <c r="AX387" s="78"/>
      <c r="AY387" s="78"/>
      <c r="AZ387" s="78"/>
      <c r="BA387" s="78"/>
      <c r="BB387" s="78"/>
      <c r="BC387" s="78"/>
      <c r="BD387" s="78"/>
      <c r="BE387" s="78"/>
      <c r="BF387" s="78"/>
      <c r="BG387" s="79"/>
      <c r="DD387" s="41"/>
      <c r="DE387" s="41"/>
      <c r="DF387" s="41"/>
      <c r="DG387" s="41"/>
      <c r="DH387" s="41"/>
      <c r="DJ387" s="70"/>
      <c r="DS387" s="41"/>
    </row>
    <row r="388" spans="6:123">
      <c r="F388" s="78"/>
      <c r="G388" s="78"/>
      <c r="H388" s="78"/>
      <c r="I388" s="78"/>
      <c r="J388" s="78"/>
      <c r="K388" s="78"/>
      <c r="L388" s="78"/>
      <c r="M388" s="78"/>
      <c r="N388" s="78"/>
      <c r="O388" s="78"/>
      <c r="P388" s="78"/>
      <c r="Q388" s="78"/>
      <c r="R388" s="78"/>
      <c r="S388" s="78"/>
      <c r="T388" s="78"/>
      <c r="U388" s="78"/>
      <c r="V388" s="78"/>
      <c r="W388" s="78"/>
      <c r="X388" s="78"/>
      <c r="Y388" s="78"/>
      <c r="Z388" s="78"/>
      <c r="AA388" s="78"/>
      <c r="AB388" s="78"/>
      <c r="AC388" s="78"/>
      <c r="AD388" s="78"/>
      <c r="AE388" s="78"/>
      <c r="AF388" s="78"/>
      <c r="AG388" s="78"/>
      <c r="AH388" s="78"/>
      <c r="AI388" s="78"/>
      <c r="AJ388" s="78"/>
      <c r="AK388" s="78"/>
      <c r="AL388" s="78"/>
      <c r="AM388" s="78"/>
      <c r="AN388" s="78"/>
      <c r="AO388" s="78"/>
      <c r="AP388" s="78"/>
      <c r="AQ388" s="78"/>
      <c r="AR388" s="78"/>
      <c r="AS388" s="78"/>
      <c r="AT388" s="78"/>
      <c r="AU388" s="78"/>
      <c r="AV388" s="78"/>
      <c r="AW388" s="78"/>
      <c r="AX388" s="78"/>
      <c r="AY388" s="78"/>
      <c r="AZ388" s="78"/>
      <c r="BA388" s="78"/>
      <c r="BB388" s="78"/>
      <c r="BC388" s="78"/>
      <c r="BD388" s="78"/>
      <c r="BE388" s="78"/>
      <c r="BF388" s="78"/>
      <c r="BG388" s="79"/>
      <c r="DD388" s="41"/>
      <c r="DE388" s="41"/>
      <c r="DF388" s="41"/>
      <c r="DG388" s="41"/>
      <c r="DH388" s="41"/>
      <c r="DJ388" s="70"/>
      <c r="DS388" s="41"/>
    </row>
    <row r="389" spans="6:123">
      <c r="F389" s="78"/>
      <c r="G389" s="78"/>
      <c r="H389" s="78"/>
      <c r="I389" s="78"/>
      <c r="J389" s="78"/>
      <c r="K389" s="78"/>
      <c r="L389" s="78"/>
      <c r="M389" s="78"/>
      <c r="N389" s="78"/>
      <c r="O389" s="78"/>
      <c r="P389" s="78"/>
      <c r="Q389" s="78"/>
      <c r="R389" s="78"/>
      <c r="S389" s="78"/>
      <c r="T389" s="78"/>
      <c r="U389" s="78"/>
      <c r="V389" s="78"/>
      <c r="W389" s="78"/>
      <c r="X389" s="78"/>
      <c r="Y389" s="78"/>
      <c r="Z389" s="78"/>
      <c r="AA389" s="78"/>
      <c r="AB389" s="78"/>
      <c r="AC389" s="78"/>
      <c r="AD389" s="78"/>
      <c r="AE389" s="78"/>
      <c r="AF389" s="78"/>
      <c r="AG389" s="78"/>
      <c r="AH389" s="78"/>
      <c r="AI389" s="78"/>
      <c r="AJ389" s="78"/>
      <c r="AK389" s="78"/>
      <c r="AL389" s="78"/>
      <c r="AM389" s="78"/>
      <c r="AN389" s="78"/>
      <c r="AO389" s="78"/>
      <c r="AP389" s="78"/>
      <c r="AQ389" s="78"/>
      <c r="AR389" s="78"/>
      <c r="AS389" s="78"/>
      <c r="AT389" s="78"/>
      <c r="AU389" s="78"/>
      <c r="AV389" s="78"/>
      <c r="AW389" s="78"/>
      <c r="AX389" s="78"/>
      <c r="AY389" s="78"/>
      <c r="AZ389" s="78"/>
      <c r="BA389" s="78"/>
      <c r="BB389" s="78"/>
      <c r="BC389" s="78"/>
      <c r="BD389" s="78"/>
      <c r="BE389" s="78"/>
      <c r="BF389" s="78"/>
      <c r="BG389" s="79"/>
      <c r="DD389" s="41"/>
      <c r="DE389" s="41"/>
      <c r="DF389" s="41"/>
      <c r="DG389" s="41"/>
      <c r="DH389" s="41"/>
      <c r="DJ389" s="70"/>
      <c r="DS389" s="41"/>
    </row>
    <row r="390" spans="6:123">
      <c r="F390" s="78"/>
      <c r="G390" s="78"/>
      <c r="H390" s="78"/>
      <c r="I390" s="78"/>
      <c r="J390" s="78"/>
      <c r="K390" s="78"/>
      <c r="L390" s="78"/>
      <c r="M390" s="78"/>
      <c r="N390" s="78"/>
      <c r="O390" s="78"/>
      <c r="P390" s="78"/>
      <c r="Q390" s="78"/>
      <c r="R390" s="78"/>
      <c r="S390" s="78"/>
      <c r="T390" s="78"/>
      <c r="U390" s="78"/>
      <c r="V390" s="78"/>
      <c r="W390" s="78"/>
      <c r="X390" s="78"/>
      <c r="Y390" s="78"/>
      <c r="Z390" s="78"/>
      <c r="AA390" s="78"/>
      <c r="AB390" s="78"/>
      <c r="AC390" s="78"/>
      <c r="AD390" s="78"/>
      <c r="AE390" s="78"/>
      <c r="AF390" s="78"/>
      <c r="AG390" s="78"/>
      <c r="AH390" s="78"/>
      <c r="AI390" s="78"/>
      <c r="AJ390" s="78"/>
      <c r="AK390" s="78"/>
      <c r="AL390" s="78"/>
      <c r="AM390" s="78"/>
      <c r="AN390" s="78"/>
      <c r="AO390" s="78"/>
      <c r="AP390" s="78"/>
      <c r="AQ390" s="78"/>
      <c r="AR390" s="78"/>
      <c r="AS390" s="78"/>
      <c r="AT390" s="78"/>
      <c r="AU390" s="78"/>
      <c r="AV390" s="78"/>
      <c r="AW390" s="78"/>
      <c r="AX390" s="78"/>
      <c r="AY390" s="78"/>
      <c r="AZ390" s="78"/>
      <c r="BA390" s="78"/>
      <c r="BB390" s="78"/>
      <c r="BC390" s="78"/>
      <c r="BD390" s="78"/>
      <c r="BE390" s="78"/>
      <c r="BF390" s="78"/>
      <c r="BG390" s="79"/>
      <c r="DD390" s="41"/>
      <c r="DE390" s="41"/>
      <c r="DF390" s="41"/>
      <c r="DG390" s="41"/>
      <c r="DH390" s="41"/>
      <c r="DJ390" s="70"/>
      <c r="DS390" s="41"/>
    </row>
    <row r="391" spans="6:123">
      <c r="F391" s="78"/>
      <c r="G391" s="78"/>
      <c r="H391" s="78"/>
      <c r="I391" s="78"/>
      <c r="J391" s="78"/>
      <c r="K391" s="78"/>
      <c r="L391" s="78"/>
      <c r="M391" s="78"/>
      <c r="N391" s="78"/>
      <c r="O391" s="78"/>
      <c r="P391" s="78"/>
      <c r="Q391" s="78"/>
      <c r="R391" s="78"/>
      <c r="S391" s="78"/>
      <c r="T391" s="78"/>
      <c r="U391" s="78"/>
      <c r="V391" s="78"/>
      <c r="W391" s="78"/>
      <c r="X391" s="78"/>
      <c r="Y391" s="78"/>
      <c r="Z391" s="78"/>
      <c r="AA391" s="78"/>
      <c r="AB391" s="78"/>
      <c r="AC391" s="78"/>
      <c r="AD391" s="78"/>
      <c r="AE391" s="78"/>
      <c r="AF391" s="78"/>
      <c r="AG391" s="78"/>
      <c r="AH391" s="78"/>
      <c r="AI391" s="78"/>
      <c r="AJ391" s="78"/>
      <c r="AK391" s="78"/>
      <c r="AL391" s="78"/>
      <c r="AM391" s="78"/>
      <c r="AN391" s="78"/>
      <c r="AO391" s="78"/>
      <c r="AP391" s="78"/>
      <c r="AQ391" s="78"/>
      <c r="AR391" s="78"/>
      <c r="AS391" s="78"/>
      <c r="AT391" s="78"/>
      <c r="AU391" s="78"/>
      <c r="AV391" s="78"/>
      <c r="AW391" s="78"/>
      <c r="AX391" s="78"/>
      <c r="AY391" s="78"/>
      <c r="AZ391" s="78"/>
      <c r="BA391" s="78"/>
      <c r="BB391" s="78"/>
      <c r="BC391" s="78"/>
      <c r="BD391" s="78"/>
      <c r="BE391" s="78"/>
      <c r="BF391" s="78"/>
      <c r="BG391" s="79"/>
      <c r="DD391" s="41"/>
      <c r="DE391" s="41"/>
      <c r="DF391" s="41"/>
      <c r="DG391" s="41"/>
      <c r="DH391" s="41"/>
      <c r="DJ391" s="70"/>
      <c r="DS391" s="41"/>
    </row>
    <row r="392" spans="6:123">
      <c r="F392" s="78"/>
      <c r="G392" s="78"/>
      <c r="H392" s="78"/>
      <c r="I392" s="78"/>
      <c r="J392" s="78"/>
      <c r="K392" s="78"/>
      <c r="L392" s="78"/>
      <c r="M392" s="78"/>
      <c r="N392" s="78"/>
      <c r="O392" s="78"/>
      <c r="P392" s="78"/>
      <c r="Q392" s="78"/>
      <c r="R392" s="78"/>
      <c r="S392" s="78"/>
      <c r="T392" s="78"/>
      <c r="U392" s="78"/>
      <c r="V392" s="78"/>
      <c r="W392" s="78"/>
      <c r="X392" s="78"/>
      <c r="Y392" s="78"/>
      <c r="Z392" s="78"/>
      <c r="AA392" s="78"/>
      <c r="AB392" s="78"/>
      <c r="AC392" s="78"/>
      <c r="AD392" s="78"/>
      <c r="AE392" s="78"/>
      <c r="AF392" s="78"/>
      <c r="AG392" s="78"/>
      <c r="AH392" s="78"/>
      <c r="AI392" s="78"/>
      <c r="AJ392" s="78"/>
      <c r="AK392" s="78"/>
      <c r="AL392" s="78"/>
      <c r="AM392" s="78"/>
      <c r="AN392" s="78"/>
      <c r="AO392" s="78"/>
      <c r="AP392" s="78"/>
      <c r="AQ392" s="78"/>
      <c r="AR392" s="78"/>
      <c r="AS392" s="78"/>
      <c r="AT392" s="78"/>
      <c r="AU392" s="78"/>
      <c r="AV392" s="78"/>
      <c r="AW392" s="78"/>
      <c r="AX392" s="78"/>
      <c r="AY392" s="78"/>
      <c r="AZ392" s="78"/>
      <c r="BA392" s="78"/>
      <c r="BB392" s="78"/>
      <c r="BC392" s="78"/>
      <c r="BD392" s="78"/>
      <c r="BE392" s="78"/>
      <c r="BF392" s="78"/>
      <c r="BG392" s="79"/>
      <c r="DD392" s="41"/>
      <c r="DE392" s="41"/>
      <c r="DF392" s="41"/>
      <c r="DG392" s="41"/>
      <c r="DH392" s="41"/>
      <c r="DJ392" s="70"/>
      <c r="DS392" s="41"/>
    </row>
    <row r="393" spans="6:123">
      <c r="F393" s="78"/>
      <c r="G393" s="78"/>
      <c r="H393" s="78"/>
      <c r="I393" s="78"/>
      <c r="J393" s="78"/>
      <c r="K393" s="78"/>
      <c r="L393" s="78"/>
      <c r="M393" s="78"/>
      <c r="N393" s="78"/>
      <c r="O393" s="78"/>
      <c r="P393" s="78"/>
      <c r="Q393" s="78"/>
      <c r="R393" s="78"/>
      <c r="S393" s="78"/>
      <c r="T393" s="78"/>
      <c r="U393" s="78"/>
      <c r="V393" s="78"/>
      <c r="W393" s="78"/>
      <c r="X393" s="78"/>
      <c r="Y393" s="78"/>
      <c r="Z393" s="78"/>
      <c r="AA393" s="78"/>
      <c r="AB393" s="78"/>
      <c r="AC393" s="78"/>
      <c r="AD393" s="78"/>
      <c r="AE393" s="78"/>
      <c r="AF393" s="78"/>
      <c r="AG393" s="78"/>
      <c r="AH393" s="78"/>
      <c r="AI393" s="78"/>
      <c r="AJ393" s="78"/>
      <c r="AK393" s="78"/>
      <c r="AL393" s="78"/>
      <c r="AM393" s="78"/>
      <c r="AN393" s="78"/>
      <c r="AO393" s="78"/>
      <c r="AP393" s="78"/>
      <c r="AQ393" s="78"/>
      <c r="AR393" s="78"/>
      <c r="AS393" s="78"/>
      <c r="AT393" s="78"/>
      <c r="AU393" s="78"/>
      <c r="AV393" s="78"/>
      <c r="AW393" s="78"/>
      <c r="AX393" s="78"/>
      <c r="AY393" s="78"/>
      <c r="AZ393" s="78"/>
      <c r="BA393" s="78"/>
      <c r="BB393" s="78"/>
      <c r="BC393" s="78"/>
      <c r="BD393" s="78"/>
      <c r="BE393" s="78"/>
      <c r="BF393" s="78"/>
      <c r="BG393" s="79"/>
      <c r="DD393" s="41"/>
      <c r="DE393" s="41"/>
      <c r="DF393" s="41"/>
      <c r="DG393" s="41"/>
      <c r="DH393" s="41"/>
      <c r="DJ393" s="70"/>
      <c r="DS393" s="41"/>
    </row>
    <row r="394" spans="6:123">
      <c r="F394" s="78"/>
      <c r="G394" s="78"/>
      <c r="H394" s="78"/>
      <c r="I394" s="78"/>
      <c r="J394" s="78"/>
      <c r="K394" s="78"/>
      <c r="L394" s="78"/>
      <c r="M394" s="78"/>
      <c r="N394" s="78"/>
      <c r="O394" s="78"/>
      <c r="P394" s="78"/>
      <c r="Q394" s="78"/>
      <c r="R394" s="78"/>
      <c r="S394" s="78"/>
      <c r="T394" s="78"/>
      <c r="U394" s="78"/>
      <c r="V394" s="78"/>
      <c r="W394" s="78"/>
      <c r="X394" s="78"/>
      <c r="Y394" s="78"/>
      <c r="Z394" s="78"/>
      <c r="AA394" s="78"/>
      <c r="AB394" s="78"/>
      <c r="AC394" s="78"/>
      <c r="AD394" s="78"/>
      <c r="AE394" s="78"/>
      <c r="AF394" s="78"/>
      <c r="AG394" s="78"/>
      <c r="AH394" s="78"/>
      <c r="AI394" s="78"/>
      <c r="AJ394" s="78"/>
      <c r="AK394" s="78"/>
      <c r="AL394" s="78"/>
      <c r="AM394" s="78"/>
      <c r="AN394" s="78"/>
      <c r="AO394" s="78"/>
      <c r="AP394" s="78"/>
      <c r="AQ394" s="78"/>
      <c r="AR394" s="78"/>
      <c r="AS394" s="78"/>
      <c r="AT394" s="78"/>
      <c r="AU394" s="78"/>
      <c r="AV394" s="78"/>
      <c r="AW394" s="78"/>
      <c r="AX394" s="78"/>
      <c r="AY394" s="78"/>
      <c r="AZ394" s="78"/>
      <c r="BA394" s="78"/>
      <c r="BB394" s="78"/>
      <c r="BC394" s="78"/>
      <c r="BD394" s="78"/>
      <c r="BE394" s="78"/>
      <c r="BF394" s="78"/>
      <c r="BG394" s="79"/>
      <c r="DD394" s="41"/>
      <c r="DE394" s="41"/>
      <c r="DF394" s="41"/>
      <c r="DG394" s="41"/>
      <c r="DH394" s="41"/>
      <c r="DJ394" s="70"/>
      <c r="DS394" s="41"/>
    </row>
    <row r="395" spans="6:123">
      <c r="F395" s="78"/>
      <c r="G395" s="78"/>
      <c r="H395" s="78"/>
      <c r="I395" s="78"/>
      <c r="J395" s="78"/>
      <c r="K395" s="78"/>
      <c r="L395" s="78"/>
      <c r="M395" s="78"/>
      <c r="N395" s="78"/>
      <c r="O395" s="78"/>
      <c r="P395" s="78"/>
      <c r="Q395" s="78"/>
      <c r="R395" s="78"/>
      <c r="S395" s="78"/>
      <c r="T395" s="78"/>
      <c r="U395" s="78"/>
      <c r="V395" s="78"/>
      <c r="W395" s="78"/>
      <c r="X395" s="78"/>
      <c r="Y395" s="78"/>
      <c r="Z395" s="78"/>
      <c r="AA395" s="78"/>
      <c r="AB395" s="78"/>
      <c r="AC395" s="78"/>
      <c r="AD395" s="78"/>
      <c r="AE395" s="78"/>
      <c r="AF395" s="78"/>
      <c r="AG395" s="78"/>
      <c r="AH395" s="78"/>
      <c r="AI395" s="78"/>
      <c r="AJ395" s="78"/>
      <c r="AK395" s="78"/>
      <c r="AL395" s="78"/>
      <c r="AM395" s="78"/>
      <c r="AN395" s="78"/>
      <c r="AO395" s="78"/>
      <c r="AP395" s="78"/>
      <c r="AQ395" s="78"/>
      <c r="AR395" s="78"/>
      <c r="AS395" s="78"/>
      <c r="AT395" s="78"/>
      <c r="AU395" s="78"/>
      <c r="AV395" s="78"/>
      <c r="AW395" s="78"/>
      <c r="AX395" s="78"/>
      <c r="AY395" s="78"/>
      <c r="AZ395" s="78"/>
      <c r="BA395" s="78"/>
      <c r="BB395" s="78"/>
      <c r="BC395" s="78"/>
      <c r="BD395" s="78"/>
      <c r="BE395" s="78"/>
      <c r="BF395" s="78"/>
      <c r="BG395" s="79"/>
      <c r="DD395" s="41"/>
      <c r="DE395" s="41"/>
      <c r="DF395" s="41"/>
      <c r="DG395" s="41"/>
      <c r="DH395" s="41"/>
      <c r="DJ395" s="70"/>
      <c r="DS395" s="41"/>
    </row>
    <row r="396" spans="6:123">
      <c r="F396" s="78"/>
      <c r="G396" s="78"/>
      <c r="H396" s="78"/>
      <c r="I396" s="78"/>
      <c r="J396" s="78"/>
      <c r="K396" s="78"/>
      <c r="L396" s="78"/>
      <c r="M396" s="78"/>
      <c r="N396" s="78"/>
      <c r="O396" s="78"/>
      <c r="P396" s="78"/>
      <c r="Q396" s="78"/>
      <c r="R396" s="78"/>
      <c r="S396" s="78"/>
      <c r="T396" s="78"/>
      <c r="U396" s="78"/>
      <c r="V396" s="78"/>
      <c r="W396" s="78"/>
      <c r="X396" s="78"/>
      <c r="Y396" s="78"/>
      <c r="Z396" s="78"/>
      <c r="AA396" s="78"/>
      <c r="AB396" s="78"/>
      <c r="AC396" s="78"/>
      <c r="AD396" s="78"/>
      <c r="AE396" s="78"/>
      <c r="AF396" s="78"/>
      <c r="AG396" s="78"/>
      <c r="AH396" s="78"/>
      <c r="AI396" s="78"/>
      <c r="AJ396" s="78"/>
      <c r="AK396" s="78"/>
      <c r="AL396" s="78"/>
      <c r="AM396" s="78"/>
      <c r="AN396" s="78"/>
      <c r="AO396" s="78"/>
      <c r="AP396" s="78"/>
      <c r="AQ396" s="78"/>
      <c r="AR396" s="78"/>
      <c r="AS396" s="78"/>
      <c r="AT396" s="78"/>
      <c r="AU396" s="78"/>
      <c r="AV396" s="78"/>
      <c r="AW396" s="78"/>
      <c r="AX396" s="78"/>
      <c r="AY396" s="78"/>
      <c r="AZ396" s="78"/>
      <c r="BA396" s="78"/>
      <c r="BB396" s="78"/>
      <c r="BC396" s="78"/>
      <c r="BD396" s="78"/>
      <c r="BE396" s="78"/>
      <c r="BF396" s="78"/>
      <c r="BG396" s="79"/>
      <c r="DD396" s="41"/>
      <c r="DE396" s="41"/>
      <c r="DF396" s="41"/>
      <c r="DG396" s="41"/>
      <c r="DH396" s="41"/>
      <c r="DJ396" s="70"/>
      <c r="DS396" s="41"/>
    </row>
    <row r="397" spans="6:123">
      <c r="F397" s="78"/>
      <c r="G397" s="78"/>
      <c r="H397" s="78"/>
      <c r="I397" s="78"/>
      <c r="J397" s="78"/>
      <c r="K397" s="78"/>
      <c r="L397" s="78"/>
      <c r="M397" s="78"/>
      <c r="N397" s="78"/>
      <c r="O397" s="78"/>
      <c r="P397" s="78"/>
      <c r="Q397" s="78"/>
      <c r="R397" s="78"/>
      <c r="S397" s="78"/>
      <c r="T397" s="78"/>
      <c r="U397" s="78"/>
      <c r="V397" s="78"/>
      <c r="W397" s="78"/>
      <c r="X397" s="78"/>
      <c r="Y397" s="78"/>
      <c r="Z397" s="78"/>
      <c r="AA397" s="78"/>
      <c r="AB397" s="78"/>
      <c r="AC397" s="78"/>
      <c r="AD397" s="78"/>
      <c r="AE397" s="78"/>
      <c r="AF397" s="78"/>
      <c r="AG397" s="78"/>
      <c r="AH397" s="78"/>
      <c r="AI397" s="78"/>
      <c r="AJ397" s="78"/>
      <c r="AK397" s="78"/>
      <c r="AL397" s="78"/>
      <c r="AM397" s="78"/>
      <c r="AN397" s="78"/>
      <c r="AO397" s="78"/>
      <c r="AP397" s="78"/>
      <c r="AQ397" s="78"/>
      <c r="AR397" s="78"/>
      <c r="AS397" s="78"/>
      <c r="AT397" s="78"/>
      <c r="AU397" s="78"/>
      <c r="AV397" s="78"/>
      <c r="AW397" s="78"/>
      <c r="AX397" s="78"/>
      <c r="AY397" s="78"/>
      <c r="AZ397" s="78"/>
      <c r="BA397" s="78"/>
      <c r="BB397" s="78"/>
      <c r="BC397" s="78"/>
      <c r="BD397" s="78"/>
      <c r="BE397" s="78"/>
      <c r="BF397" s="78"/>
      <c r="BG397" s="79"/>
      <c r="DD397" s="41"/>
      <c r="DE397" s="41"/>
      <c r="DF397" s="41"/>
      <c r="DG397" s="41"/>
      <c r="DH397" s="41"/>
      <c r="DJ397" s="70"/>
      <c r="DS397" s="41"/>
    </row>
    <row r="398" spans="6:123">
      <c r="F398" s="78"/>
      <c r="G398" s="78"/>
      <c r="H398" s="78"/>
      <c r="I398" s="78"/>
      <c r="J398" s="78"/>
      <c r="K398" s="78"/>
      <c r="L398" s="78"/>
      <c r="M398" s="78"/>
      <c r="N398" s="78"/>
      <c r="O398" s="78"/>
      <c r="P398" s="78"/>
      <c r="Q398" s="78"/>
      <c r="R398" s="78"/>
      <c r="S398" s="78"/>
      <c r="T398" s="78"/>
      <c r="U398" s="78"/>
      <c r="V398" s="78"/>
      <c r="W398" s="78"/>
      <c r="X398" s="78"/>
      <c r="Y398" s="78"/>
      <c r="Z398" s="78"/>
      <c r="AA398" s="78"/>
      <c r="AB398" s="78"/>
      <c r="AC398" s="78"/>
      <c r="AD398" s="78"/>
      <c r="AE398" s="78"/>
      <c r="AF398" s="78"/>
      <c r="AG398" s="78"/>
      <c r="AH398" s="78"/>
      <c r="AI398" s="78"/>
      <c r="AJ398" s="78"/>
      <c r="AK398" s="78"/>
      <c r="AL398" s="78"/>
      <c r="AM398" s="78"/>
      <c r="AN398" s="78"/>
      <c r="AO398" s="78"/>
      <c r="AP398" s="78"/>
      <c r="AQ398" s="78"/>
      <c r="AR398" s="78"/>
      <c r="AS398" s="78"/>
      <c r="AT398" s="78"/>
      <c r="AU398" s="78"/>
      <c r="AV398" s="78"/>
      <c r="AW398" s="78"/>
      <c r="AX398" s="78"/>
      <c r="AY398" s="78"/>
      <c r="AZ398" s="78"/>
      <c r="BA398" s="78"/>
      <c r="BB398" s="78"/>
      <c r="BC398" s="78"/>
      <c r="BD398" s="78"/>
      <c r="BE398" s="78"/>
      <c r="BF398" s="78"/>
      <c r="BG398" s="79"/>
      <c r="DD398" s="41"/>
      <c r="DE398" s="41"/>
      <c r="DF398" s="41"/>
      <c r="DG398" s="41"/>
      <c r="DH398" s="41"/>
      <c r="DJ398" s="70"/>
      <c r="DS398" s="41"/>
    </row>
    <row r="399" spans="6:123">
      <c r="F399" s="78"/>
      <c r="G399" s="78"/>
      <c r="H399" s="78"/>
      <c r="I399" s="78"/>
      <c r="J399" s="78"/>
      <c r="K399" s="78"/>
      <c r="L399" s="78"/>
      <c r="M399" s="78"/>
      <c r="N399" s="78"/>
      <c r="O399" s="78"/>
      <c r="P399" s="78"/>
      <c r="Q399" s="78"/>
      <c r="R399" s="78"/>
      <c r="S399" s="78"/>
      <c r="T399" s="78"/>
      <c r="U399" s="78"/>
      <c r="V399" s="78"/>
      <c r="W399" s="78"/>
      <c r="X399" s="78"/>
      <c r="Y399" s="78"/>
      <c r="Z399" s="78"/>
      <c r="AA399" s="78"/>
      <c r="AB399" s="78"/>
      <c r="AC399" s="78"/>
      <c r="AD399" s="78"/>
      <c r="AE399" s="78"/>
      <c r="AF399" s="78"/>
      <c r="AG399" s="78"/>
      <c r="AH399" s="78"/>
      <c r="AI399" s="78"/>
      <c r="AJ399" s="78"/>
      <c r="AK399" s="78"/>
      <c r="AL399" s="78"/>
      <c r="AM399" s="78"/>
      <c r="AN399" s="78"/>
      <c r="AO399" s="78"/>
      <c r="AP399" s="78"/>
      <c r="AQ399" s="78"/>
      <c r="AR399" s="78"/>
      <c r="AS399" s="78"/>
      <c r="AT399" s="78"/>
      <c r="AU399" s="78"/>
      <c r="AV399" s="78"/>
      <c r="AW399" s="78"/>
      <c r="AX399" s="78"/>
      <c r="AY399" s="78"/>
      <c r="AZ399" s="78"/>
      <c r="BA399" s="78"/>
      <c r="BB399" s="78"/>
      <c r="BC399" s="78"/>
      <c r="BD399" s="78"/>
      <c r="BE399" s="78"/>
      <c r="BF399" s="78"/>
      <c r="BG399" s="79"/>
      <c r="DD399" s="41"/>
      <c r="DE399" s="41"/>
      <c r="DF399" s="41"/>
      <c r="DG399" s="41"/>
      <c r="DH399" s="41"/>
      <c r="DJ399" s="70"/>
      <c r="DS399" s="41"/>
    </row>
    <row r="400" spans="6:123">
      <c r="F400" s="78"/>
      <c r="G400" s="78"/>
      <c r="H400" s="78"/>
      <c r="I400" s="78"/>
      <c r="J400" s="78"/>
      <c r="K400" s="78"/>
      <c r="L400" s="78"/>
      <c r="M400" s="78"/>
      <c r="N400" s="78"/>
      <c r="O400" s="78"/>
      <c r="P400" s="78"/>
      <c r="Q400" s="78"/>
      <c r="R400" s="78"/>
      <c r="S400" s="78"/>
      <c r="T400" s="78"/>
      <c r="U400" s="78"/>
      <c r="V400" s="78"/>
      <c r="W400" s="78"/>
      <c r="X400" s="78"/>
      <c r="Y400" s="78"/>
      <c r="Z400" s="78"/>
      <c r="AA400" s="78"/>
      <c r="AB400" s="78"/>
      <c r="AC400" s="78"/>
      <c r="AD400" s="78"/>
      <c r="AE400" s="78"/>
      <c r="AF400" s="78"/>
      <c r="AG400" s="78"/>
      <c r="AH400" s="78"/>
      <c r="AI400" s="78"/>
      <c r="AJ400" s="78"/>
      <c r="AK400" s="78"/>
      <c r="AL400" s="78"/>
      <c r="AM400" s="78"/>
      <c r="AN400" s="78"/>
      <c r="AO400" s="78"/>
      <c r="AP400" s="78"/>
      <c r="AQ400" s="78"/>
      <c r="AR400" s="78"/>
      <c r="AS400" s="78"/>
      <c r="AT400" s="78"/>
      <c r="AU400" s="78"/>
      <c r="AV400" s="78"/>
      <c r="AW400" s="78"/>
      <c r="AX400" s="78"/>
      <c r="AY400" s="78"/>
      <c r="AZ400" s="78"/>
      <c r="BA400" s="78"/>
      <c r="BB400" s="78"/>
      <c r="BC400" s="78"/>
      <c r="BD400" s="78"/>
      <c r="BE400" s="78"/>
      <c r="BF400" s="78"/>
      <c r="BG400" s="79"/>
      <c r="DD400" s="41"/>
      <c r="DE400" s="41"/>
      <c r="DF400" s="41"/>
      <c r="DG400" s="41"/>
      <c r="DH400" s="41"/>
      <c r="DJ400" s="70"/>
      <c r="DS400" s="41"/>
    </row>
    <row r="401" spans="6:123">
      <c r="F401" s="78"/>
      <c r="G401" s="78"/>
      <c r="H401" s="78"/>
      <c r="I401" s="78"/>
      <c r="J401" s="78"/>
      <c r="K401" s="78"/>
      <c r="L401" s="78"/>
      <c r="M401" s="78"/>
      <c r="N401" s="78"/>
      <c r="O401" s="78"/>
      <c r="P401" s="78"/>
      <c r="Q401" s="78"/>
      <c r="R401" s="78"/>
      <c r="S401" s="78"/>
      <c r="T401" s="78"/>
      <c r="U401" s="78"/>
      <c r="V401" s="78"/>
      <c r="W401" s="78"/>
      <c r="X401" s="78"/>
      <c r="Y401" s="78"/>
      <c r="Z401" s="78"/>
      <c r="AA401" s="78"/>
      <c r="AB401" s="78"/>
      <c r="AC401" s="78"/>
      <c r="AD401" s="78"/>
      <c r="AE401" s="78"/>
      <c r="AF401" s="78"/>
      <c r="AG401" s="78"/>
      <c r="AH401" s="78"/>
      <c r="AI401" s="78"/>
      <c r="AJ401" s="78"/>
      <c r="AK401" s="78"/>
      <c r="AL401" s="78"/>
      <c r="AM401" s="78"/>
      <c r="AN401" s="78"/>
      <c r="AO401" s="78"/>
      <c r="AP401" s="78"/>
      <c r="AQ401" s="78"/>
      <c r="AR401" s="78"/>
      <c r="AS401" s="78"/>
      <c r="AT401" s="78"/>
      <c r="AU401" s="78"/>
      <c r="AV401" s="78"/>
      <c r="AW401" s="78"/>
      <c r="AX401" s="78"/>
      <c r="AY401" s="78"/>
      <c r="AZ401" s="78"/>
      <c r="BA401" s="78"/>
      <c r="BB401" s="78"/>
      <c r="BC401" s="78"/>
      <c r="BD401" s="78"/>
      <c r="BE401" s="78"/>
      <c r="BF401" s="78"/>
      <c r="BG401" s="79"/>
      <c r="DD401" s="41"/>
      <c r="DE401" s="41"/>
      <c r="DF401" s="41"/>
      <c r="DG401" s="41"/>
      <c r="DH401" s="41"/>
      <c r="DJ401" s="70"/>
      <c r="DS401" s="41"/>
    </row>
    <row r="402" spans="6:123">
      <c r="F402" s="78"/>
      <c r="G402" s="78"/>
      <c r="H402" s="78"/>
      <c r="I402" s="78"/>
      <c r="J402" s="78"/>
      <c r="K402" s="78"/>
      <c r="L402" s="78"/>
      <c r="M402" s="78"/>
      <c r="N402" s="78"/>
      <c r="O402" s="78"/>
      <c r="P402" s="78"/>
      <c r="Q402" s="78"/>
      <c r="R402" s="78"/>
      <c r="S402" s="78"/>
      <c r="T402" s="78"/>
      <c r="U402" s="78"/>
      <c r="V402" s="78"/>
      <c r="W402" s="78"/>
      <c r="X402" s="78"/>
      <c r="Y402" s="78"/>
      <c r="Z402" s="78"/>
      <c r="AA402" s="78"/>
      <c r="AB402" s="78"/>
      <c r="AC402" s="78"/>
      <c r="AD402" s="78"/>
      <c r="AE402" s="78"/>
      <c r="AF402" s="78"/>
      <c r="AG402" s="78"/>
      <c r="AH402" s="78"/>
      <c r="AI402" s="78"/>
      <c r="AJ402" s="78"/>
      <c r="AK402" s="78"/>
      <c r="AL402" s="78"/>
      <c r="AM402" s="78"/>
      <c r="AN402" s="78"/>
      <c r="AO402" s="78"/>
      <c r="AP402" s="78"/>
      <c r="AQ402" s="78"/>
      <c r="AR402" s="78"/>
      <c r="AS402" s="78"/>
      <c r="AT402" s="78"/>
      <c r="AU402" s="78"/>
      <c r="AV402" s="78"/>
      <c r="AW402" s="78"/>
      <c r="AX402" s="78"/>
      <c r="AY402" s="78"/>
      <c r="AZ402" s="78"/>
      <c r="BA402" s="78"/>
      <c r="BB402" s="78"/>
      <c r="BC402" s="78"/>
      <c r="BD402" s="78"/>
      <c r="BE402" s="78"/>
      <c r="BF402" s="78"/>
      <c r="BG402" s="79"/>
      <c r="DD402" s="41"/>
      <c r="DE402" s="41"/>
      <c r="DF402" s="41"/>
      <c r="DG402" s="41"/>
      <c r="DH402" s="41"/>
      <c r="DJ402" s="70"/>
      <c r="DS402" s="41"/>
    </row>
    <row r="403" spans="6:123">
      <c r="F403" s="78"/>
      <c r="G403" s="78"/>
      <c r="H403" s="78"/>
      <c r="I403" s="78"/>
      <c r="J403" s="78"/>
      <c r="K403" s="78"/>
      <c r="L403" s="78"/>
      <c r="M403" s="78"/>
      <c r="N403" s="78"/>
      <c r="O403" s="78"/>
      <c r="P403" s="78"/>
      <c r="Q403" s="78"/>
      <c r="R403" s="78"/>
      <c r="S403" s="78"/>
      <c r="T403" s="78"/>
      <c r="U403" s="78"/>
      <c r="V403" s="78"/>
      <c r="W403" s="78"/>
      <c r="X403" s="78"/>
      <c r="Y403" s="78"/>
      <c r="Z403" s="78"/>
      <c r="AA403" s="78"/>
      <c r="AB403" s="78"/>
      <c r="AC403" s="78"/>
      <c r="AD403" s="78"/>
      <c r="AE403" s="78"/>
      <c r="AF403" s="78"/>
      <c r="AG403" s="78"/>
      <c r="AH403" s="78"/>
      <c r="AI403" s="78"/>
      <c r="AJ403" s="78"/>
      <c r="AK403" s="78"/>
      <c r="AL403" s="78"/>
      <c r="AM403" s="78"/>
      <c r="AN403" s="78"/>
      <c r="AO403" s="78"/>
      <c r="AP403" s="78"/>
      <c r="AQ403" s="78"/>
      <c r="AR403" s="78"/>
      <c r="AS403" s="78"/>
      <c r="AT403" s="78"/>
      <c r="AU403" s="78"/>
      <c r="AV403" s="78"/>
      <c r="AW403" s="78"/>
      <c r="AX403" s="78"/>
      <c r="AY403" s="78"/>
      <c r="AZ403" s="78"/>
      <c r="BA403" s="78"/>
      <c r="BB403" s="78"/>
      <c r="BC403" s="78"/>
      <c r="BD403" s="78"/>
      <c r="BE403" s="78"/>
      <c r="BF403" s="78"/>
      <c r="BG403" s="79"/>
      <c r="DD403" s="41"/>
      <c r="DE403" s="41"/>
      <c r="DF403" s="41"/>
      <c r="DG403" s="41"/>
      <c r="DH403" s="41"/>
      <c r="DJ403" s="70"/>
      <c r="DS403" s="41"/>
    </row>
    <row r="404" spans="6:123">
      <c r="F404" s="78"/>
      <c r="G404" s="78"/>
      <c r="H404" s="78"/>
      <c r="I404" s="78"/>
      <c r="J404" s="78"/>
      <c r="K404" s="78"/>
      <c r="L404" s="78"/>
      <c r="M404" s="78"/>
      <c r="N404" s="78"/>
      <c r="O404" s="78"/>
      <c r="P404" s="78"/>
      <c r="Q404" s="78"/>
      <c r="R404" s="78"/>
      <c r="S404" s="78"/>
      <c r="T404" s="78"/>
      <c r="U404" s="78"/>
      <c r="V404" s="78"/>
      <c r="W404" s="78"/>
      <c r="X404" s="78"/>
      <c r="Y404" s="78"/>
      <c r="Z404" s="78"/>
      <c r="AA404" s="78"/>
      <c r="AB404" s="78"/>
      <c r="AC404" s="78"/>
      <c r="AD404" s="78"/>
      <c r="AE404" s="78"/>
      <c r="AF404" s="78"/>
      <c r="AG404" s="78"/>
      <c r="AH404" s="78"/>
      <c r="AI404" s="78"/>
      <c r="AJ404" s="78"/>
      <c r="AK404" s="78"/>
      <c r="AL404" s="78"/>
      <c r="AM404" s="78"/>
      <c r="AN404" s="78"/>
      <c r="AO404" s="78"/>
      <c r="AP404" s="78"/>
      <c r="AQ404" s="78"/>
      <c r="AR404" s="78"/>
      <c r="AS404" s="78"/>
      <c r="AT404" s="78"/>
      <c r="AU404" s="78"/>
      <c r="AV404" s="78"/>
      <c r="AW404" s="78"/>
      <c r="AX404" s="78"/>
      <c r="AY404" s="78"/>
      <c r="AZ404" s="78"/>
      <c r="BA404" s="78"/>
      <c r="BB404" s="78"/>
      <c r="BC404" s="78"/>
      <c r="BD404" s="78"/>
      <c r="BE404" s="78"/>
      <c r="BF404" s="78"/>
      <c r="BG404" s="79"/>
      <c r="DD404" s="41"/>
      <c r="DE404" s="41"/>
      <c r="DF404" s="41"/>
      <c r="DG404" s="41"/>
      <c r="DH404" s="41"/>
      <c r="DJ404" s="70"/>
      <c r="DS404" s="41"/>
    </row>
    <row r="405" spans="6:123">
      <c r="F405" s="78"/>
      <c r="G405" s="78"/>
      <c r="H405" s="78"/>
      <c r="I405" s="78"/>
      <c r="J405" s="78"/>
      <c r="K405" s="78"/>
      <c r="L405" s="78"/>
      <c r="M405" s="78"/>
      <c r="N405" s="78"/>
      <c r="O405" s="78"/>
      <c r="P405" s="78"/>
      <c r="Q405" s="78"/>
      <c r="R405" s="78"/>
      <c r="S405" s="78"/>
      <c r="T405" s="78"/>
      <c r="U405" s="78"/>
      <c r="V405" s="78"/>
      <c r="W405" s="78"/>
      <c r="X405" s="78"/>
      <c r="Y405" s="78"/>
      <c r="Z405" s="78"/>
      <c r="AA405" s="78"/>
      <c r="AB405" s="78"/>
      <c r="AC405" s="78"/>
      <c r="AD405" s="78"/>
      <c r="AE405" s="78"/>
      <c r="AF405" s="78"/>
      <c r="AG405" s="78"/>
      <c r="AH405" s="78"/>
      <c r="AI405" s="78"/>
      <c r="AJ405" s="78"/>
      <c r="AK405" s="78"/>
      <c r="AL405" s="78"/>
      <c r="AM405" s="78"/>
      <c r="AN405" s="78"/>
      <c r="AO405" s="78"/>
      <c r="AP405" s="78"/>
      <c r="AQ405" s="78"/>
      <c r="AR405" s="78"/>
      <c r="AS405" s="78"/>
      <c r="AT405" s="78"/>
      <c r="AU405" s="78"/>
      <c r="AV405" s="78"/>
      <c r="AW405" s="78"/>
      <c r="AX405" s="78"/>
      <c r="AY405" s="78"/>
      <c r="AZ405" s="78"/>
      <c r="BA405" s="78"/>
      <c r="BB405" s="78"/>
      <c r="BC405" s="78"/>
      <c r="BD405" s="78"/>
      <c r="BE405" s="78"/>
      <c r="BF405" s="78"/>
      <c r="BG405" s="79"/>
      <c r="DD405" s="41"/>
      <c r="DE405" s="41"/>
      <c r="DF405" s="41"/>
      <c r="DG405" s="41"/>
      <c r="DH405" s="41"/>
      <c r="DJ405" s="70"/>
      <c r="DS405" s="41"/>
    </row>
    <row r="406" spans="6:123">
      <c r="F406" s="78"/>
      <c r="G406" s="78"/>
      <c r="H406" s="78"/>
      <c r="I406" s="78"/>
      <c r="J406" s="78"/>
      <c r="K406" s="78"/>
      <c r="L406" s="78"/>
      <c r="M406" s="78"/>
      <c r="N406" s="78"/>
      <c r="O406" s="78"/>
      <c r="P406" s="78"/>
      <c r="Q406" s="78"/>
      <c r="R406" s="78"/>
      <c r="S406" s="78"/>
      <c r="T406" s="78"/>
      <c r="U406" s="78"/>
      <c r="V406" s="78"/>
      <c r="W406" s="78"/>
      <c r="X406" s="78"/>
      <c r="Y406" s="78"/>
      <c r="Z406" s="78"/>
      <c r="AA406" s="78"/>
      <c r="AB406" s="78"/>
      <c r="AC406" s="78"/>
      <c r="AD406" s="78"/>
      <c r="AE406" s="78"/>
      <c r="AF406" s="78"/>
      <c r="AG406" s="78"/>
      <c r="AH406" s="78"/>
      <c r="AI406" s="78"/>
      <c r="AJ406" s="78"/>
      <c r="AK406" s="78"/>
      <c r="AL406" s="78"/>
      <c r="AM406" s="78"/>
      <c r="AN406" s="78"/>
      <c r="AO406" s="78"/>
      <c r="AP406" s="78"/>
      <c r="AQ406" s="78"/>
      <c r="AR406" s="78"/>
      <c r="AS406" s="78"/>
      <c r="AT406" s="78"/>
      <c r="AU406" s="78"/>
      <c r="AV406" s="78"/>
      <c r="AW406" s="78"/>
      <c r="AX406" s="78"/>
      <c r="AY406" s="78"/>
      <c r="AZ406" s="78"/>
      <c r="BA406" s="78"/>
      <c r="BB406" s="78"/>
      <c r="BC406" s="78"/>
      <c r="BD406" s="78"/>
      <c r="BE406" s="78"/>
      <c r="BF406" s="78"/>
      <c r="BG406" s="79"/>
      <c r="DD406" s="41"/>
      <c r="DE406" s="41"/>
      <c r="DF406" s="41"/>
      <c r="DG406" s="41"/>
      <c r="DH406" s="41"/>
      <c r="DJ406" s="70"/>
      <c r="DS406" s="41"/>
    </row>
    <row r="407" spans="6:123">
      <c r="F407" s="78"/>
      <c r="G407" s="78"/>
      <c r="H407" s="78"/>
      <c r="I407" s="78"/>
      <c r="J407" s="78"/>
      <c r="K407" s="78"/>
      <c r="L407" s="78"/>
      <c r="M407" s="78"/>
      <c r="N407" s="78"/>
      <c r="O407" s="78"/>
      <c r="P407" s="78"/>
      <c r="Q407" s="78"/>
      <c r="R407" s="78"/>
      <c r="S407" s="78"/>
      <c r="T407" s="78"/>
      <c r="U407" s="78"/>
      <c r="V407" s="78"/>
      <c r="W407" s="78"/>
      <c r="X407" s="78"/>
      <c r="Y407" s="78"/>
      <c r="Z407" s="78"/>
      <c r="AA407" s="78"/>
      <c r="AB407" s="78"/>
      <c r="AC407" s="78"/>
      <c r="AD407" s="78"/>
      <c r="AE407" s="78"/>
      <c r="AF407" s="78"/>
      <c r="AG407" s="78"/>
      <c r="AH407" s="78"/>
      <c r="AI407" s="78"/>
      <c r="AJ407" s="78"/>
      <c r="AK407" s="78"/>
      <c r="AL407" s="78"/>
      <c r="AM407" s="78"/>
      <c r="AN407" s="78"/>
      <c r="AO407" s="78"/>
      <c r="AP407" s="78"/>
      <c r="AQ407" s="78"/>
      <c r="AR407" s="78"/>
      <c r="AS407" s="78"/>
      <c r="AT407" s="78"/>
      <c r="AU407" s="78"/>
      <c r="AV407" s="78"/>
      <c r="AW407" s="78"/>
      <c r="AX407" s="78"/>
      <c r="AY407" s="78"/>
      <c r="AZ407" s="78"/>
      <c r="BA407" s="78"/>
      <c r="BB407" s="78"/>
      <c r="BC407" s="78"/>
      <c r="BD407" s="78"/>
      <c r="BE407" s="78"/>
      <c r="BF407" s="78"/>
      <c r="BG407" s="79"/>
      <c r="DD407" s="41"/>
      <c r="DE407" s="41"/>
      <c r="DF407" s="41"/>
      <c r="DG407" s="41"/>
      <c r="DH407" s="41"/>
      <c r="DJ407" s="70"/>
      <c r="DS407" s="41"/>
    </row>
    <row r="408" spans="6:123">
      <c r="F408" s="78"/>
      <c r="G408" s="78"/>
      <c r="H408" s="78"/>
      <c r="I408" s="78"/>
      <c r="J408" s="78"/>
      <c r="K408" s="78"/>
      <c r="L408" s="78"/>
      <c r="M408" s="78"/>
      <c r="N408" s="78"/>
      <c r="O408" s="78"/>
      <c r="P408" s="78"/>
      <c r="Q408" s="78"/>
      <c r="R408" s="78"/>
      <c r="S408" s="78"/>
      <c r="T408" s="78"/>
      <c r="U408" s="78"/>
      <c r="V408" s="78"/>
      <c r="W408" s="78"/>
      <c r="X408" s="78"/>
      <c r="Y408" s="78"/>
      <c r="Z408" s="78"/>
      <c r="AA408" s="78"/>
      <c r="AB408" s="78"/>
      <c r="AC408" s="78"/>
      <c r="AD408" s="78"/>
      <c r="AE408" s="78"/>
      <c r="AF408" s="78"/>
      <c r="AG408" s="78"/>
      <c r="AH408" s="78"/>
      <c r="AI408" s="78"/>
      <c r="AJ408" s="78"/>
      <c r="AK408" s="78"/>
      <c r="AL408" s="78"/>
      <c r="AM408" s="78"/>
      <c r="AN408" s="78"/>
      <c r="AO408" s="78"/>
      <c r="AP408" s="78"/>
      <c r="AQ408" s="78"/>
      <c r="AR408" s="78"/>
      <c r="AS408" s="78"/>
      <c r="AT408" s="78"/>
      <c r="AU408" s="78"/>
      <c r="AV408" s="78"/>
      <c r="AW408" s="78"/>
      <c r="AX408" s="78"/>
      <c r="AY408" s="78"/>
      <c r="AZ408" s="78"/>
      <c r="BA408" s="78"/>
      <c r="BB408" s="78"/>
      <c r="BC408" s="78"/>
      <c r="BD408" s="78"/>
      <c r="BE408" s="78"/>
      <c r="BF408" s="78"/>
      <c r="BG408" s="79"/>
      <c r="DD408" s="41"/>
      <c r="DE408" s="41"/>
      <c r="DF408" s="41"/>
      <c r="DG408" s="41"/>
      <c r="DH408" s="41"/>
      <c r="DJ408" s="70"/>
      <c r="DS408" s="41"/>
    </row>
    <row r="409" spans="6:123">
      <c r="F409" s="78"/>
      <c r="G409" s="78"/>
      <c r="H409" s="78"/>
      <c r="I409" s="78"/>
      <c r="J409" s="78"/>
      <c r="K409" s="78"/>
      <c r="L409" s="78"/>
      <c r="M409" s="78"/>
      <c r="N409" s="78"/>
      <c r="O409" s="78"/>
      <c r="P409" s="78"/>
      <c r="Q409" s="78"/>
      <c r="R409" s="78"/>
      <c r="S409" s="78"/>
      <c r="T409" s="78"/>
      <c r="U409" s="78"/>
      <c r="V409" s="78"/>
      <c r="W409" s="78"/>
      <c r="X409" s="78"/>
      <c r="Y409" s="78"/>
      <c r="Z409" s="78"/>
      <c r="AA409" s="78"/>
      <c r="AB409" s="78"/>
      <c r="AC409" s="78"/>
      <c r="AD409" s="78"/>
      <c r="AE409" s="78"/>
      <c r="AF409" s="78"/>
      <c r="AG409" s="78"/>
      <c r="AH409" s="78"/>
      <c r="AI409" s="78"/>
      <c r="AJ409" s="78"/>
      <c r="AK409" s="78"/>
      <c r="AL409" s="78"/>
      <c r="AM409" s="78"/>
      <c r="AN409" s="78"/>
      <c r="AO409" s="78"/>
      <c r="AP409" s="78"/>
      <c r="AQ409" s="78"/>
      <c r="AR409" s="78"/>
      <c r="AS409" s="78"/>
      <c r="AT409" s="78"/>
      <c r="AU409" s="78"/>
      <c r="AV409" s="78"/>
      <c r="AW409" s="78"/>
      <c r="AX409" s="78"/>
      <c r="AY409" s="78"/>
      <c r="AZ409" s="78"/>
      <c r="BA409" s="78"/>
      <c r="BB409" s="78"/>
      <c r="BC409" s="78"/>
      <c r="BD409" s="78"/>
      <c r="BE409" s="78"/>
      <c r="BF409" s="78"/>
      <c r="BG409" s="79"/>
      <c r="DD409" s="41"/>
      <c r="DE409" s="41"/>
      <c r="DF409" s="41"/>
      <c r="DG409" s="41"/>
      <c r="DH409" s="41"/>
      <c r="DJ409" s="70"/>
      <c r="DS409" s="41"/>
    </row>
    <row r="410" spans="6:123">
      <c r="F410" s="78"/>
      <c r="G410" s="78"/>
      <c r="H410" s="78"/>
      <c r="I410" s="78"/>
      <c r="J410" s="78"/>
      <c r="K410" s="78"/>
      <c r="L410" s="78"/>
      <c r="M410" s="78"/>
      <c r="N410" s="78"/>
      <c r="O410" s="78"/>
      <c r="P410" s="78"/>
      <c r="Q410" s="78"/>
      <c r="R410" s="78"/>
      <c r="S410" s="78"/>
      <c r="T410" s="78"/>
      <c r="U410" s="78"/>
      <c r="V410" s="78"/>
      <c r="W410" s="78"/>
      <c r="X410" s="78"/>
      <c r="Y410" s="78"/>
      <c r="Z410" s="78"/>
      <c r="AA410" s="78"/>
      <c r="AB410" s="78"/>
      <c r="AC410" s="78"/>
      <c r="AD410" s="78"/>
      <c r="AE410" s="78"/>
      <c r="AF410" s="78"/>
      <c r="AG410" s="78"/>
      <c r="AH410" s="78"/>
      <c r="AI410" s="78"/>
      <c r="AJ410" s="78"/>
      <c r="AK410" s="78"/>
      <c r="AL410" s="78"/>
      <c r="AM410" s="78"/>
      <c r="AN410" s="78"/>
      <c r="AO410" s="78"/>
      <c r="AP410" s="78"/>
      <c r="AQ410" s="78"/>
      <c r="AR410" s="78"/>
      <c r="AS410" s="78"/>
      <c r="AT410" s="78"/>
      <c r="AU410" s="78"/>
      <c r="AV410" s="78"/>
      <c r="AW410" s="78"/>
      <c r="AX410" s="78"/>
      <c r="AY410" s="78"/>
      <c r="AZ410" s="78"/>
      <c r="BA410" s="78"/>
      <c r="BB410" s="78"/>
      <c r="BC410" s="78"/>
      <c r="BD410" s="78"/>
      <c r="BE410" s="78"/>
      <c r="BF410" s="78"/>
      <c r="BG410" s="79"/>
      <c r="DD410" s="41"/>
      <c r="DE410" s="41"/>
      <c r="DF410" s="41"/>
      <c r="DG410" s="41"/>
      <c r="DH410" s="41"/>
      <c r="DJ410" s="70"/>
      <c r="DS410" s="41"/>
    </row>
    <row r="411" spans="6:123">
      <c r="F411" s="78"/>
      <c r="G411" s="78"/>
      <c r="H411" s="78"/>
      <c r="I411" s="78"/>
      <c r="J411" s="78"/>
      <c r="K411" s="78"/>
      <c r="L411" s="78"/>
      <c r="M411" s="78"/>
      <c r="N411" s="78"/>
      <c r="O411" s="78"/>
      <c r="P411" s="78"/>
      <c r="Q411" s="78"/>
      <c r="R411" s="78"/>
      <c r="S411" s="78"/>
      <c r="T411" s="78"/>
      <c r="U411" s="78"/>
      <c r="V411" s="78"/>
      <c r="W411" s="78"/>
      <c r="X411" s="78"/>
      <c r="Y411" s="78"/>
      <c r="Z411" s="78"/>
      <c r="AA411" s="78"/>
      <c r="AB411" s="78"/>
      <c r="AC411" s="78"/>
      <c r="AD411" s="78"/>
      <c r="AE411" s="78"/>
      <c r="AF411" s="78"/>
      <c r="AG411" s="78"/>
      <c r="AH411" s="78"/>
      <c r="AI411" s="78"/>
      <c r="AJ411" s="78"/>
      <c r="AK411" s="78"/>
      <c r="AL411" s="78"/>
      <c r="AM411" s="78"/>
      <c r="AN411" s="78"/>
      <c r="AO411" s="78"/>
      <c r="AP411" s="78"/>
      <c r="AQ411" s="78"/>
      <c r="AR411" s="78"/>
      <c r="AS411" s="78"/>
      <c r="AT411" s="78"/>
      <c r="AU411" s="78"/>
      <c r="AV411" s="78"/>
      <c r="AW411" s="78"/>
      <c r="AX411" s="78"/>
      <c r="AY411" s="78"/>
      <c r="AZ411" s="78"/>
      <c r="BA411" s="78"/>
      <c r="BB411" s="78"/>
      <c r="BC411" s="78"/>
      <c r="BD411" s="78"/>
      <c r="BE411" s="78"/>
      <c r="BF411" s="78"/>
      <c r="BG411" s="79"/>
      <c r="DD411" s="41"/>
      <c r="DE411" s="41"/>
      <c r="DF411" s="41"/>
      <c r="DG411" s="41"/>
      <c r="DH411" s="41"/>
      <c r="DJ411" s="70"/>
      <c r="DS411" s="41"/>
    </row>
    <row r="412" spans="6:123">
      <c r="F412" s="78"/>
      <c r="G412" s="78"/>
      <c r="H412" s="78"/>
      <c r="I412" s="78"/>
      <c r="J412" s="78"/>
      <c r="K412" s="78"/>
      <c r="L412" s="78"/>
      <c r="M412" s="78"/>
      <c r="N412" s="78"/>
      <c r="O412" s="78"/>
      <c r="P412" s="78"/>
      <c r="Q412" s="78"/>
      <c r="R412" s="78"/>
      <c r="S412" s="78"/>
      <c r="T412" s="78"/>
      <c r="U412" s="78"/>
      <c r="V412" s="78"/>
      <c r="W412" s="78"/>
      <c r="X412" s="78"/>
      <c r="Y412" s="78"/>
      <c r="Z412" s="78"/>
      <c r="AA412" s="78"/>
      <c r="AB412" s="78"/>
      <c r="AC412" s="78"/>
      <c r="AD412" s="78"/>
      <c r="AE412" s="78"/>
      <c r="AF412" s="78"/>
      <c r="AG412" s="78"/>
      <c r="AH412" s="78"/>
      <c r="AI412" s="78"/>
      <c r="AJ412" s="78"/>
      <c r="AK412" s="78"/>
      <c r="AL412" s="78"/>
      <c r="AM412" s="78"/>
      <c r="AN412" s="78"/>
      <c r="AO412" s="78"/>
      <c r="AP412" s="78"/>
      <c r="AQ412" s="78"/>
      <c r="AR412" s="78"/>
      <c r="AS412" s="78"/>
      <c r="AT412" s="78"/>
      <c r="AU412" s="78"/>
      <c r="AV412" s="78"/>
      <c r="AW412" s="78"/>
      <c r="AX412" s="78"/>
      <c r="AY412" s="78"/>
      <c r="AZ412" s="78"/>
      <c r="BA412" s="78"/>
      <c r="BB412" s="78"/>
      <c r="BC412" s="78"/>
      <c r="BD412" s="78"/>
      <c r="BE412" s="78"/>
      <c r="BF412" s="78"/>
      <c r="BG412" s="79"/>
      <c r="DD412" s="41"/>
      <c r="DE412" s="41"/>
      <c r="DF412" s="41"/>
      <c r="DG412" s="41"/>
      <c r="DH412" s="41"/>
      <c r="DJ412" s="70"/>
      <c r="DS412" s="41"/>
    </row>
    <row r="413" spans="6:123">
      <c r="F413" s="78"/>
      <c r="G413" s="78"/>
      <c r="H413" s="78"/>
      <c r="I413" s="78"/>
      <c r="J413" s="78"/>
      <c r="K413" s="78"/>
      <c r="L413" s="78"/>
      <c r="M413" s="78"/>
      <c r="N413" s="78"/>
      <c r="O413" s="78"/>
      <c r="P413" s="78"/>
      <c r="Q413" s="78"/>
      <c r="R413" s="78"/>
      <c r="S413" s="78"/>
      <c r="T413" s="78"/>
      <c r="U413" s="78"/>
      <c r="V413" s="78"/>
      <c r="W413" s="78"/>
      <c r="X413" s="78"/>
      <c r="Y413" s="78"/>
      <c r="Z413" s="78"/>
      <c r="AA413" s="78"/>
      <c r="AB413" s="78"/>
      <c r="AC413" s="78"/>
      <c r="AD413" s="78"/>
      <c r="AE413" s="78"/>
      <c r="AF413" s="78"/>
      <c r="AG413" s="78"/>
      <c r="AH413" s="78"/>
      <c r="AI413" s="78"/>
      <c r="AJ413" s="78"/>
      <c r="AK413" s="78"/>
      <c r="AL413" s="78"/>
      <c r="AM413" s="78"/>
      <c r="AN413" s="78"/>
      <c r="AO413" s="78"/>
      <c r="AP413" s="78"/>
      <c r="AQ413" s="78"/>
      <c r="AR413" s="78"/>
      <c r="AS413" s="78"/>
      <c r="AT413" s="78"/>
      <c r="AU413" s="78"/>
      <c r="AV413" s="78"/>
      <c r="AW413" s="78"/>
      <c r="AX413" s="78"/>
      <c r="AY413" s="78"/>
      <c r="AZ413" s="78"/>
      <c r="BA413" s="78"/>
      <c r="BB413" s="78"/>
      <c r="BC413" s="78"/>
      <c r="BD413" s="78"/>
      <c r="BE413" s="78"/>
      <c r="BF413" s="78"/>
      <c r="BG413" s="79"/>
      <c r="DD413" s="41"/>
      <c r="DE413" s="41"/>
      <c r="DF413" s="41"/>
      <c r="DG413" s="41"/>
      <c r="DH413" s="41"/>
      <c r="DJ413" s="70"/>
      <c r="DS413" s="41"/>
    </row>
    <row r="414" spans="6:123">
      <c r="F414" s="78"/>
      <c r="G414" s="78"/>
      <c r="H414" s="78"/>
      <c r="I414" s="78"/>
      <c r="J414" s="78"/>
      <c r="K414" s="78"/>
      <c r="L414" s="78"/>
      <c r="M414" s="78"/>
      <c r="N414" s="78"/>
      <c r="O414" s="78"/>
      <c r="P414" s="78"/>
      <c r="Q414" s="78"/>
      <c r="R414" s="78"/>
      <c r="S414" s="78"/>
      <c r="T414" s="78"/>
      <c r="U414" s="78"/>
      <c r="V414" s="78"/>
      <c r="W414" s="78"/>
      <c r="X414" s="78"/>
      <c r="Y414" s="78"/>
      <c r="Z414" s="78"/>
      <c r="AA414" s="78"/>
      <c r="AB414" s="78"/>
      <c r="AC414" s="78"/>
      <c r="AD414" s="78"/>
      <c r="AE414" s="78"/>
      <c r="AF414" s="78"/>
      <c r="AG414" s="78"/>
      <c r="AH414" s="78"/>
      <c r="AI414" s="78"/>
      <c r="AJ414" s="78"/>
      <c r="AK414" s="78"/>
      <c r="AL414" s="78"/>
      <c r="AM414" s="78"/>
      <c r="AN414" s="78"/>
      <c r="AO414" s="78"/>
      <c r="AP414" s="78"/>
      <c r="AQ414" s="78"/>
      <c r="AR414" s="78"/>
      <c r="AS414" s="78"/>
      <c r="AT414" s="78"/>
      <c r="AU414" s="78"/>
      <c r="AV414" s="78"/>
      <c r="AW414" s="78"/>
      <c r="AX414" s="78"/>
      <c r="AY414" s="78"/>
      <c r="AZ414" s="78"/>
      <c r="BA414" s="78"/>
      <c r="BB414" s="78"/>
      <c r="BC414" s="78"/>
      <c r="BD414" s="78"/>
      <c r="BE414" s="78"/>
      <c r="BF414" s="78"/>
      <c r="BG414" s="79"/>
      <c r="DD414" s="41"/>
      <c r="DE414" s="41"/>
      <c r="DF414" s="41"/>
      <c r="DG414" s="41"/>
      <c r="DH414" s="41"/>
      <c r="DJ414" s="70"/>
      <c r="DS414" s="41"/>
    </row>
    <row r="415" spans="6:123">
      <c r="F415" s="78"/>
      <c r="G415" s="78"/>
      <c r="H415" s="78"/>
      <c r="I415" s="78"/>
      <c r="J415" s="78"/>
      <c r="K415" s="78"/>
      <c r="L415" s="78"/>
      <c r="M415" s="78"/>
      <c r="N415" s="78"/>
      <c r="O415" s="78"/>
      <c r="P415" s="78"/>
      <c r="Q415" s="78"/>
      <c r="R415" s="78"/>
      <c r="S415" s="78"/>
      <c r="T415" s="78"/>
      <c r="U415" s="78"/>
      <c r="V415" s="78"/>
      <c r="W415" s="78"/>
      <c r="X415" s="78"/>
      <c r="Y415" s="78"/>
      <c r="Z415" s="78"/>
      <c r="AA415" s="78"/>
      <c r="AB415" s="78"/>
      <c r="AC415" s="78"/>
      <c r="AD415" s="78"/>
      <c r="AE415" s="78"/>
      <c r="AF415" s="78"/>
      <c r="AG415" s="78"/>
      <c r="AH415" s="78"/>
      <c r="AI415" s="78"/>
      <c r="AJ415" s="78"/>
      <c r="AK415" s="78"/>
      <c r="AL415" s="78"/>
      <c r="AM415" s="78"/>
      <c r="AN415" s="78"/>
      <c r="AO415" s="78"/>
      <c r="AP415" s="78"/>
      <c r="AQ415" s="78"/>
      <c r="AR415" s="78"/>
      <c r="AS415" s="78"/>
      <c r="AT415" s="78"/>
      <c r="AU415" s="78"/>
      <c r="AV415" s="78"/>
      <c r="AW415" s="78"/>
      <c r="AX415" s="78"/>
      <c r="AY415" s="78"/>
      <c r="AZ415" s="78"/>
      <c r="BA415" s="78"/>
      <c r="BB415" s="78"/>
      <c r="BC415" s="78"/>
      <c r="BD415" s="78"/>
      <c r="BE415" s="78"/>
      <c r="BF415" s="78"/>
      <c r="BG415" s="79"/>
      <c r="DD415" s="41"/>
      <c r="DE415" s="41"/>
      <c r="DF415" s="41"/>
      <c r="DG415" s="41"/>
      <c r="DH415" s="41"/>
      <c r="DJ415" s="70"/>
      <c r="DS415" s="41"/>
    </row>
    <row r="416" spans="6:123">
      <c r="F416" s="78"/>
      <c r="G416" s="78"/>
      <c r="H416" s="78"/>
      <c r="I416" s="78"/>
      <c r="J416" s="78"/>
      <c r="K416" s="78"/>
      <c r="L416" s="78"/>
      <c r="M416" s="78"/>
      <c r="N416" s="78"/>
      <c r="O416" s="78"/>
      <c r="P416" s="78"/>
      <c r="Q416" s="78"/>
      <c r="R416" s="78"/>
      <c r="S416" s="78"/>
      <c r="T416" s="78"/>
      <c r="U416" s="78"/>
      <c r="V416" s="78"/>
      <c r="W416" s="78"/>
      <c r="X416" s="78"/>
      <c r="Y416" s="78"/>
      <c r="Z416" s="78"/>
      <c r="AA416" s="78"/>
      <c r="AB416" s="78"/>
      <c r="AC416" s="78"/>
      <c r="AD416" s="78"/>
      <c r="AE416" s="78"/>
      <c r="AF416" s="78"/>
      <c r="AG416" s="78"/>
      <c r="AH416" s="78"/>
      <c r="AI416" s="78"/>
      <c r="AJ416" s="78"/>
      <c r="AK416" s="78"/>
      <c r="AL416" s="78"/>
      <c r="AM416" s="78"/>
      <c r="AN416" s="78"/>
      <c r="AO416" s="78"/>
      <c r="AP416" s="78"/>
      <c r="AQ416" s="78"/>
      <c r="AR416" s="78"/>
      <c r="AS416" s="78"/>
      <c r="AT416" s="78"/>
      <c r="AU416" s="78"/>
      <c r="AV416" s="78"/>
      <c r="AW416" s="78"/>
      <c r="AX416" s="78"/>
      <c r="AY416" s="78"/>
      <c r="AZ416" s="78"/>
      <c r="BA416" s="78"/>
      <c r="BB416" s="78"/>
      <c r="BC416" s="78"/>
      <c r="BD416" s="78"/>
      <c r="BE416" s="78"/>
      <c r="BF416" s="78"/>
      <c r="BG416" s="79"/>
      <c r="DD416" s="41"/>
      <c r="DE416" s="41"/>
      <c r="DF416" s="41"/>
      <c r="DG416" s="41"/>
      <c r="DH416" s="41"/>
      <c r="DJ416" s="70"/>
      <c r="DS416" s="41"/>
    </row>
    <row r="417" spans="6:123">
      <c r="F417" s="78"/>
      <c r="G417" s="78"/>
      <c r="H417" s="78"/>
      <c r="I417" s="78"/>
      <c r="J417" s="78"/>
      <c r="K417" s="78"/>
      <c r="L417" s="78"/>
      <c r="M417" s="78"/>
      <c r="N417" s="78"/>
      <c r="O417" s="78"/>
      <c r="P417" s="78"/>
      <c r="Q417" s="78"/>
      <c r="R417" s="78"/>
      <c r="S417" s="78"/>
      <c r="T417" s="78"/>
      <c r="U417" s="78"/>
      <c r="V417" s="78"/>
      <c r="W417" s="78"/>
      <c r="X417" s="78"/>
      <c r="Y417" s="78"/>
      <c r="Z417" s="78"/>
      <c r="AA417" s="78"/>
      <c r="AB417" s="78"/>
      <c r="AC417" s="78"/>
      <c r="AD417" s="78"/>
      <c r="AE417" s="78"/>
      <c r="AF417" s="78"/>
      <c r="AG417" s="78"/>
      <c r="AH417" s="78"/>
      <c r="AI417" s="78"/>
      <c r="AJ417" s="78"/>
      <c r="AK417" s="78"/>
      <c r="AL417" s="78"/>
      <c r="AM417" s="78"/>
      <c r="AN417" s="78"/>
      <c r="AO417" s="78"/>
      <c r="AP417" s="78"/>
      <c r="AQ417" s="78"/>
      <c r="AR417" s="78"/>
      <c r="AS417" s="78"/>
      <c r="AT417" s="78"/>
      <c r="AU417" s="78"/>
      <c r="AV417" s="78"/>
      <c r="AW417" s="78"/>
      <c r="AX417" s="78"/>
      <c r="AY417" s="78"/>
      <c r="AZ417" s="78"/>
      <c r="BA417" s="78"/>
      <c r="BB417" s="78"/>
      <c r="BC417" s="78"/>
      <c r="BD417" s="78"/>
      <c r="BE417" s="78"/>
      <c r="BF417" s="78"/>
      <c r="BG417" s="79"/>
      <c r="DD417" s="41"/>
      <c r="DE417" s="41"/>
      <c r="DF417" s="41"/>
      <c r="DG417" s="41"/>
      <c r="DH417" s="41"/>
      <c r="DJ417" s="70"/>
      <c r="DS417" s="41"/>
    </row>
    <row r="418" spans="6:123">
      <c r="F418" s="78"/>
      <c r="G418" s="78"/>
      <c r="H418" s="78"/>
      <c r="I418" s="78"/>
      <c r="J418" s="78"/>
      <c r="K418" s="78"/>
      <c r="L418" s="78"/>
      <c r="M418" s="78"/>
      <c r="N418" s="78"/>
      <c r="O418" s="78"/>
      <c r="P418" s="78"/>
      <c r="Q418" s="78"/>
      <c r="R418" s="78"/>
      <c r="S418" s="78"/>
      <c r="T418" s="78"/>
      <c r="U418" s="78"/>
      <c r="V418" s="78"/>
      <c r="W418" s="78"/>
      <c r="X418" s="78"/>
      <c r="Y418" s="78"/>
      <c r="Z418" s="78"/>
      <c r="AA418" s="78"/>
      <c r="AB418" s="78"/>
      <c r="AC418" s="78"/>
      <c r="AD418" s="78"/>
      <c r="AE418" s="78"/>
      <c r="AF418" s="78"/>
      <c r="AG418" s="78"/>
      <c r="AH418" s="78"/>
      <c r="AI418" s="78"/>
      <c r="AJ418" s="78"/>
      <c r="AK418" s="78"/>
      <c r="AL418" s="78"/>
      <c r="AM418" s="78"/>
      <c r="AN418" s="78"/>
      <c r="AO418" s="78"/>
      <c r="AP418" s="78"/>
      <c r="AQ418" s="78"/>
      <c r="AR418" s="78"/>
      <c r="AS418" s="78"/>
      <c r="AT418" s="78"/>
      <c r="AU418" s="78"/>
      <c r="AV418" s="78"/>
      <c r="AW418" s="78"/>
      <c r="AX418" s="78"/>
      <c r="AY418" s="78"/>
      <c r="AZ418" s="78"/>
      <c r="BA418" s="78"/>
      <c r="BB418" s="78"/>
      <c r="BC418" s="78"/>
      <c r="BD418" s="78"/>
      <c r="BE418" s="78"/>
      <c r="BF418" s="78"/>
      <c r="BG418" s="79"/>
      <c r="DD418" s="41"/>
      <c r="DE418" s="41"/>
      <c r="DF418" s="41"/>
      <c r="DG418" s="41"/>
      <c r="DH418" s="41"/>
      <c r="DJ418" s="70"/>
      <c r="DS418" s="41"/>
    </row>
    <row r="419" spans="6:123">
      <c r="F419" s="78"/>
      <c r="G419" s="78"/>
      <c r="H419" s="78"/>
      <c r="I419" s="78"/>
      <c r="J419" s="78"/>
      <c r="K419" s="78"/>
      <c r="L419" s="78"/>
      <c r="M419" s="78"/>
      <c r="N419" s="78"/>
      <c r="O419" s="78"/>
      <c r="P419" s="78"/>
      <c r="Q419" s="78"/>
      <c r="R419" s="78"/>
      <c r="S419" s="78"/>
      <c r="T419" s="78"/>
      <c r="U419" s="78"/>
      <c r="V419" s="78"/>
      <c r="W419" s="78"/>
      <c r="X419" s="78"/>
      <c r="Y419" s="78"/>
      <c r="Z419" s="78"/>
      <c r="AA419" s="78"/>
      <c r="AB419" s="78"/>
      <c r="AC419" s="78"/>
      <c r="AD419" s="78"/>
      <c r="AE419" s="78"/>
      <c r="AF419" s="78"/>
      <c r="AG419" s="78"/>
      <c r="AH419" s="78"/>
      <c r="AI419" s="78"/>
      <c r="AJ419" s="78"/>
      <c r="AK419" s="78"/>
      <c r="AL419" s="78"/>
      <c r="AM419" s="78"/>
      <c r="AN419" s="78"/>
      <c r="AO419" s="78"/>
      <c r="AP419" s="78"/>
      <c r="AQ419" s="78"/>
      <c r="AR419" s="78"/>
      <c r="AS419" s="78"/>
      <c r="AT419" s="78"/>
      <c r="AU419" s="78"/>
      <c r="AV419" s="78"/>
      <c r="AW419" s="78"/>
      <c r="AX419" s="78"/>
      <c r="AY419" s="78"/>
      <c r="AZ419" s="78"/>
      <c r="BA419" s="78"/>
      <c r="BB419" s="78"/>
      <c r="BC419" s="78"/>
      <c r="BD419" s="78"/>
      <c r="BE419" s="78"/>
      <c r="BF419" s="78"/>
      <c r="BG419" s="79"/>
      <c r="DD419" s="41"/>
      <c r="DE419" s="41"/>
      <c r="DF419" s="41"/>
      <c r="DG419" s="41"/>
      <c r="DH419" s="41"/>
      <c r="DJ419" s="70"/>
      <c r="DS419" s="41"/>
    </row>
    <row r="420" spans="6:123">
      <c r="F420" s="78"/>
      <c r="G420" s="78"/>
      <c r="H420" s="78"/>
      <c r="I420" s="78"/>
      <c r="J420" s="78"/>
      <c r="K420" s="78"/>
      <c r="L420" s="78"/>
      <c r="M420" s="78"/>
      <c r="N420" s="78"/>
      <c r="O420" s="78"/>
      <c r="P420" s="78"/>
      <c r="Q420" s="78"/>
      <c r="R420" s="78"/>
      <c r="S420" s="78"/>
      <c r="T420" s="78"/>
      <c r="U420" s="78"/>
      <c r="V420" s="78"/>
      <c r="W420" s="78"/>
      <c r="X420" s="78"/>
      <c r="Y420" s="78"/>
      <c r="Z420" s="78"/>
      <c r="AA420" s="78"/>
      <c r="AB420" s="78"/>
      <c r="AC420" s="78"/>
      <c r="AD420" s="78"/>
      <c r="AE420" s="78"/>
      <c r="AF420" s="78"/>
      <c r="AG420" s="78"/>
      <c r="AH420" s="78"/>
      <c r="AI420" s="78"/>
      <c r="AJ420" s="78"/>
      <c r="AK420" s="78"/>
      <c r="AL420" s="78"/>
      <c r="AM420" s="78"/>
      <c r="AN420" s="78"/>
      <c r="AO420" s="78"/>
      <c r="AP420" s="78"/>
      <c r="AQ420" s="78"/>
      <c r="AR420" s="78"/>
      <c r="AS420" s="78"/>
      <c r="AT420" s="78"/>
      <c r="AU420" s="78"/>
      <c r="AV420" s="78"/>
      <c r="AW420" s="78"/>
      <c r="AX420" s="78"/>
      <c r="AY420" s="78"/>
      <c r="AZ420" s="78"/>
      <c r="BA420" s="78"/>
      <c r="BB420" s="78"/>
      <c r="BC420" s="78"/>
      <c r="BD420" s="78"/>
      <c r="BE420" s="78"/>
      <c r="BF420" s="78"/>
      <c r="BG420" s="79"/>
      <c r="DD420" s="41"/>
      <c r="DE420" s="41"/>
      <c r="DF420" s="41"/>
      <c r="DG420" s="41"/>
      <c r="DH420" s="41"/>
      <c r="DJ420" s="70"/>
      <c r="DS420" s="41"/>
    </row>
    <row r="421" spans="6:123">
      <c r="F421" s="78"/>
      <c r="G421" s="78"/>
      <c r="H421" s="78"/>
      <c r="I421" s="78"/>
      <c r="J421" s="78"/>
      <c r="K421" s="78"/>
      <c r="L421" s="78"/>
      <c r="M421" s="78"/>
      <c r="N421" s="78"/>
      <c r="O421" s="78"/>
      <c r="P421" s="78"/>
      <c r="Q421" s="78"/>
      <c r="R421" s="78"/>
      <c r="S421" s="78"/>
      <c r="T421" s="78"/>
      <c r="U421" s="78"/>
      <c r="V421" s="78"/>
      <c r="W421" s="78"/>
      <c r="X421" s="78"/>
      <c r="Y421" s="78"/>
      <c r="Z421" s="78"/>
      <c r="AA421" s="78"/>
      <c r="AB421" s="78"/>
      <c r="AC421" s="78"/>
      <c r="AD421" s="78"/>
      <c r="AE421" s="78"/>
      <c r="AF421" s="78"/>
      <c r="AG421" s="78"/>
      <c r="AH421" s="78"/>
      <c r="AI421" s="78"/>
      <c r="AJ421" s="78"/>
      <c r="AK421" s="78"/>
      <c r="AL421" s="78"/>
      <c r="AM421" s="78"/>
      <c r="AN421" s="78"/>
      <c r="AO421" s="78"/>
      <c r="AP421" s="78"/>
      <c r="AQ421" s="78"/>
      <c r="AR421" s="78"/>
      <c r="AS421" s="78"/>
      <c r="AT421" s="78"/>
      <c r="AU421" s="78"/>
      <c r="AV421" s="78"/>
      <c r="AW421" s="78"/>
      <c r="AX421" s="78"/>
      <c r="AY421" s="78"/>
      <c r="AZ421" s="78"/>
      <c r="BA421" s="78"/>
      <c r="BB421" s="78"/>
      <c r="BC421" s="78"/>
      <c r="BD421" s="78"/>
      <c r="BE421" s="78"/>
      <c r="BF421" s="78"/>
      <c r="BG421" s="79"/>
      <c r="DD421" s="41"/>
      <c r="DE421" s="41"/>
      <c r="DF421" s="41"/>
      <c r="DG421" s="41"/>
      <c r="DH421" s="41"/>
      <c r="DJ421" s="70"/>
      <c r="DS421" s="41"/>
    </row>
    <row r="422" spans="6:123">
      <c r="F422" s="78"/>
      <c r="G422" s="78"/>
      <c r="H422" s="78"/>
      <c r="I422" s="78"/>
      <c r="J422" s="78"/>
      <c r="K422" s="78"/>
      <c r="L422" s="78"/>
      <c r="M422" s="78"/>
      <c r="N422" s="78"/>
      <c r="O422" s="78"/>
      <c r="P422" s="78"/>
      <c r="Q422" s="78"/>
      <c r="R422" s="78"/>
      <c r="S422" s="78"/>
      <c r="T422" s="78"/>
      <c r="U422" s="78"/>
      <c r="V422" s="78"/>
      <c r="W422" s="78"/>
      <c r="X422" s="78"/>
      <c r="Y422" s="78"/>
      <c r="Z422" s="78"/>
      <c r="AA422" s="78"/>
      <c r="AB422" s="78"/>
      <c r="AC422" s="78"/>
      <c r="AD422" s="78"/>
      <c r="AE422" s="78"/>
      <c r="AF422" s="78"/>
      <c r="AG422" s="78"/>
      <c r="AH422" s="78"/>
      <c r="AI422" s="78"/>
      <c r="AJ422" s="78"/>
      <c r="AK422" s="78"/>
      <c r="AL422" s="78"/>
      <c r="AM422" s="78"/>
      <c r="AN422" s="78"/>
      <c r="AO422" s="78"/>
      <c r="AP422" s="78"/>
      <c r="AQ422" s="78"/>
      <c r="AR422" s="78"/>
      <c r="AS422" s="78"/>
      <c r="AT422" s="78"/>
      <c r="AU422" s="78"/>
      <c r="AV422" s="78"/>
      <c r="AW422" s="78"/>
      <c r="AX422" s="78"/>
      <c r="AY422" s="78"/>
      <c r="AZ422" s="78"/>
      <c r="BA422" s="78"/>
      <c r="BB422" s="78"/>
      <c r="BC422" s="78"/>
      <c r="BD422" s="78"/>
      <c r="BE422" s="78"/>
      <c r="BF422" s="78"/>
      <c r="BG422" s="79"/>
      <c r="DD422" s="41"/>
      <c r="DE422" s="41"/>
      <c r="DF422" s="41"/>
      <c r="DG422" s="41"/>
      <c r="DH422" s="41"/>
      <c r="DJ422" s="70"/>
      <c r="DS422" s="41"/>
    </row>
    <row r="423" spans="6:123">
      <c r="F423" s="78"/>
      <c r="G423" s="78"/>
      <c r="H423" s="78"/>
      <c r="I423" s="78"/>
      <c r="J423" s="78"/>
      <c r="K423" s="78"/>
      <c r="L423" s="78"/>
      <c r="M423" s="78"/>
      <c r="N423" s="78"/>
      <c r="O423" s="78"/>
      <c r="P423" s="78"/>
      <c r="Q423" s="78"/>
      <c r="R423" s="78"/>
      <c r="S423" s="78"/>
      <c r="T423" s="78"/>
      <c r="U423" s="78"/>
      <c r="V423" s="78"/>
      <c r="W423" s="78"/>
      <c r="X423" s="78"/>
      <c r="Y423" s="78"/>
      <c r="Z423" s="78"/>
      <c r="AA423" s="78"/>
      <c r="AB423" s="78"/>
      <c r="AC423" s="78"/>
      <c r="AD423" s="78"/>
      <c r="AE423" s="78"/>
      <c r="AF423" s="78"/>
      <c r="AG423" s="78"/>
      <c r="AH423" s="78"/>
      <c r="AI423" s="78"/>
      <c r="AJ423" s="78"/>
      <c r="AK423" s="78"/>
      <c r="AL423" s="78"/>
      <c r="AM423" s="78"/>
      <c r="AN423" s="78"/>
      <c r="AO423" s="78"/>
      <c r="AP423" s="78"/>
      <c r="AQ423" s="78"/>
      <c r="AR423" s="78"/>
      <c r="AS423" s="78"/>
      <c r="AT423" s="78"/>
      <c r="AU423" s="78"/>
      <c r="AV423" s="78"/>
      <c r="AW423" s="78"/>
      <c r="AX423" s="78"/>
      <c r="AY423" s="78"/>
      <c r="AZ423" s="78"/>
      <c r="BA423" s="78"/>
      <c r="BB423" s="78"/>
      <c r="BC423" s="78"/>
      <c r="BD423" s="78"/>
      <c r="BE423" s="78"/>
      <c r="BF423" s="78"/>
      <c r="BG423" s="79"/>
      <c r="DD423" s="41"/>
      <c r="DE423" s="41"/>
      <c r="DF423" s="41"/>
      <c r="DG423" s="41"/>
      <c r="DH423" s="41"/>
      <c r="DJ423" s="70"/>
      <c r="DS423" s="41"/>
    </row>
    <row r="424" spans="6:123">
      <c r="F424" s="78"/>
      <c r="G424" s="78"/>
      <c r="H424" s="78"/>
      <c r="I424" s="78"/>
      <c r="J424" s="78"/>
      <c r="K424" s="78"/>
      <c r="L424" s="78"/>
      <c r="M424" s="78"/>
      <c r="N424" s="78"/>
      <c r="O424" s="78"/>
      <c r="P424" s="78"/>
      <c r="Q424" s="78"/>
      <c r="R424" s="78"/>
      <c r="S424" s="78"/>
      <c r="T424" s="78"/>
      <c r="U424" s="78"/>
      <c r="V424" s="78"/>
      <c r="W424" s="78"/>
      <c r="X424" s="78"/>
      <c r="Y424" s="78"/>
      <c r="Z424" s="78"/>
      <c r="AA424" s="78"/>
      <c r="AB424" s="78"/>
      <c r="AC424" s="78"/>
      <c r="AD424" s="78"/>
      <c r="AE424" s="78"/>
      <c r="AF424" s="78"/>
      <c r="AG424" s="78"/>
      <c r="AH424" s="78"/>
      <c r="AI424" s="78"/>
      <c r="AJ424" s="78"/>
      <c r="AK424" s="78"/>
      <c r="AL424" s="78"/>
      <c r="AM424" s="78"/>
      <c r="AN424" s="78"/>
      <c r="AO424" s="78"/>
      <c r="AP424" s="78"/>
      <c r="AQ424" s="78"/>
      <c r="AR424" s="78"/>
      <c r="AS424" s="78"/>
      <c r="AT424" s="78"/>
      <c r="AU424" s="78"/>
      <c r="AV424" s="78"/>
      <c r="AW424" s="78"/>
      <c r="AX424" s="78"/>
      <c r="AY424" s="78"/>
      <c r="AZ424" s="78"/>
      <c r="BA424" s="78"/>
      <c r="BB424" s="78"/>
      <c r="BC424" s="78"/>
      <c r="BD424" s="78"/>
      <c r="BE424" s="78"/>
      <c r="BF424" s="78"/>
      <c r="BG424" s="79"/>
      <c r="DD424" s="41"/>
      <c r="DE424" s="41"/>
      <c r="DF424" s="41"/>
      <c r="DG424" s="41"/>
      <c r="DH424" s="41"/>
      <c r="DJ424" s="70"/>
      <c r="DS424" s="41"/>
    </row>
    <row r="425" spans="6:123">
      <c r="F425" s="78"/>
      <c r="G425" s="78"/>
      <c r="H425" s="78"/>
      <c r="I425" s="78"/>
      <c r="J425" s="78"/>
      <c r="K425" s="78"/>
      <c r="L425" s="78"/>
      <c r="M425" s="78"/>
      <c r="N425" s="78"/>
      <c r="O425" s="78"/>
      <c r="P425" s="78"/>
      <c r="Q425" s="78"/>
      <c r="R425" s="78"/>
      <c r="S425" s="78"/>
      <c r="T425" s="78"/>
      <c r="U425" s="78"/>
      <c r="V425" s="78"/>
      <c r="W425" s="78"/>
      <c r="X425" s="78"/>
      <c r="Y425" s="78"/>
      <c r="Z425" s="78"/>
      <c r="AA425" s="78"/>
      <c r="AB425" s="78"/>
      <c r="AC425" s="78"/>
      <c r="AD425" s="78"/>
      <c r="AE425" s="78"/>
      <c r="AF425" s="78"/>
      <c r="AG425" s="78"/>
      <c r="AH425" s="78"/>
      <c r="AI425" s="78"/>
      <c r="AJ425" s="78"/>
      <c r="AK425" s="78"/>
      <c r="AL425" s="78"/>
      <c r="AM425" s="78"/>
      <c r="AN425" s="78"/>
      <c r="AO425" s="78"/>
      <c r="AP425" s="78"/>
      <c r="AQ425" s="78"/>
      <c r="AR425" s="78"/>
      <c r="AS425" s="78"/>
      <c r="AT425" s="78"/>
      <c r="AU425" s="78"/>
      <c r="AV425" s="78"/>
      <c r="AW425" s="78"/>
      <c r="AX425" s="78"/>
      <c r="AY425" s="78"/>
      <c r="AZ425" s="78"/>
      <c r="BA425" s="78"/>
      <c r="BB425" s="78"/>
      <c r="BC425" s="78"/>
      <c r="BD425" s="78"/>
      <c r="BE425" s="78"/>
      <c r="BF425" s="78"/>
      <c r="BG425" s="79"/>
      <c r="DD425" s="41"/>
      <c r="DE425" s="41"/>
      <c r="DF425" s="41"/>
      <c r="DG425" s="41"/>
      <c r="DH425" s="41"/>
      <c r="DJ425" s="70"/>
      <c r="DS425" s="41"/>
    </row>
    <row r="426" spans="6:123">
      <c r="F426" s="78"/>
      <c r="G426" s="78"/>
      <c r="H426" s="78"/>
      <c r="I426" s="78"/>
      <c r="J426" s="78"/>
      <c r="K426" s="78"/>
      <c r="L426" s="78"/>
      <c r="M426" s="78"/>
      <c r="N426" s="78"/>
      <c r="O426" s="78"/>
      <c r="P426" s="78"/>
      <c r="Q426" s="78"/>
      <c r="R426" s="78"/>
      <c r="S426" s="78"/>
      <c r="T426" s="78"/>
      <c r="U426" s="78"/>
      <c r="V426" s="78"/>
      <c r="W426" s="78"/>
      <c r="X426" s="78"/>
      <c r="Y426" s="78"/>
      <c r="Z426" s="78"/>
      <c r="AA426" s="78"/>
      <c r="AB426" s="78"/>
      <c r="AC426" s="78"/>
      <c r="AD426" s="78"/>
      <c r="AE426" s="78"/>
      <c r="AF426" s="78"/>
      <c r="AG426" s="78"/>
      <c r="AH426" s="78"/>
      <c r="AI426" s="78"/>
      <c r="AJ426" s="78"/>
      <c r="AK426" s="78"/>
      <c r="AL426" s="78"/>
      <c r="AM426" s="78"/>
      <c r="AN426" s="78"/>
      <c r="AO426" s="78"/>
      <c r="AP426" s="78"/>
      <c r="AQ426" s="78"/>
      <c r="AR426" s="78"/>
      <c r="AS426" s="78"/>
      <c r="AT426" s="78"/>
      <c r="AU426" s="78"/>
      <c r="AV426" s="78"/>
      <c r="AW426" s="78"/>
      <c r="AX426" s="78"/>
      <c r="AY426" s="78"/>
      <c r="AZ426" s="78"/>
      <c r="BA426" s="78"/>
      <c r="BB426" s="78"/>
      <c r="BC426" s="78"/>
      <c r="BD426" s="78"/>
      <c r="BE426" s="78"/>
      <c r="BF426" s="78"/>
      <c r="BG426" s="79"/>
      <c r="DD426" s="41"/>
      <c r="DE426" s="41"/>
      <c r="DF426" s="41"/>
      <c r="DG426" s="41"/>
      <c r="DH426" s="41"/>
      <c r="DJ426" s="70"/>
      <c r="DS426" s="41"/>
    </row>
    <row r="427" spans="6:123">
      <c r="F427" s="78"/>
      <c r="G427" s="78"/>
      <c r="H427" s="78"/>
      <c r="I427" s="78"/>
      <c r="J427" s="78"/>
      <c r="K427" s="78"/>
      <c r="L427" s="78"/>
      <c r="M427" s="78"/>
      <c r="N427" s="78"/>
      <c r="O427" s="78"/>
      <c r="P427" s="78"/>
      <c r="Q427" s="78"/>
      <c r="R427" s="78"/>
      <c r="S427" s="78"/>
      <c r="T427" s="78"/>
      <c r="U427" s="78"/>
      <c r="V427" s="78"/>
      <c r="W427" s="78"/>
      <c r="X427" s="78"/>
      <c r="Y427" s="78"/>
      <c r="Z427" s="78"/>
      <c r="AA427" s="78"/>
      <c r="AB427" s="78"/>
      <c r="AC427" s="78"/>
      <c r="AD427" s="78"/>
      <c r="AE427" s="78"/>
      <c r="AF427" s="78"/>
      <c r="AG427" s="78"/>
      <c r="AH427" s="78"/>
      <c r="AI427" s="78"/>
      <c r="AJ427" s="78"/>
      <c r="AK427" s="78"/>
      <c r="AL427" s="78"/>
      <c r="AM427" s="78"/>
      <c r="AN427" s="78"/>
      <c r="AO427" s="78"/>
      <c r="AP427" s="78"/>
      <c r="AQ427" s="78"/>
      <c r="AR427" s="78"/>
      <c r="AS427" s="78"/>
      <c r="AT427" s="78"/>
      <c r="AU427" s="78"/>
      <c r="AV427" s="78"/>
      <c r="AW427" s="78"/>
      <c r="AX427" s="78"/>
      <c r="AY427" s="78"/>
      <c r="AZ427" s="78"/>
      <c r="BA427" s="78"/>
      <c r="BB427" s="78"/>
      <c r="BC427" s="78"/>
      <c r="BD427" s="78"/>
      <c r="BE427" s="78"/>
      <c r="BF427" s="78"/>
      <c r="BG427" s="79"/>
      <c r="DD427" s="41"/>
      <c r="DE427" s="41"/>
      <c r="DF427" s="41"/>
      <c r="DG427" s="41"/>
      <c r="DH427" s="41"/>
      <c r="DJ427" s="70"/>
      <c r="DS427" s="41"/>
    </row>
    <row r="428" spans="6:123">
      <c r="F428" s="78"/>
      <c r="G428" s="78"/>
      <c r="H428" s="78"/>
      <c r="I428" s="78"/>
      <c r="J428" s="78"/>
      <c r="K428" s="78"/>
      <c r="L428" s="78"/>
      <c r="M428" s="78"/>
      <c r="N428" s="78"/>
      <c r="O428" s="78"/>
      <c r="P428" s="78"/>
      <c r="Q428" s="78"/>
      <c r="R428" s="78"/>
      <c r="S428" s="78"/>
      <c r="T428" s="78"/>
      <c r="U428" s="78"/>
      <c r="V428" s="78"/>
      <c r="W428" s="78"/>
      <c r="X428" s="78"/>
      <c r="Y428" s="78"/>
      <c r="Z428" s="78"/>
      <c r="AA428" s="78"/>
      <c r="AB428" s="78"/>
      <c r="AC428" s="78"/>
      <c r="AD428" s="78"/>
      <c r="AE428" s="78"/>
      <c r="AF428" s="78"/>
      <c r="AG428" s="78"/>
      <c r="AH428" s="78"/>
      <c r="AI428" s="78"/>
      <c r="AJ428" s="78"/>
      <c r="AK428" s="78"/>
      <c r="AL428" s="78"/>
      <c r="AM428" s="78"/>
      <c r="AN428" s="78"/>
      <c r="AO428" s="78"/>
      <c r="AP428" s="78"/>
      <c r="AQ428" s="78"/>
      <c r="AR428" s="78"/>
      <c r="AS428" s="78"/>
      <c r="AT428" s="78"/>
      <c r="AU428" s="78"/>
      <c r="AV428" s="78"/>
      <c r="AW428" s="78"/>
      <c r="AX428" s="78"/>
      <c r="AY428" s="78"/>
      <c r="AZ428" s="78"/>
      <c r="BA428" s="78"/>
      <c r="BB428" s="78"/>
      <c r="BC428" s="78"/>
      <c r="BD428" s="78"/>
      <c r="BE428" s="78"/>
      <c r="BF428" s="78"/>
      <c r="BG428" s="79"/>
      <c r="DD428" s="41"/>
      <c r="DE428" s="41"/>
      <c r="DF428" s="41"/>
      <c r="DG428" s="41"/>
      <c r="DH428" s="41"/>
      <c r="DJ428" s="70"/>
      <c r="DS428" s="41"/>
    </row>
    <row r="429" spans="6:123">
      <c r="F429" s="78"/>
      <c r="G429" s="78"/>
      <c r="H429" s="78"/>
      <c r="I429" s="78"/>
      <c r="J429" s="78"/>
      <c r="K429" s="78"/>
      <c r="L429" s="78"/>
      <c r="M429" s="78"/>
      <c r="N429" s="78"/>
      <c r="O429" s="78"/>
      <c r="P429" s="78"/>
      <c r="Q429" s="78"/>
      <c r="R429" s="78"/>
      <c r="S429" s="78"/>
      <c r="T429" s="78"/>
      <c r="U429" s="78"/>
      <c r="V429" s="78"/>
      <c r="W429" s="78"/>
      <c r="X429" s="78"/>
      <c r="Y429" s="78"/>
      <c r="Z429" s="78"/>
      <c r="AA429" s="78"/>
      <c r="AB429" s="78"/>
      <c r="AC429" s="78"/>
      <c r="AD429" s="78"/>
      <c r="AE429" s="78"/>
      <c r="AF429" s="78"/>
      <c r="AG429" s="78"/>
      <c r="AH429" s="78"/>
      <c r="AI429" s="78"/>
      <c r="AJ429" s="78"/>
      <c r="AK429" s="78"/>
      <c r="AL429" s="78"/>
      <c r="AM429" s="78"/>
      <c r="AN429" s="78"/>
      <c r="AO429" s="78"/>
      <c r="AP429" s="78"/>
      <c r="AQ429" s="78"/>
      <c r="AR429" s="78"/>
      <c r="AS429" s="78"/>
      <c r="AT429" s="78"/>
      <c r="AU429" s="78"/>
      <c r="AV429" s="78"/>
      <c r="AW429" s="78"/>
      <c r="AX429" s="78"/>
      <c r="AY429" s="78"/>
      <c r="AZ429" s="78"/>
      <c r="BA429" s="78"/>
      <c r="BB429" s="78"/>
      <c r="BC429" s="78"/>
      <c r="BD429" s="78"/>
      <c r="BE429" s="78"/>
      <c r="BF429" s="78"/>
      <c r="BG429" s="79"/>
      <c r="DD429" s="41"/>
      <c r="DE429" s="41"/>
      <c r="DF429" s="41"/>
      <c r="DG429" s="41"/>
      <c r="DH429" s="41"/>
      <c r="DJ429" s="70"/>
      <c r="DS429" s="41"/>
    </row>
    <row r="430" spans="6:123">
      <c r="F430" s="78"/>
      <c r="G430" s="78"/>
      <c r="H430" s="78"/>
      <c r="I430" s="78"/>
      <c r="J430" s="78"/>
      <c r="K430" s="78"/>
      <c r="L430" s="78"/>
      <c r="M430" s="78"/>
      <c r="N430" s="78"/>
      <c r="O430" s="78"/>
      <c r="P430" s="78"/>
      <c r="Q430" s="78"/>
      <c r="R430" s="78"/>
      <c r="S430" s="78"/>
      <c r="T430" s="78"/>
      <c r="U430" s="78"/>
      <c r="V430" s="78"/>
      <c r="W430" s="78"/>
      <c r="X430" s="78"/>
      <c r="Y430" s="78"/>
      <c r="Z430" s="78"/>
      <c r="AA430" s="78"/>
      <c r="AB430" s="78"/>
      <c r="AC430" s="78"/>
      <c r="AD430" s="78"/>
      <c r="AE430" s="78"/>
      <c r="AF430" s="78"/>
      <c r="AG430" s="78"/>
      <c r="AH430" s="78"/>
      <c r="AI430" s="78"/>
      <c r="AJ430" s="78"/>
      <c r="AK430" s="80"/>
      <c r="AL430" s="80"/>
      <c r="AM430" s="80"/>
      <c r="AN430" s="78"/>
      <c r="AO430" s="80"/>
      <c r="AP430" s="80"/>
      <c r="AQ430" s="80"/>
      <c r="AR430" s="78"/>
      <c r="AS430" s="80"/>
      <c r="AT430" s="80"/>
      <c r="AU430" s="80"/>
      <c r="AV430" s="78"/>
      <c r="AW430" s="80"/>
      <c r="AX430" s="80"/>
      <c r="AY430" s="78"/>
      <c r="AZ430" s="78"/>
      <c r="BA430" s="78"/>
      <c r="BB430" s="78"/>
      <c r="BC430" s="78"/>
      <c r="BD430" s="78"/>
      <c r="BE430" s="78"/>
      <c r="BF430" s="78"/>
      <c r="BG430" s="79"/>
      <c r="DD430" s="41"/>
      <c r="DE430" s="41"/>
      <c r="DF430" s="41"/>
      <c r="DG430" s="41"/>
      <c r="DH430" s="41"/>
      <c r="DJ430" s="70"/>
      <c r="DS430" s="41"/>
    </row>
    <row r="431" spans="6:123">
      <c r="F431" s="78"/>
      <c r="G431" s="78"/>
      <c r="H431" s="78"/>
      <c r="I431" s="78"/>
      <c r="J431" s="78"/>
      <c r="K431" s="78"/>
      <c r="L431" s="78"/>
      <c r="M431" s="78"/>
      <c r="N431" s="78"/>
      <c r="O431" s="78"/>
      <c r="P431" s="78"/>
      <c r="Q431" s="78"/>
      <c r="R431" s="78"/>
      <c r="S431" s="78"/>
      <c r="T431" s="78"/>
      <c r="U431" s="78"/>
      <c r="V431" s="78"/>
      <c r="W431" s="78"/>
      <c r="X431" s="78"/>
      <c r="Y431" s="78"/>
      <c r="Z431" s="78"/>
      <c r="AA431" s="78"/>
      <c r="AB431" s="78"/>
      <c r="AC431" s="78"/>
      <c r="AD431" s="78"/>
      <c r="AE431" s="78"/>
      <c r="AF431" s="78"/>
      <c r="AG431" s="78"/>
      <c r="AH431" s="78"/>
      <c r="AI431" s="78"/>
      <c r="AJ431" s="78"/>
      <c r="AK431" s="80"/>
      <c r="AL431" s="80"/>
      <c r="AM431" s="80"/>
      <c r="AN431" s="78"/>
      <c r="AO431" s="80"/>
      <c r="AP431" s="80"/>
      <c r="AQ431" s="80"/>
      <c r="AR431" s="78"/>
      <c r="AS431" s="80"/>
      <c r="AT431" s="80"/>
      <c r="AU431" s="80"/>
      <c r="AV431" s="78"/>
      <c r="AW431" s="80"/>
      <c r="AX431" s="80"/>
      <c r="AY431" s="78"/>
      <c r="AZ431" s="78"/>
      <c r="BA431" s="78"/>
      <c r="BB431" s="78"/>
      <c r="BC431" s="78"/>
      <c r="BD431" s="78"/>
      <c r="BE431" s="78"/>
      <c r="BF431" s="78"/>
      <c r="BG431" s="79"/>
      <c r="DD431" s="41"/>
      <c r="DE431" s="41"/>
      <c r="DF431" s="41"/>
      <c r="DG431" s="41"/>
      <c r="DH431" s="41"/>
      <c r="DJ431" s="70"/>
      <c r="DS431" s="41"/>
    </row>
    <row r="432" spans="6:123">
      <c r="F432" s="78"/>
      <c r="G432" s="78"/>
      <c r="H432" s="78"/>
      <c r="I432" s="78"/>
      <c r="J432" s="78"/>
      <c r="K432" s="78"/>
      <c r="L432" s="78"/>
      <c r="M432" s="78"/>
      <c r="N432" s="78"/>
      <c r="O432" s="78"/>
      <c r="P432" s="78"/>
      <c r="Q432" s="78"/>
      <c r="R432" s="78"/>
      <c r="S432" s="78"/>
      <c r="T432" s="78"/>
      <c r="U432" s="78"/>
      <c r="V432" s="78"/>
      <c r="W432" s="78"/>
      <c r="X432" s="78"/>
      <c r="Y432" s="78"/>
      <c r="Z432" s="78"/>
      <c r="AA432" s="78"/>
      <c r="AB432" s="78"/>
      <c r="AC432" s="78"/>
      <c r="AD432" s="78"/>
      <c r="AE432" s="78"/>
      <c r="AF432" s="78"/>
      <c r="AG432" s="78"/>
      <c r="AH432" s="78"/>
      <c r="AI432" s="78"/>
      <c r="AJ432" s="78"/>
      <c r="AK432" s="80"/>
      <c r="AL432" s="81"/>
      <c r="AM432" s="80"/>
      <c r="AN432" s="78"/>
      <c r="AO432" s="80"/>
      <c r="AP432" s="80"/>
      <c r="AQ432" s="80"/>
      <c r="AR432" s="78"/>
      <c r="AS432" s="80"/>
      <c r="AT432" s="80"/>
      <c r="AU432" s="80"/>
      <c r="AV432" s="78"/>
      <c r="AW432" s="80"/>
      <c r="AX432" s="80"/>
      <c r="AY432" s="78"/>
      <c r="AZ432" s="78"/>
      <c r="BA432" s="78"/>
      <c r="BB432" s="78"/>
      <c r="BC432" s="78"/>
      <c r="BD432" s="78"/>
      <c r="BE432" s="78"/>
      <c r="BF432" s="78"/>
      <c r="BG432" s="79"/>
      <c r="DD432" s="41"/>
      <c r="DE432" s="41"/>
      <c r="DF432" s="41"/>
      <c r="DG432" s="41"/>
      <c r="DH432" s="41"/>
      <c r="DJ432" s="70"/>
      <c r="DS432" s="41"/>
    </row>
    <row r="433" spans="6:123">
      <c r="F433" s="78"/>
      <c r="G433" s="78"/>
      <c r="H433" s="78"/>
      <c r="I433" s="78"/>
      <c r="J433" s="78"/>
      <c r="K433" s="78"/>
      <c r="L433" s="78"/>
      <c r="M433" s="78"/>
      <c r="N433" s="78"/>
      <c r="O433" s="78"/>
      <c r="P433" s="78"/>
      <c r="Q433" s="78"/>
      <c r="R433" s="78"/>
      <c r="S433" s="78"/>
      <c r="T433" s="78"/>
      <c r="U433" s="78"/>
      <c r="V433" s="78"/>
      <c r="W433" s="78"/>
      <c r="X433" s="78"/>
      <c r="Y433" s="78"/>
      <c r="Z433" s="78"/>
      <c r="AA433" s="78"/>
      <c r="AB433" s="78"/>
      <c r="AC433" s="78"/>
      <c r="AD433" s="78"/>
      <c r="AE433" s="78"/>
      <c r="AF433" s="78"/>
      <c r="AG433" s="78"/>
      <c r="AH433" s="78"/>
      <c r="AI433" s="78"/>
      <c r="AJ433" s="78"/>
      <c r="AK433" s="80"/>
      <c r="AL433" s="80"/>
      <c r="AM433" s="80"/>
      <c r="AN433" s="78"/>
      <c r="AO433" s="81"/>
      <c r="AP433" s="80"/>
      <c r="AQ433" s="80"/>
      <c r="AR433" s="78"/>
      <c r="AS433" s="80"/>
      <c r="AT433" s="80"/>
      <c r="AU433" s="81"/>
      <c r="AV433" s="78"/>
      <c r="AW433" s="80"/>
      <c r="AX433" s="80"/>
      <c r="AY433" s="78"/>
      <c r="AZ433" s="78"/>
      <c r="BA433" s="78"/>
      <c r="BB433" s="78"/>
      <c r="BC433" s="78"/>
      <c r="BD433" s="78"/>
      <c r="BE433" s="78"/>
      <c r="BF433" s="78"/>
      <c r="BG433" s="79"/>
      <c r="DD433" s="41"/>
      <c r="DE433" s="41"/>
      <c r="DF433" s="41"/>
      <c r="DG433" s="41"/>
      <c r="DH433" s="41"/>
      <c r="DJ433" s="70"/>
      <c r="DS433" s="41"/>
    </row>
    <row r="434" spans="6:123">
      <c r="F434" s="78"/>
      <c r="G434" s="78"/>
      <c r="H434" s="78"/>
      <c r="I434" s="78"/>
      <c r="J434" s="78"/>
      <c r="K434" s="78"/>
      <c r="L434" s="78"/>
      <c r="M434" s="78"/>
      <c r="N434" s="78"/>
      <c r="O434" s="78"/>
      <c r="P434" s="78"/>
      <c r="Q434" s="78"/>
      <c r="R434" s="78"/>
      <c r="S434" s="78"/>
      <c r="T434" s="78"/>
      <c r="U434" s="78"/>
      <c r="V434" s="78"/>
      <c r="W434" s="78"/>
      <c r="X434" s="78"/>
      <c r="Y434" s="78"/>
      <c r="Z434" s="78"/>
      <c r="AA434" s="78"/>
      <c r="AB434" s="78"/>
      <c r="AC434" s="78"/>
      <c r="AD434" s="78"/>
      <c r="AE434" s="78"/>
      <c r="AF434" s="78"/>
      <c r="AG434" s="78"/>
      <c r="AH434" s="78"/>
      <c r="AI434" s="78"/>
      <c r="AJ434" s="80"/>
      <c r="AK434" s="80"/>
      <c r="AL434" s="80"/>
      <c r="AM434" s="80"/>
      <c r="AN434" s="80"/>
      <c r="AO434" s="80"/>
      <c r="AP434" s="80"/>
      <c r="AQ434" s="80"/>
      <c r="AR434" s="80"/>
      <c r="AS434" s="80"/>
      <c r="AT434" s="80"/>
      <c r="AU434" s="80"/>
      <c r="AV434" s="80"/>
      <c r="AW434" s="80"/>
      <c r="AX434" s="80"/>
      <c r="AY434" s="78"/>
      <c r="AZ434" s="78"/>
      <c r="BA434" s="78"/>
      <c r="BB434" s="78"/>
      <c r="BC434" s="78"/>
      <c r="BD434" s="78"/>
      <c r="BE434" s="78"/>
      <c r="BF434" s="78"/>
      <c r="BG434" s="79"/>
      <c r="DD434" s="41"/>
      <c r="DE434" s="41"/>
      <c r="DF434" s="41"/>
      <c r="DG434" s="41"/>
      <c r="DH434" s="41"/>
      <c r="DJ434" s="70"/>
      <c r="DS434" s="41"/>
    </row>
    <row r="435" spans="6:123">
      <c r="F435" s="78"/>
      <c r="G435" s="78"/>
      <c r="H435" s="78"/>
      <c r="I435" s="78"/>
      <c r="J435" s="78"/>
      <c r="K435" s="78"/>
      <c r="L435" s="78"/>
      <c r="M435" s="78"/>
      <c r="N435" s="78"/>
      <c r="O435" s="78"/>
      <c r="P435" s="78"/>
      <c r="Q435" s="78"/>
      <c r="R435" s="78"/>
      <c r="S435" s="78"/>
      <c r="T435" s="78"/>
      <c r="U435" s="78"/>
      <c r="V435" s="78"/>
      <c r="W435" s="78"/>
      <c r="X435" s="78"/>
      <c r="Y435" s="78"/>
      <c r="Z435" s="78"/>
      <c r="AA435" s="78"/>
      <c r="AB435" s="78"/>
      <c r="AC435" s="78"/>
      <c r="AD435" s="78"/>
      <c r="AE435" s="78"/>
      <c r="AF435" s="78"/>
      <c r="AG435" s="78"/>
      <c r="AH435" s="78"/>
      <c r="AI435" s="78"/>
      <c r="AJ435" s="78"/>
      <c r="AK435" s="78"/>
      <c r="AL435" s="78"/>
      <c r="AM435" s="78"/>
      <c r="AN435" s="78"/>
      <c r="AO435" s="78"/>
      <c r="AP435" s="78"/>
      <c r="AQ435" s="78"/>
      <c r="AR435" s="78"/>
      <c r="AS435" s="78"/>
      <c r="AT435" s="78"/>
      <c r="AU435" s="78"/>
      <c r="AV435" s="78"/>
      <c r="AW435" s="78"/>
      <c r="AX435" s="78"/>
      <c r="AY435" s="78"/>
      <c r="AZ435" s="78"/>
      <c r="BA435" s="78"/>
      <c r="BB435" s="78"/>
      <c r="BC435" s="78"/>
      <c r="BD435" s="78"/>
      <c r="BE435" s="78"/>
      <c r="BF435" s="78"/>
      <c r="BG435" s="79"/>
      <c r="DD435" s="41"/>
      <c r="DE435" s="41"/>
      <c r="DF435" s="41"/>
      <c r="DG435" s="41"/>
      <c r="DH435" s="41"/>
      <c r="DJ435" s="70"/>
      <c r="DS435" s="41"/>
    </row>
    <row r="436" spans="6:123">
      <c r="F436" s="78"/>
      <c r="G436" s="78"/>
      <c r="H436" s="78"/>
      <c r="I436" s="78"/>
      <c r="J436" s="78"/>
      <c r="K436" s="78"/>
      <c r="L436" s="78"/>
      <c r="M436" s="78"/>
      <c r="N436" s="78"/>
      <c r="O436" s="78"/>
      <c r="P436" s="78"/>
      <c r="Q436" s="78"/>
      <c r="R436" s="78"/>
      <c r="S436" s="78"/>
      <c r="T436" s="78"/>
      <c r="U436" s="78"/>
      <c r="V436" s="78"/>
      <c r="W436" s="78"/>
      <c r="X436" s="78"/>
      <c r="Y436" s="78"/>
      <c r="Z436" s="78"/>
      <c r="AA436" s="78"/>
      <c r="AB436" s="78"/>
      <c r="AC436" s="78"/>
      <c r="AD436" s="78"/>
      <c r="AE436" s="78"/>
      <c r="AF436" s="78"/>
      <c r="AG436" s="78"/>
      <c r="AH436" s="78"/>
      <c r="AI436" s="78"/>
      <c r="AJ436" s="78"/>
      <c r="AK436" s="78"/>
      <c r="AL436" s="78"/>
      <c r="AM436" s="78"/>
      <c r="AN436" s="78"/>
      <c r="AO436" s="78"/>
      <c r="AP436" s="78"/>
      <c r="AQ436" s="78"/>
      <c r="AR436" s="78"/>
      <c r="AS436" s="78"/>
      <c r="AT436" s="78"/>
      <c r="AU436" s="78"/>
      <c r="AV436" s="78"/>
      <c r="AW436" s="78"/>
      <c r="AX436" s="78"/>
      <c r="AY436" s="78"/>
      <c r="AZ436" s="78"/>
      <c r="BA436" s="78"/>
      <c r="BB436" s="78"/>
      <c r="BC436" s="78"/>
      <c r="BD436" s="78"/>
      <c r="BE436" s="78"/>
      <c r="BF436" s="78"/>
      <c r="BG436" s="79"/>
      <c r="DD436" s="41"/>
      <c r="DE436" s="41"/>
      <c r="DF436" s="41"/>
      <c r="DG436" s="41"/>
      <c r="DH436" s="41"/>
      <c r="DJ436" s="70"/>
      <c r="DS436" s="41"/>
    </row>
    <row r="437" spans="6:123">
      <c r="F437" s="78"/>
      <c r="G437" s="78"/>
      <c r="H437" s="78"/>
      <c r="I437" s="78"/>
      <c r="J437" s="78"/>
      <c r="K437" s="78"/>
      <c r="L437" s="78"/>
      <c r="M437" s="78"/>
      <c r="N437" s="78"/>
      <c r="O437" s="78"/>
      <c r="P437" s="78"/>
      <c r="Q437" s="78"/>
      <c r="R437" s="78"/>
      <c r="S437" s="78"/>
      <c r="T437" s="78"/>
      <c r="U437" s="78"/>
      <c r="V437" s="78"/>
      <c r="W437" s="78"/>
      <c r="X437" s="78"/>
      <c r="Y437" s="78"/>
      <c r="Z437" s="78"/>
      <c r="AA437" s="78"/>
      <c r="AB437" s="78"/>
      <c r="AC437" s="78"/>
      <c r="AD437" s="78"/>
      <c r="AE437" s="78"/>
      <c r="AF437" s="78"/>
      <c r="AG437" s="78"/>
      <c r="AH437" s="78"/>
      <c r="AI437" s="78"/>
      <c r="AJ437" s="78"/>
      <c r="AK437" s="78"/>
      <c r="AL437" s="78"/>
      <c r="AM437" s="78"/>
      <c r="AN437" s="78"/>
      <c r="AO437" s="78"/>
      <c r="AP437" s="78"/>
      <c r="AQ437" s="78"/>
      <c r="AR437" s="78"/>
      <c r="AS437" s="78"/>
      <c r="AT437" s="78"/>
      <c r="AU437" s="78"/>
      <c r="AV437" s="78"/>
      <c r="AW437" s="78"/>
      <c r="AX437" s="78"/>
      <c r="AY437" s="78"/>
      <c r="AZ437" s="78"/>
      <c r="BA437" s="78"/>
      <c r="BB437" s="78"/>
      <c r="BC437" s="78"/>
      <c r="BD437" s="78"/>
      <c r="BE437" s="78"/>
      <c r="BF437" s="78"/>
      <c r="BG437" s="79"/>
      <c r="DD437" s="41"/>
      <c r="DE437" s="41"/>
      <c r="DF437" s="41"/>
      <c r="DG437" s="41"/>
      <c r="DH437" s="41"/>
      <c r="DJ437" s="70"/>
      <c r="DS437" s="41"/>
    </row>
    <row r="438" spans="6:123">
      <c r="F438" s="78"/>
      <c r="G438" s="78"/>
      <c r="H438" s="78"/>
      <c r="I438" s="78"/>
      <c r="J438" s="78"/>
      <c r="K438" s="78"/>
      <c r="L438" s="78"/>
      <c r="M438" s="78"/>
      <c r="N438" s="78"/>
      <c r="O438" s="78"/>
      <c r="P438" s="78"/>
      <c r="Q438" s="78"/>
      <c r="R438" s="78"/>
      <c r="S438" s="78"/>
      <c r="T438" s="78"/>
      <c r="U438" s="78"/>
      <c r="V438" s="78"/>
      <c r="W438" s="78"/>
      <c r="X438" s="78"/>
      <c r="Y438" s="78"/>
      <c r="Z438" s="78"/>
      <c r="AA438" s="78"/>
      <c r="AB438" s="78"/>
      <c r="AC438" s="78"/>
      <c r="AD438" s="78"/>
      <c r="AE438" s="78"/>
      <c r="AF438" s="78"/>
      <c r="AG438" s="78"/>
      <c r="AH438" s="78"/>
      <c r="AI438" s="78"/>
      <c r="AJ438" s="78"/>
      <c r="AK438" s="78"/>
      <c r="AL438" s="78"/>
      <c r="AM438" s="78"/>
      <c r="AN438" s="78"/>
      <c r="AO438" s="78"/>
      <c r="AP438" s="78"/>
      <c r="AQ438" s="78"/>
      <c r="AR438" s="78"/>
      <c r="AS438" s="78"/>
      <c r="AT438" s="78"/>
      <c r="AU438" s="78"/>
      <c r="AV438" s="78"/>
      <c r="AW438" s="78"/>
      <c r="AX438" s="78"/>
      <c r="AY438" s="78"/>
      <c r="AZ438" s="78"/>
      <c r="BA438" s="78"/>
      <c r="BB438" s="78"/>
      <c r="BC438" s="78"/>
      <c r="BD438" s="78"/>
      <c r="BE438" s="78"/>
      <c r="BF438" s="78"/>
      <c r="BG438" s="79"/>
      <c r="DD438" s="41"/>
      <c r="DE438" s="41"/>
      <c r="DF438" s="41"/>
      <c r="DG438" s="41"/>
      <c r="DH438" s="41"/>
      <c r="DJ438" s="70"/>
      <c r="DS438" s="41"/>
    </row>
    <row r="439" spans="6:123">
      <c r="F439" s="78"/>
      <c r="G439" s="78"/>
      <c r="H439" s="78"/>
      <c r="I439" s="78"/>
      <c r="J439" s="78"/>
      <c r="K439" s="78"/>
      <c r="L439" s="78"/>
      <c r="M439" s="78"/>
      <c r="N439" s="78"/>
      <c r="O439" s="78"/>
      <c r="P439" s="78"/>
      <c r="Q439" s="78"/>
      <c r="R439" s="78"/>
      <c r="S439" s="78"/>
      <c r="T439" s="78"/>
      <c r="U439" s="78"/>
      <c r="V439" s="78"/>
      <c r="W439" s="78"/>
      <c r="X439" s="78"/>
      <c r="Y439" s="78"/>
      <c r="Z439" s="78"/>
      <c r="AA439" s="78"/>
      <c r="AB439" s="78"/>
      <c r="AC439" s="78"/>
      <c r="AD439" s="78"/>
      <c r="AE439" s="78"/>
      <c r="AF439" s="78"/>
      <c r="AG439" s="78"/>
      <c r="AH439" s="78"/>
      <c r="AI439" s="78"/>
      <c r="AJ439" s="78"/>
      <c r="AK439" s="78"/>
      <c r="AL439" s="78"/>
      <c r="AM439" s="78"/>
      <c r="AN439" s="78"/>
      <c r="AO439" s="78"/>
      <c r="AP439" s="78"/>
      <c r="AQ439" s="78"/>
      <c r="AR439" s="78"/>
      <c r="AS439" s="78"/>
      <c r="AT439" s="78"/>
      <c r="AU439" s="78"/>
      <c r="AV439" s="78"/>
      <c r="AW439" s="78"/>
      <c r="AX439" s="78"/>
      <c r="AY439" s="78"/>
      <c r="AZ439" s="78"/>
      <c r="BA439" s="78"/>
      <c r="BB439" s="78"/>
      <c r="BC439" s="78"/>
      <c r="BD439" s="78"/>
      <c r="BE439" s="78"/>
      <c r="BF439" s="78"/>
      <c r="BG439" s="79"/>
      <c r="DD439" s="41"/>
      <c r="DE439" s="41"/>
      <c r="DF439" s="41"/>
      <c r="DG439" s="41"/>
      <c r="DH439" s="41"/>
      <c r="DJ439" s="70"/>
      <c r="DS439" s="41"/>
    </row>
    <row r="440" spans="6:123">
      <c r="F440" s="78"/>
      <c r="G440" s="78"/>
      <c r="H440" s="78"/>
      <c r="I440" s="78"/>
      <c r="J440" s="78"/>
      <c r="K440" s="78"/>
      <c r="L440" s="78"/>
      <c r="M440" s="78"/>
      <c r="N440" s="78"/>
      <c r="O440" s="78"/>
      <c r="P440" s="78"/>
      <c r="Q440" s="78"/>
      <c r="R440" s="78"/>
      <c r="S440" s="78"/>
      <c r="T440" s="78"/>
      <c r="U440" s="78"/>
      <c r="V440" s="78"/>
      <c r="W440" s="78"/>
      <c r="X440" s="78"/>
      <c r="Y440" s="78"/>
      <c r="Z440" s="78"/>
      <c r="AA440" s="78"/>
      <c r="AB440" s="78"/>
      <c r="AC440" s="78"/>
      <c r="AD440" s="78"/>
      <c r="AE440" s="78"/>
      <c r="AF440" s="78"/>
      <c r="AG440" s="78"/>
      <c r="AH440" s="78"/>
      <c r="AI440" s="78"/>
      <c r="AJ440" s="78"/>
      <c r="AK440" s="78"/>
      <c r="AL440" s="78"/>
      <c r="AM440" s="78"/>
      <c r="AN440" s="78"/>
      <c r="AO440" s="78"/>
      <c r="AP440" s="78"/>
      <c r="AQ440" s="78"/>
      <c r="AR440" s="78"/>
      <c r="AS440" s="78"/>
      <c r="AT440" s="78"/>
      <c r="AU440" s="78"/>
      <c r="AV440" s="78"/>
      <c r="AW440" s="78"/>
      <c r="AX440" s="78"/>
      <c r="AY440" s="78"/>
      <c r="AZ440" s="78"/>
      <c r="BA440" s="78"/>
      <c r="BB440" s="78"/>
      <c r="BC440" s="78"/>
      <c r="BD440" s="78"/>
      <c r="BE440" s="78"/>
      <c r="BF440" s="78"/>
      <c r="BG440" s="79"/>
      <c r="DD440" s="41"/>
      <c r="DE440" s="41"/>
      <c r="DF440" s="41"/>
      <c r="DG440" s="41"/>
      <c r="DH440" s="41"/>
      <c r="DJ440" s="70"/>
      <c r="DS440" s="41"/>
    </row>
    <row r="441" spans="6:123">
      <c r="F441" s="78"/>
      <c r="G441" s="78"/>
      <c r="H441" s="78"/>
      <c r="I441" s="78"/>
      <c r="J441" s="78"/>
      <c r="K441" s="78"/>
      <c r="L441" s="78"/>
      <c r="M441" s="78"/>
      <c r="N441" s="78"/>
      <c r="O441" s="78"/>
      <c r="P441" s="78"/>
      <c r="Q441" s="78"/>
      <c r="R441" s="78"/>
      <c r="S441" s="78"/>
      <c r="T441" s="78"/>
      <c r="U441" s="78"/>
      <c r="V441" s="78"/>
      <c r="W441" s="78"/>
      <c r="X441" s="78"/>
      <c r="Y441" s="78"/>
      <c r="Z441" s="78"/>
      <c r="AA441" s="78"/>
      <c r="AB441" s="78"/>
      <c r="AC441" s="78"/>
      <c r="AD441" s="78"/>
      <c r="AE441" s="78"/>
      <c r="AF441" s="78"/>
      <c r="AG441" s="78"/>
      <c r="AH441" s="78"/>
      <c r="AI441" s="78"/>
      <c r="AJ441" s="78"/>
      <c r="AK441" s="78"/>
      <c r="AL441" s="78"/>
      <c r="AM441" s="78"/>
      <c r="AN441" s="78"/>
      <c r="AO441" s="78"/>
      <c r="AP441" s="78"/>
      <c r="AQ441" s="78"/>
      <c r="AR441" s="78"/>
      <c r="AS441" s="78"/>
      <c r="AT441" s="78"/>
      <c r="AU441" s="78"/>
      <c r="AV441" s="78"/>
      <c r="AW441" s="78"/>
      <c r="AX441" s="78"/>
      <c r="AY441" s="78"/>
      <c r="AZ441" s="78"/>
      <c r="BA441" s="78"/>
      <c r="BB441" s="78"/>
      <c r="BC441" s="78"/>
      <c r="BD441" s="78"/>
      <c r="BE441" s="78"/>
      <c r="BF441" s="78"/>
      <c r="BG441" s="79"/>
      <c r="DD441" s="41"/>
      <c r="DE441" s="41"/>
      <c r="DF441" s="41"/>
      <c r="DG441" s="41"/>
      <c r="DH441" s="41"/>
      <c r="DJ441" s="70"/>
      <c r="DS441" s="41"/>
    </row>
    <row r="442" spans="6:123">
      <c r="F442" s="78"/>
      <c r="G442" s="78"/>
      <c r="H442" s="78"/>
      <c r="I442" s="78"/>
      <c r="J442" s="78"/>
      <c r="K442" s="78"/>
      <c r="L442" s="78"/>
      <c r="M442" s="78"/>
      <c r="N442" s="78"/>
      <c r="O442" s="78"/>
      <c r="P442" s="78"/>
      <c r="Q442" s="78"/>
      <c r="R442" s="78"/>
      <c r="S442" s="78"/>
      <c r="T442" s="78"/>
      <c r="U442" s="78"/>
      <c r="V442" s="78"/>
      <c r="W442" s="78"/>
      <c r="X442" s="78"/>
      <c r="Y442" s="78"/>
      <c r="Z442" s="78"/>
      <c r="AA442" s="78"/>
      <c r="AB442" s="78"/>
      <c r="AC442" s="78"/>
      <c r="AD442" s="78"/>
      <c r="AE442" s="78"/>
      <c r="AF442" s="78"/>
      <c r="AG442" s="78"/>
      <c r="AH442" s="78"/>
      <c r="AI442" s="78"/>
      <c r="AJ442" s="78"/>
      <c r="AK442" s="78"/>
      <c r="AL442" s="78"/>
      <c r="AM442" s="78"/>
      <c r="AN442" s="78"/>
      <c r="AO442" s="78"/>
      <c r="AP442" s="78"/>
      <c r="AQ442" s="78"/>
      <c r="AR442" s="78"/>
      <c r="AS442" s="78"/>
      <c r="AT442" s="78"/>
      <c r="AU442" s="78"/>
      <c r="AV442" s="78"/>
      <c r="AW442" s="78"/>
      <c r="AX442" s="78"/>
      <c r="AY442" s="78"/>
      <c r="AZ442" s="78"/>
      <c r="BA442" s="78"/>
      <c r="BB442" s="78"/>
      <c r="BC442" s="78"/>
      <c r="BD442" s="78"/>
      <c r="BE442" s="78"/>
      <c r="BF442" s="78"/>
      <c r="BG442" s="79"/>
      <c r="DD442" s="41"/>
      <c r="DE442" s="41"/>
      <c r="DF442" s="41"/>
      <c r="DG442" s="41"/>
      <c r="DH442" s="41"/>
      <c r="DJ442" s="70"/>
      <c r="DS442" s="41"/>
    </row>
    <row r="443" spans="6:123">
      <c r="F443" s="78"/>
      <c r="G443" s="78"/>
      <c r="H443" s="78"/>
      <c r="I443" s="78"/>
      <c r="J443" s="78"/>
      <c r="K443" s="78"/>
      <c r="L443" s="78"/>
      <c r="M443" s="78"/>
      <c r="N443" s="78"/>
      <c r="O443" s="78"/>
      <c r="P443" s="78"/>
      <c r="Q443" s="78"/>
      <c r="R443" s="78"/>
      <c r="S443" s="78"/>
      <c r="T443" s="78"/>
      <c r="U443" s="78"/>
      <c r="V443" s="78"/>
      <c r="W443" s="78"/>
      <c r="X443" s="78"/>
      <c r="Y443" s="78"/>
      <c r="Z443" s="78"/>
      <c r="AA443" s="78"/>
      <c r="AB443" s="78"/>
      <c r="AC443" s="78"/>
      <c r="AD443" s="78"/>
      <c r="AE443" s="78"/>
      <c r="AF443" s="78"/>
      <c r="AG443" s="78"/>
      <c r="AH443" s="78"/>
      <c r="AI443" s="78"/>
      <c r="AJ443" s="78"/>
      <c r="AK443" s="78"/>
      <c r="AL443" s="78"/>
      <c r="AM443" s="78"/>
      <c r="AN443" s="78"/>
      <c r="AO443" s="78"/>
      <c r="AP443" s="78"/>
      <c r="AQ443" s="78"/>
      <c r="AR443" s="78"/>
      <c r="AS443" s="78"/>
      <c r="AT443" s="78"/>
      <c r="AU443" s="78"/>
      <c r="AV443" s="78"/>
      <c r="AW443" s="78"/>
      <c r="AX443" s="78"/>
      <c r="AY443" s="78"/>
      <c r="AZ443" s="78"/>
      <c r="BA443" s="78"/>
      <c r="BB443" s="78"/>
      <c r="BC443" s="78"/>
      <c r="BD443" s="78"/>
      <c r="BE443" s="78"/>
      <c r="BF443" s="78"/>
      <c r="BG443" s="79"/>
      <c r="DD443" s="41"/>
      <c r="DE443" s="41"/>
      <c r="DF443" s="41"/>
      <c r="DG443" s="41"/>
      <c r="DH443" s="41"/>
      <c r="DJ443" s="70"/>
      <c r="DS443" s="41"/>
    </row>
    <row r="444" spans="6:123">
      <c r="F444" s="78"/>
      <c r="G444" s="78"/>
      <c r="H444" s="78"/>
      <c r="I444" s="78"/>
      <c r="J444" s="78"/>
      <c r="K444" s="78"/>
      <c r="L444" s="78"/>
      <c r="M444" s="78"/>
      <c r="N444" s="78"/>
      <c r="O444" s="78"/>
      <c r="P444" s="78"/>
      <c r="Q444" s="78"/>
      <c r="R444" s="78"/>
      <c r="S444" s="78"/>
      <c r="T444" s="78"/>
      <c r="U444" s="78"/>
      <c r="V444" s="78"/>
      <c r="W444" s="78"/>
      <c r="X444" s="78"/>
      <c r="Y444" s="78"/>
      <c r="Z444" s="78"/>
      <c r="AA444" s="78"/>
      <c r="AB444" s="78"/>
      <c r="AC444" s="78"/>
      <c r="AD444" s="78"/>
      <c r="AE444" s="78"/>
      <c r="AF444" s="78"/>
      <c r="AG444" s="78"/>
      <c r="AH444" s="78"/>
      <c r="AI444" s="78"/>
      <c r="AJ444" s="78"/>
      <c r="AK444" s="78"/>
      <c r="AL444" s="78"/>
      <c r="AM444" s="78"/>
      <c r="AN444" s="78"/>
      <c r="AO444" s="78"/>
      <c r="AP444" s="78"/>
      <c r="AQ444" s="78"/>
      <c r="AR444" s="78"/>
      <c r="AS444" s="78"/>
      <c r="AT444" s="78"/>
      <c r="AU444" s="78"/>
      <c r="AV444" s="78"/>
      <c r="AW444" s="78"/>
      <c r="AX444" s="78"/>
      <c r="AY444" s="78"/>
      <c r="AZ444" s="78"/>
      <c r="BA444" s="78"/>
      <c r="BB444" s="78"/>
      <c r="BC444" s="78"/>
      <c r="BD444" s="78"/>
      <c r="BE444" s="78"/>
      <c r="BF444" s="78"/>
      <c r="BG444" s="79"/>
      <c r="DD444" s="41"/>
      <c r="DE444" s="41"/>
      <c r="DF444" s="41"/>
      <c r="DG444" s="41"/>
      <c r="DH444" s="41"/>
      <c r="DJ444" s="70"/>
      <c r="DS444" s="41"/>
    </row>
    <row r="445" spans="6:123">
      <c r="F445" s="78"/>
      <c r="G445" s="78"/>
      <c r="H445" s="78"/>
      <c r="I445" s="78"/>
      <c r="J445" s="78"/>
      <c r="K445" s="78"/>
      <c r="L445" s="78"/>
      <c r="M445" s="78"/>
      <c r="N445" s="78"/>
      <c r="O445" s="78"/>
      <c r="P445" s="78"/>
      <c r="Q445" s="78"/>
      <c r="R445" s="78"/>
      <c r="S445" s="78"/>
      <c r="T445" s="78"/>
      <c r="U445" s="78"/>
      <c r="V445" s="78"/>
      <c r="W445" s="78"/>
      <c r="X445" s="78"/>
      <c r="Y445" s="78"/>
      <c r="Z445" s="78"/>
      <c r="AA445" s="78"/>
      <c r="AB445" s="78"/>
      <c r="AC445" s="78"/>
      <c r="AD445" s="78"/>
      <c r="AE445" s="78"/>
      <c r="AF445" s="78"/>
      <c r="AG445" s="78"/>
      <c r="AH445" s="78"/>
      <c r="AI445" s="78"/>
      <c r="AJ445" s="78"/>
      <c r="AK445" s="78"/>
      <c r="AL445" s="78"/>
      <c r="AM445" s="78"/>
      <c r="AN445" s="78"/>
      <c r="AO445" s="78"/>
      <c r="AP445" s="78"/>
      <c r="AQ445" s="78"/>
      <c r="AR445" s="78"/>
      <c r="AS445" s="78"/>
      <c r="AT445" s="78"/>
      <c r="AU445" s="78"/>
      <c r="AV445" s="78"/>
      <c r="AW445" s="78"/>
      <c r="AX445" s="78"/>
      <c r="AY445" s="78"/>
      <c r="AZ445" s="78"/>
      <c r="BA445" s="78"/>
      <c r="BB445" s="78"/>
      <c r="BC445" s="78"/>
      <c r="BD445" s="78"/>
      <c r="BE445" s="78"/>
      <c r="BF445" s="78"/>
      <c r="BG445" s="79"/>
      <c r="DD445" s="41"/>
      <c r="DE445" s="41"/>
      <c r="DF445" s="41"/>
      <c r="DG445" s="41"/>
      <c r="DH445" s="41"/>
      <c r="DJ445" s="70"/>
      <c r="DS445" s="41"/>
    </row>
    <row r="446" spans="6:123">
      <c r="F446" s="78"/>
      <c r="G446" s="78"/>
      <c r="H446" s="78"/>
      <c r="I446" s="78"/>
      <c r="J446" s="78"/>
      <c r="K446" s="78"/>
      <c r="L446" s="78"/>
      <c r="M446" s="78"/>
      <c r="N446" s="78"/>
      <c r="O446" s="78"/>
      <c r="P446" s="78"/>
      <c r="Q446" s="78"/>
      <c r="R446" s="78"/>
      <c r="S446" s="78"/>
      <c r="T446" s="78"/>
      <c r="U446" s="78"/>
      <c r="V446" s="78"/>
      <c r="W446" s="78"/>
      <c r="X446" s="78"/>
      <c r="Y446" s="78"/>
      <c r="Z446" s="78"/>
      <c r="AA446" s="78"/>
      <c r="AB446" s="78"/>
      <c r="AC446" s="78"/>
      <c r="AD446" s="78"/>
      <c r="AE446" s="78"/>
      <c r="AF446" s="78"/>
      <c r="AG446" s="78"/>
      <c r="AH446" s="78"/>
      <c r="AI446" s="78"/>
      <c r="AJ446" s="78"/>
      <c r="AK446" s="78"/>
      <c r="AL446" s="78"/>
      <c r="AM446" s="78"/>
      <c r="AN446" s="78"/>
      <c r="AO446" s="78"/>
      <c r="AP446" s="78"/>
      <c r="AQ446" s="78"/>
      <c r="AR446" s="78"/>
      <c r="AS446" s="78"/>
      <c r="AT446" s="78"/>
      <c r="AU446" s="78"/>
      <c r="AV446" s="78"/>
      <c r="AW446" s="78"/>
      <c r="AX446" s="78"/>
      <c r="AY446" s="78"/>
      <c r="AZ446" s="78"/>
      <c r="BA446" s="78"/>
      <c r="BB446" s="78"/>
      <c r="BC446" s="78"/>
      <c r="BD446" s="78"/>
      <c r="BE446" s="78"/>
      <c r="BF446" s="78"/>
      <c r="BG446" s="79"/>
      <c r="DD446" s="41"/>
      <c r="DE446" s="41"/>
      <c r="DF446" s="41"/>
      <c r="DG446" s="41"/>
      <c r="DH446" s="41"/>
      <c r="DJ446" s="70"/>
      <c r="DS446" s="41"/>
    </row>
    <row r="447" spans="6:123">
      <c r="F447" s="78"/>
      <c r="G447" s="78"/>
      <c r="H447" s="78"/>
      <c r="I447" s="78"/>
      <c r="J447" s="78"/>
      <c r="K447" s="78"/>
      <c r="L447" s="78"/>
      <c r="M447" s="78"/>
      <c r="N447" s="78"/>
      <c r="O447" s="78"/>
      <c r="P447" s="78"/>
      <c r="Q447" s="78"/>
      <c r="R447" s="78"/>
      <c r="S447" s="78"/>
      <c r="T447" s="78"/>
      <c r="U447" s="78"/>
      <c r="V447" s="78"/>
      <c r="W447" s="78"/>
      <c r="X447" s="78"/>
      <c r="Y447" s="78"/>
      <c r="Z447" s="78"/>
      <c r="AA447" s="78"/>
      <c r="AB447" s="78"/>
      <c r="AC447" s="78"/>
      <c r="AD447" s="78"/>
      <c r="AE447" s="78"/>
      <c r="AF447" s="78"/>
      <c r="AG447" s="78"/>
      <c r="AH447" s="78"/>
      <c r="AI447" s="78"/>
      <c r="AJ447" s="78"/>
      <c r="AK447" s="78"/>
      <c r="AL447" s="78"/>
      <c r="AM447" s="78"/>
      <c r="AN447" s="78"/>
      <c r="AO447" s="78"/>
      <c r="AP447" s="78"/>
      <c r="AQ447" s="78"/>
      <c r="AR447" s="78"/>
      <c r="AS447" s="78"/>
      <c r="AT447" s="78"/>
      <c r="AU447" s="78"/>
      <c r="AV447" s="78"/>
      <c r="AW447" s="78"/>
      <c r="AX447" s="78"/>
      <c r="AY447" s="78"/>
      <c r="AZ447" s="78"/>
      <c r="BA447" s="78"/>
      <c r="BB447" s="78"/>
      <c r="BC447" s="78"/>
      <c r="BD447" s="78"/>
      <c r="BE447" s="78"/>
      <c r="BF447" s="78"/>
      <c r="BG447" s="79"/>
      <c r="DD447" s="41"/>
      <c r="DE447" s="41"/>
      <c r="DF447" s="41"/>
      <c r="DG447" s="41"/>
      <c r="DH447" s="41"/>
      <c r="DJ447" s="70"/>
      <c r="DS447" s="41"/>
    </row>
    <row r="448" spans="6:123">
      <c r="F448" s="78"/>
      <c r="G448" s="78"/>
      <c r="H448" s="78"/>
      <c r="I448" s="78"/>
      <c r="J448" s="78"/>
      <c r="K448" s="78"/>
      <c r="L448" s="78"/>
      <c r="M448" s="78"/>
      <c r="N448" s="78"/>
      <c r="O448" s="78"/>
      <c r="P448" s="78"/>
      <c r="Q448" s="78"/>
      <c r="R448" s="78"/>
      <c r="S448" s="78"/>
      <c r="T448" s="78"/>
      <c r="U448" s="78"/>
      <c r="V448" s="78"/>
      <c r="W448" s="78"/>
      <c r="X448" s="78"/>
      <c r="Y448" s="78"/>
      <c r="Z448" s="78"/>
      <c r="AA448" s="78"/>
      <c r="AB448" s="78"/>
      <c r="AC448" s="78"/>
      <c r="AD448" s="78"/>
      <c r="AE448" s="78"/>
      <c r="AF448" s="78"/>
      <c r="AG448" s="78"/>
      <c r="AH448" s="78"/>
      <c r="AI448" s="78"/>
      <c r="AJ448" s="78"/>
      <c r="AK448" s="78"/>
      <c r="AL448" s="78"/>
      <c r="AM448" s="78"/>
      <c r="AN448" s="78"/>
      <c r="AO448" s="78"/>
      <c r="AP448" s="78"/>
      <c r="AQ448" s="78"/>
      <c r="AR448" s="78"/>
      <c r="AS448" s="78"/>
      <c r="AT448" s="78"/>
      <c r="AU448" s="78"/>
      <c r="AV448" s="78"/>
      <c r="AW448" s="78"/>
      <c r="AX448" s="78"/>
      <c r="AY448" s="78"/>
      <c r="AZ448" s="78"/>
      <c r="BA448" s="78"/>
      <c r="BB448" s="78"/>
      <c r="BC448" s="78"/>
      <c r="BD448" s="78"/>
      <c r="BE448" s="78"/>
      <c r="BF448" s="78"/>
      <c r="BG448" s="79"/>
      <c r="DD448" s="41"/>
      <c r="DE448" s="41"/>
      <c r="DF448" s="41"/>
      <c r="DG448" s="41"/>
      <c r="DH448" s="41"/>
      <c r="DJ448" s="70"/>
      <c r="DS448" s="41"/>
    </row>
    <row r="449" spans="6:123">
      <c r="F449" s="78"/>
      <c r="G449" s="78"/>
      <c r="H449" s="78"/>
      <c r="I449" s="78"/>
      <c r="J449" s="78"/>
      <c r="K449" s="78"/>
      <c r="L449" s="78"/>
      <c r="M449" s="78"/>
      <c r="N449" s="78"/>
      <c r="O449" s="78"/>
      <c r="P449" s="78"/>
      <c r="Q449" s="78"/>
      <c r="R449" s="78"/>
      <c r="S449" s="78"/>
      <c r="T449" s="78"/>
      <c r="U449" s="78"/>
      <c r="V449" s="78"/>
      <c r="W449" s="78"/>
      <c r="X449" s="78"/>
      <c r="Y449" s="78"/>
      <c r="Z449" s="78"/>
      <c r="AA449" s="78"/>
      <c r="AB449" s="78"/>
      <c r="AC449" s="78"/>
      <c r="AD449" s="78"/>
      <c r="AE449" s="78"/>
      <c r="AF449" s="78"/>
      <c r="AG449" s="78"/>
      <c r="AH449" s="78"/>
      <c r="AI449" s="78"/>
      <c r="AJ449" s="78"/>
      <c r="AK449" s="78"/>
      <c r="AL449" s="78"/>
      <c r="AM449" s="78"/>
      <c r="AN449" s="78"/>
      <c r="AO449" s="78"/>
      <c r="AP449" s="78"/>
      <c r="AQ449" s="78"/>
      <c r="AR449" s="78"/>
      <c r="AS449" s="78"/>
      <c r="AT449" s="78"/>
      <c r="AU449" s="78"/>
      <c r="AV449" s="78"/>
      <c r="AW449" s="78"/>
      <c r="AX449" s="78"/>
      <c r="AY449" s="78"/>
      <c r="AZ449" s="78"/>
      <c r="BA449" s="78"/>
      <c r="BB449" s="78"/>
      <c r="BC449" s="78"/>
      <c r="BD449" s="78"/>
      <c r="BE449" s="78"/>
      <c r="BF449" s="78"/>
      <c r="BG449" s="79"/>
      <c r="DD449" s="41"/>
      <c r="DE449" s="41"/>
      <c r="DF449" s="41"/>
      <c r="DG449" s="41"/>
      <c r="DH449" s="41"/>
      <c r="DJ449" s="70"/>
      <c r="DS449" s="41"/>
    </row>
    <row r="450" spans="6:123">
      <c r="F450" s="78"/>
      <c r="G450" s="78"/>
      <c r="H450" s="78"/>
      <c r="I450" s="78"/>
      <c r="J450" s="78"/>
      <c r="K450" s="78"/>
      <c r="L450" s="78"/>
      <c r="M450" s="78"/>
      <c r="N450" s="78"/>
      <c r="O450" s="78"/>
      <c r="P450" s="78"/>
      <c r="Q450" s="78"/>
      <c r="R450" s="78"/>
      <c r="S450" s="78"/>
      <c r="T450" s="78"/>
      <c r="U450" s="78"/>
      <c r="V450" s="78"/>
      <c r="W450" s="78"/>
      <c r="X450" s="78"/>
      <c r="Y450" s="78"/>
      <c r="Z450" s="78"/>
      <c r="AA450" s="78"/>
      <c r="AB450" s="78"/>
      <c r="AC450" s="78"/>
      <c r="AD450" s="78"/>
      <c r="AE450" s="78"/>
      <c r="AF450" s="78"/>
      <c r="AG450" s="78"/>
      <c r="AH450" s="78"/>
      <c r="AI450" s="78"/>
      <c r="AJ450" s="78"/>
      <c r="AK450" s="78"/>
      <c r="AL450" s="78"/>
      <c r="AM450" s="78"/>
      <c r="AN450" s="78"/>
      <c r="AO450" s="78"/>
      <c r="AP450" s="78"/>
      <c r="AQ450" s="78"/>
      <c r="AR450" s="78"/>
      <c r="AS450" s="78"/>
      <c r="AT450" s="78"/>
      <c r="AU450" s="78"/>
      <c r="AV450" s="78"/>
      <c r="AW450" s="78"/>
      <c r="AX450" s="78"/>
      <c r="AY450" s="78"/>
      <c r="AZ450" s="78"/>
      <c r="BA450" s="78"/>
      <c r="BB450" s="78"/>
      <c r="BC450" s="78"/>
      <c r="BD450" s="78"/>
      <c r="BE450" s="78"/>
      <c r="BF450" s="78"/>
      <c r="BG450" s="79"/>
      <c r="DD450" s="41"/>
      <c r="DE450" s="41"/>
      <c r="DF450" s="41"/>
      <c r="DG450" s="41"/>
      <c r="DH450" s="41"/>
      <c r="DJ450" s="70"/>
      <c r="DS450" s="41"/>
    </row>
    <row r="451" spans="6:123">
      <c r="F451" s="78"/>
      <c r="G451" s="78"/>
      <c r="H451" s="78"/>
      <c r="I451" s="78"/>
      <c r="J451" s="78"/>
      <c r="K451" s="78"/>
      <c r="L451" s="78"/>
      <c r="M451" s="78"/>
      <c r="N451" s="78"/>
      <c r="O451" s="78"/>
      <c r="P451" s="78"/>
      <c r="Q451" s="78"/>
      <c r="R451" s="78"/>
      <c r="S451" s="78"/>
      <c r="T451" s="78"/>
      <c r="U451" s="78"/>
      <c r="V451" s="78"/>
      <c r="W451" s="78"/>
      <c r="X451" s="78"/>
      <c r="Y451" s="78"/>
      <c r="Z451" s="78"/>
      <c r="AA451" s="78"/>
      <c r="AB451" s="78"/>
      <c r="AC451" s="78"/>
      <c r="AD451" s="78"/>
      <c r="AE451" s="78"/>
      <c r="AF451" s="78"/>
      <c r="AG451" s="78"/>
      <c r="AH451" s="78"/>
      <c r="AI451" s="78"/>
      <c r="AJ451" s="78"/>
      <c r="AK451" s="78"/>
      <c r="AL451" s="78"/>
      <c r="AM451" s="78"/>
      <c r="AN451" s="78"/>
      <c r="AO451" s="78"/>
      <c r="AP451" s="78"/>
      <c r="AQ451" s="78"/>
      <c r="AR451" s="78"/>
      <c r="AS451" s="78"/>
      <c r="AT451" s="78"/>
      <c r="AU451" s="78"/>
      <c r="AV451" s="78"/>
      <c r="AW451" s="78"/>
      <c r="AX451" s="78"/>
      <c r="AY451" s="78"/>
      <c r="AZ451" s="78"/>
      <c r="BA451" s="78"/>
      <c r="BB451" s="78"/>
      <c r="BC451" s="78"/>
      <c r="BD451" s="78"/>
      <c r="BE451" s="78"/>
      <c r="BF451" s="78"/>
      <c r="BG451" s="79"/>
      <c r="DD451" s="41"/>
      <c r="DE451" s="41"/>
      <c r="DF451" s="41"/>
      <c r="DG451" s="41"/>
      <c r="DH451" s="41"/>
      <c r="DJ451" s="70"/>
      <c r="DS451" s="41"/>
    </row>
    <row r="452" spans="6:123">
      <c r="F452" s="78"/>
      <c r="G452" s="78"/>
      <c r="H452" s="78"/>
      <c r="I452" s="78"/>
      <c r="J452" s="78"/>
      <c r="K452" s="78"/>
      <c r="L452" s="78"/>
      <c r="M452" s="78"/>
      <c r="N452" s="78"/>
      <c r="O452" s="78"/>
      <c r="P452" s="78"/>
      <c r="Q452" s="78"/>
      <c r="R452" s="78"/>
      <c r="S452" s="78"/>
      <c r="T452" s="78"/>
      <c r="U452" s="78"/>
      <c r="V452" s="78"/>
      <c r="W452" s="78"/>
      <c r="X452" s="78"/>
      <c r="Y452" s="78"/>
      <c r="Z452" s="78"/>
      <c r="AA452" s="78"/>
      <c r="AB452" s="78"/>
      <c r="AC452" s="78"/>
      <c r="AD452" s="78"/>
      <c r="AE452" s="78"/>
      <c r="AF452" s="78"/>
      <c r="AG452" s="78"/>
      <c r="AH452" s="78"/>
      <c r="AI452" s="78"/>
      <c r="AJ452" s="78"/>
      <c r="AK452" s="78"/>
      <c r="AL452" s="78"/>
      <c r="AM452" s="78"/>
      <c r="AN452" s="78"/>
      <c r="AO452" s="78"/>
      <c r="AP452" s="78"/>
      <c r="AQ452" s="78"/>
      <c r="AR452" s="78"/>
      <c r="AS452" s="78"/>
      <c r="AT452" s="78"/>
      <c r="AU452" s="78"/>
      <c r="AV452" s="78"/>
      <c r="AW452" s="78"/>
      <c r="AX452" s="78"/>
      <c r="AY452" s="78"/>
      <c r="AZ452" s="78"/>
      <c r="BA452" s="78"/>
      <c r="BB452" s="78"/>
      <c r="BC452" s="78"/>
      <c r="BD452" s="78"/>
      <c r="BE452" s="78"/>
      <c r="BF452" s="78"/>
      <c r="BG452" s="79"/>
      <c r="DD452" s="41"/>
      <c r="DE452" s="41"/>
      <c r="DF452" s="41"/>
      <c r="DG452" s="41"/>
      <c r="DH452" s="41"/>
      <c r="DJ452" s="70"/>
      <c r="DS452" s="41"/>
    </row>
    <row r="453" spans="6:123">
      <c r="F453" s="78"/>
      <c r="G453" s="78"/>
      <c r="H453" s="78"/>
      <c r="I453" s="78"/>
      <c r="J453" s="78"/>
      <c r="K453" s="78"/>
      <c r="L453" s="78"/>
      <c r="M453" s="78"/>
      <c r="N453" s="78"/>
      <c r="O453" s="78"/>
      <c r="P453" s="78"/>
      <c r="Q453" s="78"/>
      <c r="R453" s="78"/>
      <c r="S453" s="78"/>
      <c r="T453" s="78"/>
      <c r="U453" s="78"/>
      <c r="V453" s="78"/>
      <c r="W453" s="78"/>
      <c r="X453" s="78"/>
      <c r="Y453" s="78"/>
      <c r="Z453" s="78"/>
      <c r="AA453" s="78"/>
      <c r="AB453" s="78"/>
      <c r="AC453" s="78"/>
      <c r="AD453" s="78"/>
      <c r="AE453" s="78"/>
      <c r="AF453" s="78"/>
      <c r="AG453" s="78"/>
      <c r="AH453" s="78"/>
      <c r="AI453" s="78"/>
      <c r="AJ453" s="78"/>
      <c r="AK453" s="78"/>
      <c r="AL453" s="78"/>
      <c r="AM453" s="78"/>
      <c r="AN453" s="78"/>
      <c r="AO453" s="78"/>
      <c r="AP453" s="78"/>
      <c r="AQ453" s="78"/>
      <c r="AR453" s="78"/>
      <c r="AS453" s="78"/>
      <c r="AT453" s="78"/>
      <c r="AU453" s="78"/>
      <c r="AV453" s="78"/>
      <c r="AW453" s="78"/>
      <c r="AX453" s="78"/>
      <c r="AY453" s="78"/>
      <c r="AZ453" s="78"/>
      <c r="BA453" s="78"/>
      <c r="BB453" s="78"/>
      <c r="BC453" s="78"/>
      <c r="BD453" s="78"/>
      <c r="BE453" s="78"/>
      <c r="BF453" s="78"/>
      <c r="BG453" s="79"/>
      <c r="DD453" s="41"/>
      <c r="DE453" s="41"/>
      <c r="DF453" s="41"/>
      <c r="DG453" s="41"/>
      <c r="DH453" s="41"/>
      <c r="DJ453" s="70"/>
      <c r="DS453" s="41"/>
    </row>
    <row r="454" spans="6:123">
      <c r="F454" s="78"/>
      <c r="G454" s="78"/>
      <c r="H454" s="78"/>
      <c r="I454" s="78"/>
      <c r="J454" s="78"/>
      <c r="K454" s="78"/>
      <c r="L454" s="78"/>
      <c r="M454" s="78"/>
      <c r="N454" s="78"/>
      <c r="O454" s="78"/>
      <c r="P454" s="78"/>
      <c r="Q454" s="78"/>
      <c r="R454" s="78"/>
      <c r="S454" s="78"/>
      <c r="T454" s="78"/>
      <c r="U454" s="78"/>
      <c r="V454" s="78"/>
      <c r="W454" s="78"/>
      <c r="X454" s="78"/>
      <c r="Y454" s="78"/>
      <c r="Z454" s="78"/>
      <c r="AA454" s="78"/>
      <c r="AB454" s="78"/>
      <c r="AC454" s="78"/>
      <c r="AD454" s="78"/>
      <c r="AE454" s="78"/>
      <c r="AF454" s="78"/>
      <c r="AG454" s="78"/>
      <c r="AH454" s="78"/>
      <c r="AI454" s="78"/>
      <c r="AJ454" s="78"/>
      <c r="AK454" s="78"/>
      <c r="AL454" s="78"/>
      <c r="AM454" s="78"/>
      <c r="AN454" s="78"/>
      <c r="AO454" s="78"/>
      <c r="AP454" s="78"/>
      <c r="AQ454" s="78"/>
      <c r="AR454" s="78"/>
      <c r="AS454" s="78"/>
      <c r="AT454" s="78"/>
      <c r="AU454" s="78"/>
      <c r="AV454" s="78"/>
      <c r="AW454" s="78"/>
      <c r="AX454" s="78"/>
      <c r="AY454" s="78"/>
      <c r="AZ454" s="78"/>
      <c r="BA454" s="78"/>
      <c r="BB454" s="78"/>
      <c r="BC454" s="78"/>
      <c r="BD454" s="78"/>
      <c r="BE454" s="78"/>
      <c r="BF454" s="78"/>
      <c r="BG454" s="79"/>
      <c r="DD454" s="41"/>
      <c r="DE454" s="41"/>
      <c r="DF454" s="41"/>
      <c r="DG454" s="41"/>
      <c r="DH454" s="41"/>
      <c r="DJ454" s="70"/>
      <c r="DS454" s="41"/>
    </row>
    <row r="455" spans="6:123">
      <c r="F455" s="78"/>
      <c r="G455" s="78"/>
      <c r="H455" s="78"/>
      <c r="I455" s="78"/>
      <c r="J455" s="78"/>
      <c r="K455" s="78"/>
      <c r="L455" s="78"/>
      <c r="M455" s="78"/>
      <c r="N455" s="78"/>
      <c r="O455" s="78"/>
      <c r="P455" s="78"/>
      <c r="Q455" s="78"/>
      <c r="R455" s="78"/>
      <c r="S455" s="78"/>
      <c r="T455" s="78"/>
      <c r="U455" s="78"/>
      <c r="V455" s="78"/>
      <c r="W455" s="78"/>
      <c r="X455" s="78"/>
      <c r="Y455" s="78"/>
      <c r="Z455" s="78"/>
      <c r="AA455" s="78"/>
      <c r="AB455" s="78"/>
      <c r="AC455" s="78"/>
      <c r="AD455" s="78"/>
      <c r="AE455" s="78"/>
      <c r="AF455" s="78"/>
      <c r="AG455" s="78"/>
      <c r="AH455" s="78"/>
      <c r="AI455" s="78"/>
      <c r="AJ455" s="78"/>
      <c r="AK455" s="78"/>
      <c r="AL455" s="78"/>
      <c r="AM455" s="78"/>
      <c r="AN455" s="78"/>
      <c r="AO455" s="78"/>
      <c r="AP455" s="78"/>
      <c r="AQ455" s="78"/>
      <c r="AR455" s="78"/>
      <c r="AS455" s="78"/>
      <c r="AT455" s="78"/>
      <c r="AU455" s="78"/>
      <c r="AV455" s="78"/>
      <c r="AW455" s="78"/>
      <c r="AX455" s="78"/>
      <c r="AY455" s="78"/>
      <c r="AZ455" s="78"/>
      <c r="BA455" s="78"/>
      <c r="BB455" s="78"/>
      <c r="BC455" s="78"/>
      <c r="BD455" s="78"/>
      <c r="BE455" s="78"/>
      <c r="BF455" s="78"/>
      <c r="BG455" s="79"/>
      <c r="DD455" s="41"/>
      <c r="DE455" s="41"/>
      <c r="DF455" s="41"/>
      <c r="DG455" s="41"/>
      <c r="DH455" s="41"/>
      <c r="DJ455" s="70"/>
      <c r="DS455" s="41"/>
    </row>
    <row r="456" spans="6:123">
      <c r="F456" s="78"/>
      <c r="G456" s="78"/>
      <c r="H456" s="78"/>
      <c r="I456" s="78"/>
      <c r="J456" s="78"/>
      <c r="K456" s="78"/>
      <c r="L456" s="78"/>
      <c r="M456" s="78"/>
      <c r="N456" s="78"/>
      <c r="O456" s="78"/>
      <c r="P456" s="78"/>
      <c r="Q456" s="78"/>
      <c r="R456" s="78"/>
      <c r="S456" s="78"/>
      <c r="T456" s="78"/>
      <c r="U456" s="78"/>
      <c r="V456" s="78"/>
      <c r="W456" s="78"/>
      <c r="X456" s="78"/>
      <c r="Y456" s="78"/>
      <c r="Z456" s="78"/>
      <c r="AA456" s="78"/>
      <c r="AB456" s="78"/>
      <c r="AC456" s="78"/>
      <c r="AD456" s="78"/>
      <c r="AE456" s="78"/>
      <c r="AF456" s="78"/>
      <c r="AG456" s="78"/>
      <c r="AH456" s="78"/>
      <c r="AI456" s="78"/>
      <c r="AJ456" s="78"/>
      <c r="AK456" s="78"/>
      <c r="AL456" s="78"/>
      <c r="AM456" s="78"/>
      <c r="AN456" s="78"/>
      <c r="AO456" s="78"/>
      <c r="AP456" s="78"/>
      <c r="AQ456" s="78"/>
      <c r="AR456" s="78"/>
      <c r="AS456" s="78"/>
      <c r="AT456" s="78"/>
      <c r="AU456" s="78"/>
      <c r="AV456" s="78"/>
      <c r="AW456" s="78"/>
      <c r="AX456" s="78"/>
      <c r="AY456" s="78"/>
      <c r="AZ456" s="78"/>
      <c r="BA456" s="78"/>
      <c r="BB456" s="78"/>
      <c r="BC456" s="78"/>
      <c r="BD456" s="78"/>
      <c r="BE456" s="78"/>
      <c r="BF456" s="78"/>
      <c r="BG456" s="79"/>
      <c r="DD456" s="41"/>
      <c r="DE456" s="41"/>
      <c r="DF456" s="41"/>
      <c r="DG456" s="41"/>
      <c r="DH456" s="41"/>
      <c r="DJ456" s="70"/>
      <c r="DS456" s="41"/>
    </row>
    <row r="457" spans="6:123">
      <c r="F457" s="78"/>
      <c r="G457" s="78"/>
      <c r="H457" s="78"/>
      <c r="I457" s="78"/>
      <c r="J457" s="78"/>
      <c r="K457" s="78"/>
      <c r="L457" s="78"/>
      <c r="M457" s="78"/>
      <c r="N457" s="78"/>
      <c r="O457" s="78"/>
      <c r="P457" s="78"/>
      <c r="Q457" s="78"/>
      <c r="R457" s="78"/>
      <c r="S457" s="78"/>
      <c r="T457" s="78"/>
      <c r="U457" s="78"/>
      <c r="V457" s="78"/>
      <c r="W457" s="78"/>
      <c r="X457" s="78"/>
      <c r="Y457" s="78"/>
      <c r="Z457" s="78"/>
      <c r="AA457" s="78"/>
      <c r="AB457" s="78"/>
      <c r="AC457" s="78"/>
      <c r="AD457" s="78"/>
      <c r="AE457" s="78"/>
      <c r="AF457" s="78"/>
      <c r="AG457" s="78"/>
      <c r="AH457" s="78"/>
      <c r="AI457" s="78"/>
      <c r="AJ457" s="78"/>
      <c r="AK457" s="78"/>
      <c r="AL457" s="78"/>
      <c r="AM457" s="78"/>
      <c r="AN457" s="78"/>
      <c r="AO457" s="78"/>
      <c r="AP457" s="78"/>
      <c r="AQ457" s="78"/>
      <c r="AR457" s="78"/>
      <c r="AS457" s="78"/>
      <c r="AT457" s="78"/>
      <c r="AU457" s="78"/>
      <c r="AV457" s="78"/>
      <c r="AW457" s="78"/>
      <c r="AX457" s="78"/>
      <c r="AY457" s="78"/>
      <c r="AZ457" s="78"/>
      <c r="BA457" s="78"/>
      <c r="BB457" s="78"/>
      <c r="BC457" s="78"/>
      <c r="BD457" s="78"/>
      <c r="BE457" s="78"/>
      <c r="BF457" s="78"/>
      <c r="BG457" s="79"/>
      <c r="DD457" s="41"/>
      <c r="DE457" s="41"/>
      <c r="DF457" s="41"/>
      <c r="DG457" s="41"/>
      <c r="DH457" s="41"/>
      <c r="DJ457" s="70"/>
      <c r="DS457" s="41"/>
    </row>
    <row r="458" spans="6:123">
      <c r="F458" s="78"/>
      <c r="G458" s="78"/>
      <c r="H458" s="78"/>
      <c r="I458" s="78"/>
      <c r="J458" s="78"/>
      <c r="K458" s="78"/>
      <c r="L458" s="78"/>
      <c r="M458" s="78"/>
      <c r="N458" s="78"/>
      <c r="O458" s="78"/>
      <c r="P458" s="78"/>
      <c r="Q458" s="78"/>
      <c r="R458" s="78"/>
      <c r="S458" s="78"/>
      <c r="T458" s="78"/>
      <c r="U458" s="78"/>
      <c r="V458" s="78"/>
      <c r="W458" s="78"/>
      <c r="X458" s="78"/>
      <c r="Y458" s="78"/>
      <c r="Z458" s="78"/>
      <c r="AA458" s="78"/>
      <c r="AB458" s="78"/>
      <c r="AC458" s="78"/>
      <c r="AD458" s="78"/>
      <c r="AE458" s="78"/>
      <c r="AF458" s="78"/>
      <c r="AG458" s="78"/>
      <c r="AH458" s="78"/>
      <c r="AI458" s="78"/>
      <c r="AJ458" s="78"/>
      <c r="AK458" s="78"/>
      <c r="AL458" s="78"/>
      <c r="AM458" s="78"/>
      <c r="AN458" s="78"/>
      <c r="AO458" s="78"/>
      <c r="AP458" s="78"/>
      <c r="AQ458" s="78"/>
      <c r="AR458" s="78"/>
      <c r="AS458" s="78"/>
      <c r="AT458" s="78"/>
      <c r="AU458" s="78"/>
      <c r="AV458" s="78"/>
      <c r="AW458" s="78"/>
      <c r="AX458" s="78"/>
      <c r="AY458" s="78"/>
      <c r="AZ458" s="78"/>
      <c r="BA458" s="78"/>
      <c r="BB458" s="78"/>
      <c r="BC458" s="78"/>
      <c r="BD458" s="78"/>
      <c r="BE458" s="78"/>
      <c r="BF458" s="78"/>
      <c r="BG458" s="79"/>
      <c r="DD458" s="41"/>
      <c r="DE458" s="41"/>
      <c r="DF458" s="41"/>
      <c r="DG458" s="41"/>
      <c r="DH458" s="41"/>
      <c r="DJ458" s="70"/>
      <c r="DS458" s="41"/>
    </row>
    <row r="459" spans="6:123">
      <c r="F459" s="78"/>
      <c r="G459" s="78"/>
      <c r="H459" s="78"/>
      <c r="I459" s="78"/>
      <c r="J459" s="78"/>
      <c r="K459" s="78"/>
      <c r="L459" s="78"/>
      <c r="M459" s="78"/>
      <c r="N459" s="78"/>
      <c r="O459" s="78"/>
      <c r="P459" s="78"/>
      <c r="Q459" s="78"/>
      <c r="R459" s="78"/>
      <c r="S459" s="78"/>
      <c r="T459" s="78"/>
      <c r="U459" s="78"/>
      <c r="V459" s="78"/>
      <c r="W459" s="78"/>
      <c r="X459" s="78"/>
      <c r="Y459" s="78"/>
      <c r="Z459" s="78"/>
      <c r="AA459" s="78"/>
      <c r="AB459" s="78"/>
      <c r="AC459" s="78"/>
      <c r="AD459" s="78"/>
      <c r="AE459" s="78"/>
      <c r="AF459" s="78"/>
      <c r="AG459" s="78"/>
      <c r="AH459" s="78"/>
      <c r="AI459" s="78"/>
      <c r="AJ459" s="78"/>
      <c r="AK459" s="78"/>
      <c r="AL459" s="78"/>
      <c r="AM459" s="78"/>
      <c r="AN459" s="78"/>
      <c r="AO459" s="78"/>
      <c r="AP459" s="78"/>
      <c r="AQ459" s="78"/>
      <c r="AR459" s="78"/>
      <c r="AS459" s="78"/>
      <c r="AT459" s="78"/>
      <c r="AU459" s="78"/>
      <c r="AV459" s="78"/>
      <c r="AW459" s="78"/>
      <c r="AX459" s="78"/>
      <c r="AY459" s="78"/>
      <c r="AZ459" s="78"/>
      <c r="BA459" s="78"/>
      <c r="BB459" s="78"/>
      <c r="BC459" s="78"/>
      <c r="BD459" s="78"/>
      <c r="BE459" s="78"/>
      <c r="BF459" s="78"/>
      <c r="BG459" s="79"/>
      <c r="DD459" s="41"/>
      <c r="DE459" s="41"/>
      <c r="DF459" s="41"/>
      <c r="DG459" s="41"/>
      <c r="DH459" s="41"/>
      <c r="DJ459" s="70"/>
      <c r="DS459" s="41"/>
    </row>
    <row r="460" spans="6:123">
      <c r="F460" s="78"/>
      <c r="G460" s="78"/>
      <c r="H460" s="78"/>
      <c r="I460" s="78"/>
      <c r="J460" s="78"/>
      <c r="K460" s="78"/>
      <c r="L460" s="78"/>
      <c r="M460" s="78"/>
      <c r="N460" s="78"/>
      <c r="O460" s="78"/>
      <c r="P460" s="78"/>
      <c r="Q460" s="78"/>
      <c r="R460" s="78"/>
      <c r="S460" s="78"/>
      <c r="T460" s="78"/>
      <c r="U460" s="78"/>
      <c r="V460" s="78"/>
      <c r="W460" s="78"/>
      <c r="X460" s="78"/>
      <c r="Y460" s="78"/>
      <c r="Z460" s="78"/>
      <c r="AA460" s="78"/>
      <c r="AB460" s="78"/>
      <c r="AC460" s="78"/>
      <c r="AD460" s="78"/>
      <c r="AE460" s="78"/>
      <c r="AF460" s="78"/>
      <c r="AG460" s="78"/>
      <c r="AH460" s="78"/>
      <c r="AI460" s="78"/>
      <c r="AJ460" s="78"/>
      <c r="AK460" s="78"/>
      <c r="AL460" s="78"/>
      <c r="AM460" s="78"/>
      <c r="AN460" s="78"/>
      <c r="AO460" s="78"/>
      <c r="AP460" s="78"/>
      <c r="AQ460" s="78"/>
      <c r="AR460" s="78"/>
      <c r="AS460" s="78"/>
      <c r="AT460" s="78"/>
      <c r="AU460" s="78"/>
      <c r="AV460" s="78"/>
      <c r="AW460" s="78"/>
      <c r="AX460" s="78"/>
      <c r="AY460" s="78"/>
      <c r="AZ460" s="78"/>
      <c r="BA460" s="78"/>
      <c r="BB460" s="78"/>
      <c r="BC460" s="78"/>
      <c r="BD460" s="78"/>
      <c r="BE460" s="78"/>
      <c r="BF460" s="78"/>
      <c r="BG460" s="79"/>
      <c r="DD460" s="41"/>
      <c r="DE460" s="41"/>
      <c r="DF460" s="41"/>
      <c r="DG460" s="41"/>
      <c r="DH460" s="41"/>
      <c r="DJ460" s="70"/>
      <c r="DS460" s="41"/>
    </row>
    <row r="461" spans="6:123">
      <c r="F461" s="78"/>
      <c r="G461" s="78"/>
      <c r="H461" s="78"/>
      <c r="I461" s="78"/>
      <c r="J461" s="78"/>
      <c r="K461" s="78"/>
      <c r="L461" s="78"/>
      <c r="M461" s="78"/>
      <c r="N461" s="78"/>
      <c r="O461" s="78"/>
      <c r="P461" s="78"/>
      <c r="Q461" s="78"/>
      <c r="R461" s="78"/>
      <c r="S461" s="78"/>
      <c r="T461" s="78"/>
      <c r="U461" s="78"/>
      <c r="V461" s="78"/>
      <c r="W461" s="78"/>
      <c r="X461" s="78"/>
      <c r="Y461" s="78"/>
      <c r="Z461" s="78"/>
      <c r="AA461" s="78"/>
      <c r="AB461" s="78"/>
      <c r="AC461" s="78"/>
      <c r="AD461" s="78"/>
      <c r="AE461" s="78"/>
      <c r="AF461" s="78"/>
      <c r="AG461" s="78"/>
      <c r="AH461" s="78"/>
      <c r="AI461" s="78"/>
      <c r="AJ461" s="78"/>
      <c r="AK461" s="78"/>
      <c r="AL461" s="78"/>
      <c r="AM461" s="78"/>
      <c r="AN461" s="78"/>
      <c r="AO461" s="78"/>
      <c r="AP461" s="78"/>
      <c r="AQ461" s="78"/>
      <c r="AR461" s="78"/>
      <c r="AS461" s="78"/>
      <c r="AT461" s="78"/>
      <c r="AU461" s="78"/>
      <c r="AV461" s="78"/>
      <c r="AW461" s="78"/>
      <c r="AX461" s="78"/>
      <c r="AY461" s="78"/>
      <c r="AZ461" s="78"/>
      <c r="BA461" s="78"/>
      <c r="BB461" s="78"/>
      <c r="BC461" s="78"/>
      <c r="BD461" s="78"/>
      <c r="BE461" s="78"/>
      <c r="BF461" s="78"/>
      <c r="BG461" s="79"/>
      <c r="DD461" s="41"/>
      <c r="DE461" s="41"/>
      <c r="DF461" s="41"/>
      <c r="DG461" s="41"/>
      <c r="DH461" s="41"/>
      <c r="DJ461" s="70"/>
      <c r="DS461" s="41"/>
    </row>
    <row r="462" spans="6:123">
      <c r="F462" s="78"/>
      <c r="G462" s="78"/>
      <c r="H462" s="78"/>
      <c r="I462" s="78"/>
      <c r="J462" s="78"/>
      <c r="K462" s="78"/>
      <c r="L462" s="78"/>
      <c r="M462" s="78"/>
      <c r="N462" s="78"/>
      <c r="O462" s="78"/>
      <c r="P462" s="78"/>
      <c r="Q462" s="78"/>
      <c r="R462" s="78"/>
      <c r="S462" s="78"/>
      <c r="T462" s="78"/>
      <c r="U462" s="78"/>
      <c r="V462" s="78"/>
      <c r="W462" s="78"/>
      <c r="X462" s="78"/>
      <c r="Y462" s="78"/>
      <c r="Z462" s="78"/>
      <c r="AA462" s="78"/>
      <c r="AB462" s="78"/>
      <c r="AC462" s="78"/>
      <c r="AD462" s="78"/>
      <c r="AE462" s="78"/>
      <c r="AF462" s="78"/>
      <c r="AG462" s="78"/>
      <c r="AH462" s="78"/>
      <c r="AI462" s="78"/>
      <c r="AJ462" s="78"/>
      <c r="AK462" s="78"/>
      <c r="AL462" s="78"/>
      <c r="AM462" s="78"/>
      <c r="AN462" s="78"/>
      <c r="AO462" s="78"/>
      <c r="AP462" s="78"/>
      <c r="AQ462" s="78"/>
      <c r="AR462" s="78"/>
      <c r="AS462" s="78"/>
      <c r="AT462" s="78"/>
      <c r="AU462" s="78"/>
      <c r="AV462" s="78"/>
      <c r="AW462" s="78"/>
      <c r="AX462" s="78"/>
      <c r="AY462" s="78"/>
      <c r="AZ462" s="78"/>
      <c r="BA462" s="78"/>
      <c r="BB462" s="78"/>
      <c r="BC462" s="78"/>
      <c r="BD462" s="78"/>
      <c r="BE462" s="78"/>
      <c r="BF462" s="78"/>
      <c r="BG462" s="79"/>
      <c r="DD462" s="41"/>
      <c r="DE462" s="41"/>
      <c r="DF462" s="41"/>
      <c r="DG462" s="41"/>
      <c r="DH462" s="41"/>
      <c r="DJ462" s="70"/>
      <c r="DS462" s="41"/>
    </row>
    <row r="463" spans="6:123">
      <c r="F463" s="78"/>
      <c r="G463" s="78"/>
      <c r="H463" s="78"/>
      <c r="I463" s="78"/>
      <c r="J463" s="78"/>
      <c r="K463" s="78"/>
      <c r="L463" s="78"/>
      <c r="M463" s="78"/>
      <c r="N463" s="78"/>
      <c r="O463" s="78"/>
      <c r="P463" s="78"/>
      <c r="Q463" s="78"/>
      <c r="R463" s="78"/>
      <c r="S463" s="78"/>
      <c r="T463" s="78"/>
      <c r="U463" s="78"/>
      <c r="V463" s="78"/>
      <c r="W463" s="78"/>
      <c r="X463" s="78"/>
      <c r="Y463" s="78"/>
      <c r="Z463" s="78"/>
      <c r="AA463" s="78"/>
      <c r="AB463" s="78"/>
      <c r="AC463" s="78"/>
      <c r="AD463" s="78"/>
      <c r="AE463" s="78"/>
      <c r="AF463" s="78"/>
      <c r="AG463" s="78"/>
      <c r="AH463" s="78"/>
      <c r="AI463" s="78"/>
      <c r="AJ463" s="78"/>
      <c r="AK463" s="78"/>
      <c r="AL463" s="78"/>
      <c r="AM463" s="78"/>
      <c r="AN463" s="78"/>
      <c r="AO463" s="78"/>
      <c r="AP463" s="78"/>
      <c r="AQ463" s="78"/>
      <c r="AR463" s="78"/>
      <c r="AS463" s="78"/>
      <c r="AT463" s="78"/>
      <c r="AU463" s="78"/>
      <c r="AV463" s="78"/>
      <c r="AW463" s="78"/>
      <c r="AX463" s="78"/>
      <c r="AY463" s="78"/>
      <c r="AZ463" s="78"/>
      <c r="BA463" s="78"/>
      <c r="BB463" s="78"/>
      <c r="BC463" s="78"/>
      <c r="BD463" s="78"/>
      <c r="BE463" s="78"/>
      <c r="BF463" s="78"/>
      <c r="BG463" s="79"/>
      <c r="DD463" s="41"/>
      <c r="DE463" s="41"/>
      <c r="DF463" s="41"/>
      <c r="DG463" s="41"/>
      <c r="DH463" s="41"/>
      <c r="DJ463" s="70"/>
      <c r="DS463" s="41"/>
    </row>
    <row r="464" spans="6:123">
      <c r="F464" s="78"/>
      <c r="G464" s="78"/>
      <c r="H464" s="78"/>
      <c r="I464" s="78"/>
      <c r="J464" s="78"/>
      <c r="K464" s="78"/>
      <c r="L464" s="78"/>
      <c r="M464" s="78"/>
      <c r="N464" s="78"/>
      <c r="O464" s="78"/>
      <c r="P464" s="78"/>
      <c r="Q464" s="78"/>
      <c r="R464" s="78"/>
      <c r="S464" s="78"/>
      <c r="T464" s="78"/>
      <c r="U464" s="78"/>
      <c r="V464" s="78"/>
      <c r="W464" s="78"/>
      <c r="X464" s="78"/>
      <c r="Y464" s="78"/>
      <c r="Z464" s="78"/>
      <c r="AA464" s="78"/>
      <c r="AB464" s="78"/>
      <c r="AC464" s="78"/>
      <c r="AD464" s="78"/>
      <c r="AE464" s="78"/>
      <c r="AF464" s="78"/>
      <c r="AG464" s="78"/>
      <c r="AH464" s="78"/>
      <c r="AI464" s="78"/>
      <c r="AJ464" s="78"/>
      <c r="AK464" s="78"/>
      <c r="AL464" s="78"/>
      <c r="AM464" s="78"/>
      <c r="AN464" s="78"/>
      <c r="AO464" s="78"/>
      <c r="AP464" s="78"/>
      <c r="AQ464" s="78"/>
      <c r="AR464" s="78"/>
      <c r="AS464" s="78"/>
      <c r="AT464" s="78"/>
      <c r="AU464" s="78"/>
      <c r="AV464" s="78"/>
      <c r="AW464" s="78"/>
      <c r="AX464" s="78"/>
      <c r="AY464" s="78"/>
      <c r="AZ464" s="78"/>
      <c r="BA464" s="78"/>
      <c r="BB464" s="78"/>
      <c r="BC464" s="78"/>
      <c r="BD464" s="78"/>
      <c r="BE464" s="78"/>
      <c r="BF464" s="78"/>
      <c r="BG464" s="79"/>
      <c r="DD464" s="41"/>
      <c r="DE464" s="41"/>
      <c r="DF464" s="41"/>
      <c r="DG464" s="41"/>
      <c r="DH464" s="41"/>
      <c r="DJ464" s="70"/>
      <c r="DS464" s="41"/>
    </row>
    <row r="465" spans="6:123">
      <c r="F465" s="78"/>
      <c r="G465" s="78"/>
      <c r="H465" s="78"/>
      <c r="I465" s="78"/>
      <c r="J465" s="78"/>
      <c r="K465" s="78"/>
      <c r="L465" s="78"/>
      <c r="M465" s="78"/>
      <c r="N465" s="78"/>
      <c r="O465" s="78"/>
      <c r="P465" s="78"/>
      <c r="Q465" s="78"/>
      <c r="R465" s="78"/>
      <c r="S465" s="78"/>
      <c r="T465" s="78"/>
      <c r="U465" s="78"/>
      <c r="V465" s="78"/>
      <c r="W465" s="78"/>
      <c r="X465" s="78"/>
      <c r="Y465" s="78"/>
      <c r="Z465" s="78"/>
      <c r="AA465" s="78"/>
      <c r="AB465" s="78"/>
      <c r="AC465" s="78"/>
      <c r="AD465" s="78"/>
      <c r="AE465" s="78"/>
      <c r="AF465" s="78"/>
      <c r="AG465" s="78"/>
      <c r="AH465" s="78"/>
      <c r="AI465" s="78"/>
      <c r="AJ465" s="78"/>
      <c r="AK465" s="78"/>
      <c r="AL465" s="78"/>
      <c r="AM465" s="78"/>
      <c r="AN465" s="78"/>
      <c r="AO465" s="78"/>
      <c r="AP465" s="78"/>
      <c r="AQ465" s="78"/>
      <c r="AR465" s="78"/>
      <c r="AS465" s="78"/>
      <c r="AT465" s="78"/>
      <c r="AU465" s="78"/>
      <c r="AV465" s="78"/>
      <c r="AW465" s="78"/>
      <c r="AX465" s="78"/>
      <c r="AY465" s="78"/>
      <c r="AZ465" s="78"/>
      <c r="BA465" s="78"/>
      <c r="BB465" s="78"/>
      <c r="BC465" s="78"/>
      <c r="BD465" s="78"/>
      <c r="BE465" s="78"/>
      <c r="BF465" s="78"/>
      <c r="BG465" s="79"/>
      <c r="DD465" s="41"/>
      <c r="DE465" s="41"/>
      <c r="DF465" s="41"/>
      <c r="DG465" s="41"/>
      <c r="DH465" s="41"/>
      <c r="DJ465" s="70"/>
      <c r="DS465" s="41"/>
    </row>
    <row r="466" spans="6:123">
      <c r="F466" s="78"/>
      <c r="G466" s="78"/>
      <c r="H466" s="78"/>
      <c r="I466" s="78"/>
      <c r="J466" s="78"/>
      <c r="K466" s="78"/>
      <c r="L466" s="78"/>
      <c r="M466" s="78"/>
      <c r="N466" s="78"/>
      <c r="O466" s="78"/>
      <c r="P466" s="78"/>
      <c r="Q466" s="78"/>
      <c r="R466" s="78"/>
      <c r="S466" s="78"/>
      <c r="T466" s="78"/>
      <c r="U466" s="78"/>
      <c r="V466" s="78"/>
      <c r="W466" s="78"/>
      <c r="X466" s="78"/>
      <c r="Y466" s="78"/>
      <c r="Z466" s="78"/>
      <c r="AA466" s="78"/>
      <c r="AB466" s="78"/>
      <c r="AC466" s="78"/>
      <c r="AD466" s="78"/>
      <c r="AE466" s="78"/>
      <c r="AF466" s="78"/>
      <c r="AG466" s="78"/>
      <c r="AH466" s="78"/>
      <c r="AI466" s="78"/>
      <c r="AJ466" s="78"/>
      <c r="AK466" s="78"/>
      <c r="AL466" s="78"/>
      <c r="AM466" s="78"/>
      <c r="AN466" s="78"/>
      <c r="AO466" s="78"/>
      <c r="AP466" s="78"/>
      <c r="AQ466" s="78"/>
      <c r="AR466" s="78"/>
      <c r="AS466" s="78"/>
      <c r="AT466" s="78"/>
      <c r="AU466" s="78"/>
      <c r="AV466" s="78"/>
      <c r="AW466" s="78"/>
      <c r="AX466" s="78"/>
      <c r="AY466" s="78"/>
      <c r="AZ466" s="78"/>
      <c r="BA466" s="78"/>
      <c r="BB466" s="78"/>
      <c r="BC466" s="78"/>
      <c r="BD466" s="78"/>
      <c r="BE466" s="78"/>
      <c r="BF466" s="78"/>
      <c r="BG466" s="79"/>
      <c r="DD466" s="41"/>
      <c r="DE466" s="41"/>
      <c r="DF466" s="41"/>
      <c r="DG466" s="41"/>
      <c r="DH466" s="41"/>
      <c r="DJ466" s="70"/>
      <c r="DS466" s="41"/>
    </row>
    <row r="467" spans="6:123">
      <c r="F467" s="78"/>
      <c r="G467" s="78"/>
      <c r="H467" s="78"/>
      <c r="I467" s="78"/>
      <c r="J467" s="78"/>
      <c r="K467" s="78"/>
      <c r="L467" s="78"/>
      <c r="M467" s="78"/>
      <c r="N467" s="78"/>
      <c r="O467" s="78"/>
      <c r="P467" s="78"/>
      <c r="Q467" s="78"/>
      <c r="R467" s="78"/>
      <c r="S467" s="78"/>
      <c r="T467" s="78"/>
      <c r="U467" s="78"/>
      <c r="V467" s="78"/>
      <c r="W467" s="78"/>
      <c r="X467" s="78"/>
      <c r="Y467" s="78"/>
      <c r="Z467" s="78"/>
      <c r="AA467" s="78"/>
      <c r="AB467" s="78"/>
      <c r="AC467" s="78"/>
      <c r="AD467" s="78"/>
      <c r="AE467" s="78"/>
      <c r="AF467" s="78"/>
      <c r="AG467" s="78"/>
      <c r="AH467" s="78"/>
      <c r="AI467" s="78"/>
      <c r="AJ467" s="78"/>
      <c r="AK467" s="78"/>
      <c r="AL467" s="78"/>
      <c r="AM467" s="78"/>
      <c r="AN467" s="78"/>
      <c r="AO467" s="78"/>
      <c r="AP467" s="78"/>
      <c r="AQ467" s="78"/>
      <c r="AR467" s="78"/>
      <c r="AS467" s="78"/>
      <c r="AT467" s="78"/>
      <c r="AU467" s="78"/>
      <c r="AV467" s="78"/>
      <c r="AW467" s="78"/>
      <c r="AX467" s="78"/>
      <c r="AY467" s="78"/>
      <c r="AZ467" s="78"/>
      <c r="BA467" s="78"/>
      <c r="BB467" s="78"/>
      <c r="BC467" s="78"/>
      <c r="BD467" s="78"/>
      <c r="BE467" s="78"/>
      <c r="BF467" s="78"/>
      <c r="BG467" s="79"/>
      <c r="DD467" s="41"/>
      <c r="DE467" s="41"/>
      <c r="DF467" s="41"/>
      <c r="DG467" s="41"/>
      <c r="DH467" s="41"/>
      <c r="DJ467" s="70"/>
      <c r="DS467" s="41"/>
    </row>
    <row r="468" spans="6:123">
      <c r="F468" s="78"/>
      <c r="G468" s="78"/>
      <c r="H468" s="78"/>
      <c r="I468" s="78"/>
      <c r="J468" s="78"/>
      <c r="K468" s="78"/>
      <c r="L468" s="78"/>
      <c r="M468" s="78"/>
      <c r="N468" s="78"/>
      <c r="O468" s="78"/>
      <c r="P468" s="78"/>
      <c r="Q468" s="78"/>
      <c r="R468" s="78"/>
      <c r="S468" s="78"/>
      <c r="T468" s="78"/>
      <c r="U468" s="78"/>
      <c r="V468" s="78"/>
      <c r="W468" s="78"/>
      <c r="X468" s="78"/>
      <c r="Y468" s="78"/>
      <c r="Z468" s="78"/>
      <c r="AA468" s="78"/>
      <c r="AB468" s="78"/>
      <c r="AC468" s="78"/>
      <c r="AD468" s="78"/>
      <c r="AE468" s="78"/>
      <c r="AF468" s="78"/>
      <c r="AG468" s="78"/>
      <c r="AH468" s="78"/>
      <c r="AI468" s="78"/>
      <c r="AJ468" s="78"/>
      <c r="AK468" s="78"/>
      <c r="AL468" s="78"/>
      <c r="AM468" s="78"/>
      <c r="AN468" s="78"/>
      <c r="AO468" s="78"/>
      <c r="AP468" s="78"/>
      <c r="AQ468" s="78"/>
      <c r="AR468" s="78"/>
      <c r="AS468" s="78"/>
      <c r="AT468" s="78"/>
      <c r="AU468" s="78"/>
      <c r="AV468" s="78"/>
      <c r="AW468" s="78"/>
      <c r="AX468" s="78"/>
      <c r="AY468" s="78"/>
      <c r="AZ468" s="78"/>
      <c r="BA468" s="78"/>
      <c r="BB468" s="78"/>
      <c r="BC468" s="78"/>
      <c r="BD468" s="78"/>
      <c r="BE468" s="78"/>
      <c r="BF468" s="78"/>
      <c r="BG468" s="79"/>
      <c r="DD468" s="41"/>
      <c r="DE468" s="41"/>
      <c r="DF468" s="41"/>
      <c r="DG468" s="41"/>
      <c r="DH468" s="41"/>
      <c r="DJ468" s="70"/>
      <c r="DS468" s="41"/>
    </row>
    <row r="469" spans="6:123">
      <c r="F469" s="78"/>
      <c r="G469" s="78"/>
      <c r="H469" s="78"/>
      <c r="I469" s="78"/>
      <c r="J469" s="78"/>
      <c r="K469" s="78"/>
      <c r="L469" s="78"/>
      <c r="M469" s="78"/>
      <c r="N469" s="78"/>
      <c r="O469" s="78"/>
      <c r="P469" s="78"/>
      <c r="Q469" s="78"/>
      <c r="R469" s="78"/>
      <c r="S469" s="78"/>
      <c r="T469" s="78"/>
      <c r="U469" s="78"/>
      <c r="V469" s="78"/>
      <c r="W469" s="78"/>
      <c r="X469" s="78"/>
      <c r="Y469" s="78"/>
      <c r="Z469" s="78"/>
      <c r="AA469" s="78"/>
      <c r="AB469" s="78"/>
      <c r="AC469" s="78"/>
      <c r="AD469" s="78"/>
      <c r="AE469" s="78"/>
      <c r="AF469" s="78"/>
      <c r="AG469" s="78"/>
      <c r="AH469" s="78"/>
      <c r="AI469" s="78"/>
      <c r="AJ469" s="78"/>
      <c r="AK469" s="78"/>
      <c r="AL469" s="78"/>
      <c r="AM469" s="78"/>
      <c r="AN469" s="78"/>
      <c r="AO469" s="78"/>
      <c r="AP469" s="78"/>
      <c r="AQ469" s="78"/>
      <c r="AR469" s="78"/>
      <c r="AS469" s="78"/>
      <c r="AT469" s="78"/>
      <c r="AU469" s="78"/>
      <c r="AV469" s="78"/>
      <c r="AW469" s="78"/>
      <c r="AX469" s="78"/>
      <c r="AY469" s="78"/>
      <c r="AZ469" s="78"/>
      <c r="BA469" s="78"/>
      <c r="BB469" s="78"/>
      <c r="BC469" s="78"/>
      <c r="BD469" s="78"/>
      <c r="BE469" s="78"/>
      <c r="BF469" s="78"/>
      <c r="BG469" s="79"/>
      <c r="DD469" s="41"/>
      <c r="DE469" s="41"/>
      <c r="DF469" s="41"/>
      <c r="DG469" s="41"/>
      <c r="DH469" s="41"/>
      <c r="DJ469" s="70"/>
      <c r="DS469" s="41"/>
    </row>
    <row r="470" spans="6:123">
      <c r="F470" s="78"/>
      <c r="G470" s="78"/>
      <c r="H470" s="78"/>
      <c r="I470" s="78"/>
      <c r="J470" s="78"/>
      <c r="K470" s="78"/>
      <c r="L470" s="78"/>
      <c r="M470" s="78"/>
      <c r="N470" s="78"/>
      <c r="O470" s="78"/>
      <c r="P470" s="78"/>
      <c r="Q470" s="78"/>
      <c r="R470" s="78"/>
      <c r="S470" s="78"/>
      <c r="T470" s="78"/>
      <c r="U470" s="78"/>
      <c r="V470" s="78"/>
      <c r="W470" s="78"/>
      <c r="X470" s="78"/>
      <c r="Y470" s="78"/>
      <c r="Z470" s="78"/>
      <c r="AA470" s="78"/>
      <c r="AB470" s="78"/>
      <c r="AC470" s="78"/>
      <c r="AD470" s="78"/>
      <c r="AE470" s="78"/>
      <c r="AF470" s="78"/>
      <c r="AG470" s="78"/>
      <c r="AH470" s="78"/>
      <c r="AI470" s="78"/>
      <c r="AJ470" s="78"/>
      <c r="AK470" s="78"/>
      <c r="AL470" s="78"/>
      <c r="AM470" s="78"/>
      <c r="AN470" s="78"/>
      <c r="AO470" s="78"/>
      <c r="AP470" s="78"/>
      <c r="AQ470" s="78"/>
      <c r="AR470" s="78"/>
      <c r="AS470" s="78"/>
      <c r="AT470" s="78"/>
      <c r="AU470" s="78"/>
      <c r="AV470" s="78"/>
      <c r="AW470" s="78"/>
      <c r="AX470" s="78"/>
      <c r="AY470" s="78"/>
      <c r="AZ470" s="78"/>
      <c r="BA470" s="78"/>
      <c r="BB470" s="78"/>
      <c r="BC470" s="78"/>
      <c r="BD470" s="78"/>
      <c r="BE470" s="78"/>
      <c r="BF470" s="78"/>
      <c r="BG470" s="79"/>
      <c r="DD470" s="41"/>
      <c r="DE470" s="41"/>
      <c r="DF470" s="41"/>
      <c r="DG470" s="41"/>
      <c r="DH470" s="41"/>
      <c r="DJ470" s="70"/>
      <c r="DS470" s="41"/>
    </row>
    <row r="471" spans="6:123">
      <c r="F471" s="78"/>
      <c r="G471" s="78"/>
      <c r="H471" s="78"/>
      <c r="I471" s="78"/>
      <c r="J471" s="78"/>
      <c r="K471" s="78"/>
      <c r="L471" s="78"/>
      <c r="M471" s="78"/>
      <c r="N471" s="78"/>
      <c r="O471" s="78"/>
      <c r="P471" s="78"/>
      <c r="Q471" s="78"/>
      <c r="R471" s="78"/>
      <c r="S471" s="78"/>
      <c r="T471" s="78"/>
      <c r="U471" s="78"/>
      <c r="V471" s="78"/>
      <c r="W471" s="78"/>
      <c r="X471" s="78"/>
      <c r="Y471" s="78"/>
      <c r="Z471" s="78"/>
      <c r="AA471" s="78"/>
      <c r="AB471" s="78"/>
      <c r="AC471" s="78"/>
      <c r="AD471" s="78"/>
      <c r="AE471" s="78"/>
      <c r="AF471" s="78"/>
      <c r="AG471" s="78"/>
      <c r="AH471" s="78"/>
      <c r="AI471" s="78"/>
      <c r="AJ471" s="78"/>
      <c r="AK471" s="78"/>
      <c r="AL471" s="78"/>
      <c r="AM471" s="78"/>
      <c r="AN471" s="78"/>
      <c r="AO471" s="78"/>
      <c r="AP471" s="78"/>
      <c r="AQ471" s="78"/>
      <c r="AR471" s="78"/>
      <c r="AS471" s="78"/>
      <c r="AT471" s="78"/>
      <c r="AU471" s="78"/>
      <c r="AV471" s="78"/>
      <c r="AW471" s="78"/>
      <c r="AX471" s="78"/>
      <c r="AY471" s="78"/>
      <c r="AZ471" s="78"/>
      <c r="BA471" s="78"/>
      <c r="BB471" s="78"/>
      <c r="BC471" s="78"/>
      <c r="BD471" s="78"/>
      <c r="BE471" s="78"/>
      <c r="BF471" s="78"/>
      <c r="BG471" s="79"/>
      <c r="DD471" s="41"/>
      <c r="DE471" s="41"/>
      <c r="DF471" s="41"/>
      <c r="DG471" s="41"/>
      <c r="DH471" s="41"/>
      <c r="DJ471" s="70"/>
      <c r="DS471" s="41"/>
    </row>
    <row r="472" spans="6:123">
      <c r="F472" s="78"/>
      <c r="G472" s="78"/>
      <c r="H472" s="78"/>
      <c r="I472" s="78"/>
      <c r="J472" s="78"/>
      <c r="K472" s="78"/>
      <c r="L472" s="78"/>
      <c r="M472" s="78"/>
      <c r="N472" s="78"/>
      <c r="O472" s="78"/>
      <c r="P472" s="78"/>
      <c r="Q472" s="78"/>
      <c r="R472" s="78"/>
      <c r="S472" s="78"/>
      <c r="T472" s="78"/>
      <c r="U472" s="78"/>
      <c r="V472" s="78"/>
      <c r="W472" s="78"/>
      <c r="X472" s="78"/>
      <c r="Y472" s="78"/>
      <c r="Z472" s="78"/>
      <c r="AA472" s="78"/>
      <c r="AB472" s="78"/>
      <c r="AC472" s="78"/>
      <c r="AD472" s="78"/>
      <c r="AE472" s="78"/>
      <c r="AF472" s="78"/>
      <c r="AG472" s="78"/>
      <c r="AH472" s="78"/>
      <c r="AI472" s="78"/>
      <c r="AJ472" s="78"/>
      <c r="AK472" s="78"/>
      <c r="AL472" s="78"/>
      <c r="AM472" s="78"/>
      <c r="AN472" s="78"/>
      <c r="AO472" s="78"/>
      <c r="AP472" s="78"/>
      <c r="AQ472" s="78"/>
      <c r="AR472" s="78"/>
      <c r="AS472" s="78"/>
      <c r="AT472" s="78"/>
      <c r="AU472" s="78"/>
      <c r="AV472" s="78"/>
      <c r="AW472" s="78"/>
      <c r="AX472" s="78"/>
      <c r="AY472" s="78"/>
      <c r="AZ472" s="78"/>
      <c r="BA472" s="78"/>
      <c r="BB472" s="78"/>
      <c r="BC472" s="78"/>
      <c r="BD472" s="78"/>
      <c r="BE472" s="78"/>
      <c r="BF472" s="78"/>
      <c r="BG472" s="79"/>
      <c r="DD472" s="41"/>
      <c r="DE472" s="41"/>
      <c r="DF472" s="41"/>
      <c r="DG472" s="41"/>
      <c r="DH472" s="41"/>
      <c r="DJ472" s="70"/>
      <c r="DS472" s="41"/>
    </row>
    <row r="473" spans="6:123">
      <c r="F473" s="78"/>
      <c r="G473" s="78"/>
      <c r="H473" s="78"/>
      <c r="I473" s="78"/>
      <c r="J473" s="78"/>
      <c r="K473" s="78"/>
      <c r="L473" s="78"/>
      <c r="M473" s="78"/>
      <c r="N473" s="78"/>
      <c r="O473" s="78"/>
      <c r="P473" s="78"/>
      <c r="Q473" s="78"/>
      <c r="R473" s="78"/>
      <c r="S473" s="78"/>
      <c r="T473" s="78"/>
      <c r="U473" s="78"/>
      <c r="V473" s="78"/>
      <c r="W473" s="78"/>
      <c r="X473" s="78"/>
      <c r="Y473" s="78"/>
      <c r="Z473" s="78"/>
      <c r="AA473" s="78"/>
      <c r="AB473" s="78"/>
      <c r="AC473" s="78"/>
      <c r="AD473" s="78"/>
      <c r="AE473" s="78"/>
      <c r="AF473" s="78"/>
      <c r="AG473" s="78"/>
      <c r="AH473" s="78"/>
      <c r="AI473" s="78"/>
      <c r="AJ473" s="78"/>
      <c r="AK473" s="78"/>
      <c r="AL473" s="78"/>
      <c r="AM473" s="78"/>
      <c r="AN473" s="78"/>
      <c r="AO473" s="78"/>
      <c r="AP473" s="78"/>
      <c r="AQ473" s="78"/>
      <c r="AR473" s="78"/>
      <c r="AS473" s="78"/>
      <c r="AT473" s="78"/>
      <c r="AU473" s="78"/>
      <c r="AV473" s="78"/>
      <c r="AW473" s="78"/>
      <c r="AX473" s="78"/>
      <c r="AY473" s="78"/>
      <c r="AZ473" s="78"/>
      <c r="BA473" s="78"/>
      <c r="BB473" s="78"/>
      <c r="BC473" s="78"/>
      <c r="BD473" s="78"/>
      <c r="BE473" s="78"/>
      <c r="BF473" s="78"/>
      <c r="BG473" s="79"/>
      <c r="DD473" s="41"/>
      <c r="DE473" s="41"/>
      <c r="DF473" s="41"/>
      <c r="DG473" s="41"/>
      <c r="DH473" s="41"/>
      <c r="DJ473" s="70"/>
      <c r="DS473" s="41"/>
    </row>
    <row r="474" spans="6:123">
      <c r="F474" s="78"/>
      <c r="G474" s="78"/>
      <c r="H474" s="78"/>
      <c r="I474" s="78"/>
      <c r="J474" s="78"/>
      <c r="K474" s="78"/>
      <c r="L474" s="78"/>
      <c r="M474" s="78"/>
      <c r="N474" s="78"/>
      <c r="O474" s="78"/>
      <c r="P474" s="78"/>
      <c r="Q474" s="78"/>
      <c r="R474" s="78"/>
      <c r="S474" s="78"/>
      <c r="T474" s="78"/>
      <c r="U474" s="78"/>
      <c r="V474" s="78"/>
      <c r="W474" s="78"/>
      <c r="X474" s="78"/>
      <c r="Y474" s="78"/>
      <c r="Z474" s="78"/>
      <c r="AA474" s="78"/>
      <c r="AB474" s="78"/>
      <c r="AC474" s="78"/>
      <c r="AD474" s="78"/>
      <c r="AE474" s="78"/>
      <c r="AF474" s="78"/>
      <c r="AG474" s="78"/>
      <c r="AH474" s="78"/>
      <c r="AI474" s="78"/>
      <c r="AJ474" s="78"/>
      <c r="AK474" s="78"/>
      <c r="AL474" s="78"/>
      <c r="AM474" s="78"/>
      <c r="AN474" s="78"/>
      <c r="AO474" s="78"/>
      <c r="AP474" s="78"/>
      <c r="AQ474" s="78"/>
      <c r="AR474" s="78"/>
      <c r="AS474" s="78"/>
      <c r="AT474" s="78"/>
      <c r="AU474" s="78"/>
      <c r="AV474" s="78"/>
      <c r="AW474" s="78"/>
      <c r="AX474" s="78"/>
      <c r="AY474" s="78"/>
      <c r="AZ474" s="78"/>
      <c r="BA474" s="78"/>
      <c r="BB474" s="78"/>
      <c r="BC474" s="78"/>
      <c r="BD474" s="78"/>
      <c r="BE474" s="78"/>
      <c r="BF474" s="78"/>
      <c r="BG474" s="79"/>
      <c r="DD474" s="41"/>
      <c r="DE474" s="41"/>
      <c r="DF474" s="41"/>
      <c r="DG474" s="41"/>
      <c r="DH474" s="41"/>
      <c r="DJ474" s="70"/>
      <c r="DS474" s="41"/>
    </row>
    <row r="475" spans="6:123">
      <c r="F475" s="78"/>
      <c r="G475" s="78"/>
      <c r="H475" s="78"/>
      <c r="I475" s="78"/>
      <c r="J475" s="78"/>
      <c r="K475" s="78"/>
      <c r="L475" s="78"/>
      <c r="M475" s="78"/>
      <c r="N475" s="78"/>
      <c r="O475" s="78"/>
      <c r="P475" s="78"/>
      <c r="Q475" s="78"/>
      <c r="R475" s="78"/>
      <c r="S475" s="78"/>
      <c r="T475" s="78"/>
      <c r="U475" s="78"/>
      <c r="V475" s="78"/>
      <c r="W475" s="78"/>
      <c r="X475" s="78"/>
      <c r="Y475" s="78"/>
      <c r="Z475" s="78"/>
      <c r="AA475" s="78"/>
      <c r="AB475" s="78"/>
      <c r="AC475" s="78"/>
      <c r="AD475" s="78"/>
      <c r="AE475" s="78"/>
      <c r="AF475" s="78"/>
      <c r="AG475" s="78"/>
      <c r="AH475" s="78"/>
      <c r="AI475" s="78"/>
      <c r="AJ475" s="78"/>
      <c r="AK475" s="78"/>
      <c r="AL475" s="78"/>
      <c r="AM475" s="78"/>
      <c r="AN475" s="78"/>
      <c r="AO475" s="78"/>
      <c r="AP475" s="78"/>
      <c r="AQ475" s="78"/>
      <c r="AR475" s="78"/>
      <c r="AS475" s="78"/>
      <c r="AT475" s="78"/>
      <c r="AU475" s="78"/>
      <c r="AV475" s="78"/>
      <c r="AW475" s="78"/>
      <c r="AX475" s="78"/>
      <c r="AY475" s="78"/>
      <c r="AZ475" s="78"/>
      <c r="BA475" s="78"/>
      <c r="BB475" s="78"/>
      <c r="BC475" s="78"/>
      <c r="BD475" s="78"/>
      <c r="BE475" s="78"/>
      <c r="BF475" s="78"/>
      <c r="BG475" s="78"/>
      <c r="DD475" s="41"/>
      <c r="DE475" s="41"/>
      <c r="DF475" s="41"/>
      <c r="DG475" s="41"/>
      <c r="DH475" s="41"/>
      <c r="DJ475" s="70"/>
      <c r="DS475" s="41"/>
    </row>
    <row r="476" spans="6:123">
      <c r="F476" s="78"/>
      <c r="G476" s="78"/>
      <c r="H476" s="78"/>
      <c r="I476" s="78"/>
      <c r="J476" s="78"/>
      <c r="K476" s="78"/>
      <c r="L476" s="78"/>
      <c r="M476" s="78"/>
      <c r="N476" s="78"/>
      <c r="O476" s="78"/>
      <c r="P476" s="78"/>
      <c r="Q476" s="78"/>
      <c r="R476" s="78"/>
      <c r="S476" s="78"/>
      <c r="T476" s="78"/>
      <c r="U476" s="78"/>
      <c r="V476" s="78"/>
      <c r="W476" s="78"/>
      <c r="X476" s="78"/>
      <c r="Y476" s="78"/>
      <c r="Z476" s="78"/>
      <c r="AA476" s="78"/>
      <c r="AB476" s="78"/>
      <c r="AC476" s="78"/>
      <c r="AD476" s="78"/>
      <c r="AE476" s="78"/>
      <c r="AF476" s="78"/>
      <c r="AG476" s="78"/>
      <c r="AH476" s="78"/>
      <c r="AI476" s="78"/>
      <c r="AJ476" s="78"/>
      <c r="AK476" s="78"/>
      <c r="AL476" s="78"/>
      <c r="AM476" s="78"/>
      <c r="AN476" s="78"/>
      <c r="AO476" s="78"/>
      <c r="AP476" s="78"/>
      <c r="AQ476" s="78"/>
      <c r="AR476" s="78"/>
      <c r="AS476" s="78"/>
      <c r="AT476" s="78"/>
      <c r="AU476" s="78"/>
      <c r="AV476" s="78"/>
      <c r="AW476" s="78"/>
      <c r="AX476" s="78"/>
      <c r="AY476" s="78"/>
      <c r="AZ476" s="78"/>
      <c r="BA476" s="78"/>
      <c r="BB476" s="78"/>
      <c r="BC476" s="78"/>
      <c r="BD476" s="78"/>
      <c r="BE476" s="78"/>
      <c r="BF476" s="78"/>
      <c r="BG476" s="78"/>
      <c r="DD476" s="41"/>
      <c r="DE476" s="41"/>
      <c r="DF476" s="41"/>
      <c r="DG476" s="41"/>
      <c r="DH476" s="41"/>
      <c r="DJ476" s="70"/>
      <c r="DS476" s="41"/>
    </row>
    <row r="477" spans="6:123">
      <c r="F477" s="78"/>
      <c r="G477" s="78"/>
      <c r="H477" s="78"/>
      <c r="I477" s="78"/>
      <c r="J477" s="78"/>
      <c r="K477" s="78"/>
      <c r="L477" s="78"/>
      <c r="M477" s="78"/>
      <c r="N477" s="78"/>
      <c r="O477" s="78"/>
      <c r="P477" s="78"/>
      <c r="Q477" s="78"/>
      <c r="R477" s="78"/>
      <c r="S477" s="78"/>
      <c r="T477" s="78"/>
      <c r="U477" s="78"/>
      <c r="V477" s="78"/>
      <c r="W477" s="78"/>
      <c r="X477" s="78"/>
      <c r="Y477" s="78"/>
      <c r="Z477" s="78"/>
      <c r="AA477" s="78"/>
      <c r="AB477" s="78"/>
      <c r="AC477" s="78"/>
      <c r="AD477" s="78"/>
      <c r="AE477" s="78"/>
      <c r="AF477" s="78"/>
      <c r="AG477" s="78"/>
      <c r="AH477" s="78"/>
      <c r="AI477" s="78"/>
      <c r="AJ477" s="78"/>
      <c r="AK477" s="78"/>
      <c r="AL477" s="78"/>
      <c r="AM477" s="78"/>
      <c r="AN477" s="78"/>
      <c r="AO477" s="78"/>
      <c r="AP477" s="78"/>
      <c r="AQ477" s="78"/>
      <c r="AR477" s="78"/>
      <c r="AS477" s="78"/>
      <c r="AT477" s="78"/>
      <c r="AU477" s="78"/>
      <c r="AV477" s="78"/>
      <c r="AW477" s="78"/>
      <c r="AX477" s="78"/>
      <c r="AY477" s="78"/>
      <c r="AZ477" s="78"/>
      <c r="BA477" s="78"/>
      <c r="BB477" s="78"/>
      <c r="BC477" s="78"/>
      <c r="BD477" s="78"/>
      <c r="BE477" s="78"/>
      <c r="BF477" s="78"/>
      <c r="BG477" s="78"/>
      <c r="DD477" s="41"/>
      <c r="DE477" s="41"/>
      <c r="DF477" s="41"/>
      <c r="DG477" s="41"/>
      <c r="DH477" s="41"/>
      <c r="DJ477" s="70"/>
      <c r="DS477" s="41"/>
    </row>
    <row r="478" spans="6:123">
      <c r="F478" s="78"/>
      <c r="G478" s="78"/>
      <c r="H478" s="78"/>
      <c r="I478" s="78"/>
      <c r="J478" s="78"/>
      <c r="K478" s="78"/>
      <c r="L478" s="78"/>
      <c r="M478" s="78"/>
      <c r="N478" s="78"/>
      <c r="O478" s="78"/>
      <c r="P478" s="78"/>
      <c r="Q478" s="78"/>
      <c r="R478" s="78"/>
      <c r="S478" s="78"/>
      <c r="T478" s="78"/>
      <c r="U478" s="78"/>
      <c r="V478" s="78"/>
      <c r="W478" s="78"/>
      <c r="X478" s="78"/>
      <c r="Y478" s="78"/>
      <c r="Z478" s="78"/>
      <c r="AA478" s="78"/>
      <c r="AB478" s="78"/>
      <c r="AC478" s="78"/>
      <c r="AD478" s="78"/>
      <c r="AE478" s="78"/>
      <c r="AF478" s="78"/>
      <c r="AG478" s="78"/>
      <c r="AH478" s="78"/>
      <c r="AI478" s="78"/>
      <c r="AJ478" s="78"/>
      <c r="AK478" s="78"/>
      <c r="AL478" s="78"/>
      <c r="AM478" s="78"/>
      <c r="AN478" s="78"/>
      <c r="AO478" s="78"/>
      <c r="AP478" s="78"/>
      <c r="AQ478" s="78"/>
      <c r="AR478" s="78"/>
      <c r="AS478" s="78"/>
      <c r="AT478" s="78"/>
      <c r="AU478" s="78"/>
      <c r="AV478" s="78"/>
      <c r="AW478" s="78"/>
      <c r="AX478" s="78"/>
      <c r="AY478" s="78"/>
      <c r="AZ478" s="78"/>
      <c r="BA478" s="78"/>
      <c r="BB478" s="78"/>
      <c r="BC478" s="78"/>
      <c r="BD478" s="78"/>
      <c r="BE478" s="78"/>
      <c r="BF478" s="78"/>
      <c r="BG478" s="78"/>
      <c r="DD478" s="41"/>
      <c r="DE478" s="41"/>
      <c r="DF478" s="41"/>
      <c r="DG478" s="41"/>
      <c r="DH478" s="41"/>
      <c r="DJ478" s="70"/>
      <c r="DS478" s="41"/>
    </row>
    <row r="479" spans="6:123">
      <c r="F479" s="78"/>
      <c r="G479" s="78"/>
      <c r="H479" s="78"/>
      <c r="I479" s="78"/>
      <c r="J479" s="78"/>
      <c r="K479" s="78"/>
      <c r="L479" s="78"/>
      <c r="M479" s="78"/>
      <c r="N479" s="78"/>
      <c r="O479" s="78"/>
      <c r="P479" s="78"/>
      <c r="Q479" s="78"/>
      <c r="R479" s="78"/>
      <c r="S479" s="78"/>
      <c r="T479" s="78"/>
      <c r="U479" s="78"/>
      <c r="V479" s="78"/>
      <c r="W479" s="78"/>
      <c r="X479" s="78"/>
      <c r="Y479" s="78"/>
      <c r="Z479" s="78"/>
      <c r="AA479" s="78"/>
      <c r="AB479" s="78"/>
      <c r="AC479" s="78"/>
      <c r="AD479" s="78"/>
      <c r="AE479" s="78"/>
      <c r="AF479" s="78"/>
      <c r="AG479" s="78"/>
      <c r="AH479" s="78"/>
      <c r="AI479" s="78"/>
      <c r="AJ479" s="78"/>
      <c r="AK479" s="78"/>
      <c r="AL479" s="78"/>
      <c r="AM479" s="78"/>
      <c r="AN479" s="78"/>
      <c r="AO479" s="78"/>
      <c r="AP479" s="78"/>
      <c r="AQ479" s="78"/>
      <c r="AR479" s="78"/>
      <c r="AS479" s="78"/>
      <c r="AT479" s="78"/>
      <c r="AU479" s="78"/>
      <c r="AV479" s="78"/>
      <c r="AW479" s="78"/>
      <c r="AX479" s="78"/>
      <c r="AY479" s="78"/>
      <c r="AZ479" s="78"/>
      <c r="BA479" s="78"/>
      <c r="BB479" s="78"/>
      <c r="BC479" s="78"/>
      <c r="BD479" s="78"/>
      <c r="BE479" s="78"/>
      <c r="BF479" s="78"/>
      <c r="BG479" s="78"/>
      <c r="DD479" s="41"/>
      <c r="DE479" s="41"/>
      <c r="DF479" s="41"/>
      <c r="DG479" s="41"/>
      <c r="DH479" s="41"/>
      <c r="DJ479" s="70"/>
      <c r="DS479" s="41"/>
    </row>
    <row r="480" spans="6:123">
      <c r="F480" s="78"/>
      <c r="G480" s="78"/>
      <c r="H480" s="78"/>
      <c r="I480" s="78"/>
      <c r="J480" s="78"/>
      <c r="K480" s="78"/>
      <c r="L480" s="78"/>
      <c r="M480" s="78"/>
      <c r="N480" s="78"/>
      <c r="O480" s="78"/>
      <c r="P480" s="78"/>
      <c r="Q480" s="78"/>
      <c r="R480" s="78"/>
      <c r="S480" s="78"/>
      <c r="T480" s="78"/>
      <c r="U480" s="78"/>
      <c r="V480" s="78"/>
      <c r="W480" s="78"/>
      <c r="X480" s="78"/>
      <c r="Y480" s="78"/>
      <c r="Z480" s="78"/>
      <c r="AA480" s="78"/>
      <c r="AB480" s="78"/>
      <c r="AC480" s="78"/>
      <c r="AD480" s="78"/>
      <c r="AE480" s="78"/>
      <c r="AF480" s="78"/>
      <c r="AG480" s="78"/>
      <c r="AH480" s="78"/>
      <c r="AI480" s="78"/>
      <c r="AJ480" s="78"/>
      <c r="AK480" s="78"/>
      <c r="AL480" s="78"/>
      <c r="AM480" s="78"/>
      <c r="AN480" s="78"/>
      <c r="AO480" s="78"/>
      <c r="AP480" s="78"/>
      <c r="AQ480" s="78"/>
      <c r="AR480" s="78"/>
      <c r="AS480" s="78"/>
      <c r="AT480" s="78"/>
      <c r="AU480" s="78"/>
      <c r="AV480" s="78"/>
      <c r="AW480" s="78"/>
      <c r="AX480" s="78"/>
      <c r="AY480" s="78"/>
      <c r="AZ480" s="78"/>
      <c r="BA480" s="78"/>
      <c r="BB480" s="78"/>
      <c r="BC480" s="78"/>
      <c r="BD480" s="78"/>
      <c r="BE480" s="78"/>
      <c r="BF480" s="78"/>
      <c r="BG480" s="78"/>
      <c r="DD480" s="41"/>
      <c r="DE480" s="41"/>
      <c r="DF480" s="41"/>
      <c r="DG480" s="41"/>
      <c r="DH480" s="41"/>
      <c r="DJ480" s="70"/>
      <c r="DS480" s="41"/>
    </row>
    <row r="481" spans="6:123">
      <c r="F481" s="78"/>
      <c r="G481" s="78"/>
      <c r="H481" s="78"/>
      <c r="I481" s="78"/>
      <c r="J481" s="78"/>
      <c r="K481" s="78"/>
      <c r="L481" s="78"/>
      <c r="M481" s="78"/>
      <c r="N481" s="78"/>
      <c r="O481" s="78"/>
      <c r="P481" s="78"/>
      <c r="Q481" s="78"/>
      <c r="R481" s="78"/>
      <c r="S481" s="78"/>
      <c r="T481" s="78"/>
      <c r="U481" s="78"/>
      <c r="V481" s="78"/>
      <c r="W481" s="78"/>
      <c r="X481" s="78"/>
      <c r="Y481" s="78"/>
      <c r="Z481" s="78"/>
      <c r="AA481" s="78"/>
      <c r="AB481" s="78"/>
      <c r="AC481" s="78"/>
      <c r="AD481" s="78"/>
      <c r="AE481" s="78"/>
      <c r="AF481" s="78"/>
      <c r="AG481" s="78"/>
      <c r="AH481" s="78"/>
      <c r="AI481" s="78"/>
      <c r="AJ481" s="78"/>
      <c r="AK481" s="78"/>
      <c r="AL481" s="78"/>
      <c r="AM481" s="78"/>
      <c r="AN481" s="78"/>
      <c r="AO481" s="78"/>
      <c r="AP481" s="78"/>
      <c r="AQ481" s="78"/>
      <c r="AR481" s="78"/>
      <c r="AS481" s="78"/>
      <c r="AT481" s="78"/>
      <c r="AU481" s="78"/>
      <c r="AV481" s="78"/>
      <c r="AW481" s="78"/>
      <c r="AX481" s="78"/>
      <c r="AY481" s="78"/>
      <c r="AZ481" s="78"/>
      <c r="BA481" s="78"/>
      <c r="BB481" s="78"/>
      <c r="BC481" s="78"/>
      <c r="BD481" s="78"/>
      <c r="BE481" s="78"/>
      <c r="BF481" s="78"/>
      <c r="BG481" s="78"/>
      <c r="DD481" s="41"/>
      <c r="DE481" s="41"/>
      <c r="DF481" s="41"/>
      <c r="DG481" s="41"/>
      <c r="DH481" s="41"/>
      <c r="DJ481" s="70"/>
      <c r="DS481" s="41"/>
    </row>
    <row r="482" spans="6:123">
      <c r="F482" s="78"/>
      <c r="G482" s="78"/>
      <c r="H482" s="78"/>
      <c r="I482" s="78"/>
      <c r="J482" s="78"/>
      <c r="K482" s="78"/>
      <c r="L482" s="78"/>
      <c r="M482" s="78"/>
      <c r="N482" s="78"/>
      <c r="O482" s="78"/>
      <c r="P482" s="78"/>
      <c r="Q482" s="78"/>
      <c r="R482" s="78"/>
      <c r="S482" s="78"/>
      <c r="T482" s="78"/>
      <c r="U482" s="78"/>
      <c r="V482" s="78"/>
      <c r="W482" s="78"/>
      <c r="X482" s="78"/>
      <c r="Y482" s="78"/>
      <c r="Z482" s="78"/>
      <c r="AA482" s="78"/>
      <c r="AB482" s="78"/>
      <c r="AC482" s="78"/>
      <c r="AD482" s="78"/>
      <c r="AE482" s="78"/>
      <c r="AF482" s="78"/>
      <c r="AG482" s="78"/>
      <c r="AH482" s="78"/>
      <c r="AI482" s="78"/>
      <c r="AJ482" s="78"/>
      <c r="AK482" s="78"/>
      <c r="AL482" s="78"/>
      <c r="AM482" s="78"/>
      <c r="AN482" s="78"/>
      <c r="AO482" s="78"/>
      <c r="AP482" s="78"/>
      <c r="AQ482" s="78"/>
      <c r="AR482" s="78"/>
      <c r="AS482" s="78"/>
      <c r="AT482" s="78"/>
      <c r="AU482" s="78"/>
      <c r="AV482" s="78"/>
      <c r="AW482" s="78"/>
      <c r="AX482" s="78"/>
      <c r="AY482" s="78"/>
      <c r="AZ482" s="78"/>
      <c r="BA482" s="78"/>
      <c r="BB482" s="78"/>
      <c r="BC482" s="78"/>
      <c r="BD482" s="78"/>
      <c r="BE482" s="78"/>
      <c r="BF482" s="78"/>
      <c r="BG482" s="78"/>
      <c r="DD482" s="41"/>
      <c r="DE482" s="41"/>
      <c r="DF482" s="41"/>
      <c r="DG482" s="41"/>
      <c r="DH482" s="41"/>
      <c r="DJ482" s="70"/>
      <c r="DS482" s="41"/>
    </row>
    <row r="483" spans="6:123">
      <c r="F483" s="78"/>
      <c r="G483" s="78"/>
      <c r="H483" s="78"/>
      <c r="I483" s="78"/>
      <c r="J483" s="78"/>
      <c r="K483" s="78"/>
      <c r="L483" s="78"/>
      <c r="M483" s="78"/>
      <c r="N483" s="78"/>
      <c r="O483" s="78"/>
      <c r="P483" s="78"/>
      <c r="Q483" s="78"/>
      <c r="R483" s="78"/>
      <c r="S483" s="78"/>
      <c r="T483" s="78"/>
      <c r="U483" s="78"/>
      <c r="V483" s="78"/>
      <c r="W483" s="78"/>
      <c r="X483" s="78"/>
      <c r="Y483" s="78"/>
      <c r="Z483" s="78"/>
      <c r="AA483" s="78"/>
      <c r="AB483" s="78"/>
      <c r="AC483" s="78"/>
      <c r="AD483" s="78"/>
      <c r="AE483" s="78"/>
      <c r="AF483" s="78"/>
      <c r="AG483" s="78"/>
      <c r="AH483" s="78"/>
      <c r="AI483" s="78"/>
      <c r="AJ483" s="78"/>
      <c r="AK483" s="78"/>
      <c r="AL483" s="78"/>
      <c r="AM483" s="78"/>
      <c r="AN483" s="78"/>
      <c r="AO483" s="78"/>
      <c r="AP483" s="78"/>
      <c r="AQ483" s="78"/>
      <c r="AR483" s="78"/>
      <c r="AS483" s="78"/>
      <c r="AT483" s="78"/>
      <c r="AU483" s="78"/>
      <c r="AV483" s="78"/>
      <c r="AW483" s="78"/>
      <c r="AX483" s="78"/>
      <c r="AY483" s="78"/>
      <c r="AZ483" s="78"/>
      <c r="BA483" s="78"/>
      <c r="BB483" s="78"/>
      <c r="BC483" s="78"/>
      <c r="BD483" s="78"/>
      <c r="BE483" s="78"/>
      <c r="BF483" s="78"/>
      <c r="BG483" s="78"/>
      <c r="DD483" s="41"/>
      <c r="DE483" s="41"/>
      <c r="DF483" s="41"/>
      <c r="DG483" s="41"/>
      <c r="DH483" s="41"/>
      <c r="DJ483" s="70"/>
      <c r="DS483" s="41"/>
    </row>
    <row r="484" spans="6:123">
      <c r="F484" s="78"/>
      <c r="G484" s="78"/>
      <c r="H484" s="78"/>
      <c r="I484" s="78"/>
      <c r="J484" s="78"/>
      <c r="K484" s="78"/>
      <c r="L484" s="78"/>
      <c r="M484" s="78"/>
      <c r="N484" s="78"/>
      <c r="O484" s="78"/>
      <c r="P484" s="78"/>
      <c r="Q484" s="78"/>
      <c r="R484" s="78"/>
      <c r="S484" s="78"/>
      <c r="T484" s="78"/>
      <c r="U484" s="78"/>
      <c r="V484" s="78"/>
      <c r="W484" s="78"/>
      <c r="X484" s="78"/>
      <c r="Y484" s="78"/>
      <c r="Z484" s="78"/>
      <c r="AA484" s="78"/>
      <c r="AB484" s="78"/>
      <c r="AC484" s="78"/>
      <c r="AD484" s="78"/>
      <c r="AE484" s="78"/>
      <c r="AF484" s="78"/>
      <c r="AG484" s="78"/>
      <c r="AH484" s="78"/>
      <c r="AI484" s="78"/>
      <c r="AJ484" s="78"/>
      <c r="AK484" s="78"/>
      <c r="AL484" s="78"/>
      <c r="AM484" s="78"/>
      <c r="AN484" s="78"/>
      <c r="AO484" s="78"/>
      <c r="AP484" s="78"/>
      <c r="AQ484" s="78"/>
      <c r="AR484" s="78"/>
      <c r="AS484" s="78"/>
      <c r="AT484" s="78"/>
      <c r="AU484" s="78"/>
      <c r="AV484" s="78"/>
      <c r="AW484" s="78"/>
      <c r="AX484" s="78"/>
      <c r="AY484" s="78"/>
      <c r="AZ484" s="78"/>
      <c r="BA484" s="78"/>
      <c r="BB484" s="78"/>
      <c r="BC484" s="78"/>
      <c r="BD484" s="78"/>
      <c r="BE484" s="78"/>
      <c r="BF484" s="78"/>
      <c r="BG484" s="78"/>
      <c r="DD484" s="41"/>
      <c r="DE484" s="41"/>
      <c r="DF484" s="41"/>
      <c r="DG484" s="41"/>
      <c r="DH484" s="41"/>
      <c r="DJ484" s="70"/>
      <c r="DS484" s="41"/>
    </row>
    <row r="485" spans="6:123">
      <c r="F485" s="78"/>
      <c r="G485" s="78"/>
      <c r="H485" s="78"/>
      <c r="I485" s="78"/>
      <c r="J485" s="78"/>
      <c r="K485" s="78"/>
      <c r="L485" s="78"/>
      <c r="M485" s="78"/>
      <c r="N485" s="78"/>
      <c r="O485" s="78"/>
      <c r="P485" s="78"/>
      <c r="Q485" s="78"/>
      <c r="R485" s="78"/>
      <c r="S485" s="78"/>
      <c r="T485" s="78"/>
      <c r="U485" s="78"/>
      <c r="V485" s="78"/>
      <c r="W485" s="78"/>
      <c r="X485" s="78"/>
      <c r="Y485" s="78"/>
      <c r="Z485" s="78"/>
      <c r="AA485" s="78"/>
      <c r="AB485" s="78"/>
      <c r="AC485" s="78"/>
      <c r="AD485" s="78"/>
      <c r="AE485" s="78"/>
      <c r="AF485" s="78"/>
      <c r="AG485" s="78"/>
      <c r="AH485" s="78"/>
      <c r="AI485" s="78"/>
      <c r="AJ485" s="78"/>
      <c r="AK485" s="78"/>
      <c r="AL485" s="78"/>
      <c r="AM485" s="78"/>
      <c r="AN485" s="78"/>
      <c r="AO485" s="78"/>
      <c r="AP485" s="78"/>
      <c r="AQ485" s="78"/>
      <c r="AR485" s="78"/>
      <c r="AS485" s="78"/>
      <c r="AT485" s="78"/>
      <c r="AU485" s="78"/>
      <c r="AV485" s="78"/>
      <c r="AW485" s="78"/>
      <c r="AX485" s="78"/>
      <c r="AY485" s="78"/>
      <c r="AZ485" s="78"/>
      <c r="BA485" s="78"/>
      <c r="BB485" s="78"/>
      <c r="BC485" s="78"/>
      <c r="BD485" s="78"/>
      <c r="BE485" s="78"/>
      <c r="BF485" s="78"/>
      <c r="BG485" s="78"/>
      <c r="DD485" s="41"/>
      <c r="DE485" s="41"/>
      <c r="DF485" s="41"/>
      <c r="DG485" s="41"/>
      <c r="DH485" s="41"/>
      <c r="DJ485" s="70"/>
      <c r="DS485" s="41"/>
    </row>
    <row r="486" spans="6:123">
      <c r="F486" s="78"/>
      <c r="G486" s="78"/>
      <c r="H486" s="78"/>
      <c r="I486" s="78"/>
      <c r="J486" s="78"/>
      <c r="K486" s="78"/>
      <c r="L486" s="78"/>
      <c r="M486" s="78"/>
      <c r="N486" s="78"/>
      <c r="O486" s="78"/>
      <c r="P486" s="78"/>
      <c r="Q486" s="78"/>
      <c r="R486" s="78"/>
      <c r="S486" s="78"/>
      <c r="T486" s="78"/>
      <c r="U486" s="78"/>
      <c r="V486" s="78"/>
      <c r="W486" s="78"/>
      <c r="X486" s="78"/>
      <c r="Y486" s="78"/>
      <c r="Z486" s="78"/>
      <c r="AA486" s="78"/>
      <c r="AB486" s="78"/>
      <c r="AC486" s="78"/>
      <c r="AD486" s="78"/>
      <c r="AE486" s="78"/>
      <c r="AF486" s="78"/>
      <c r="AG486" s="78"/>
      <c r="AH486" s="78"/>
      <c r="AI486" s="78"/>
      <c r="AJ486" s="78"/>
      <c r="AK486" s="78"/>
      <c r="AL486" s="78"/>
      <c r="AM486" s="78"/>
      <c r="AN486" s="78"/>
      <c r="AO486" s="78"/>
      <c r="AP486" s="78"/>
      <c r="AQ486" s="78"/>
      <c r="AR486" s="78"/>
      <c r="AS486" s="78"/>
      <c r="AT486" s="78"/>
      <c r="AU486" s="78"/>
      <c r="AV486" s="78"/>
      <c r="AW486" s="78"/>
      <c r="AX486" s="78"/>
      <c r="AY486" s="78"/>
      <c r="AZ486" s="78"/>
      <c r="BA486" s="78"/>
      <c r="BB486" s="78"/>
      <c r="BC486" s="78"/>
      <c r="BD486" s="78"/>
      <c r="BE486" s="78"/>
      <c r="BF486" s="78"/>
      <c r="BG486" s="78"/>
      <c r="DD486" s="41"/>
      <c r="DE486" s="41"/>
      <c r="DF486" s="41"/>
      <c r="DG486" s="41"/>
      <c r="DH486" s="41"/>
      <c r="DJ486" s="70"/>
      <c r="DS486" s="41"/>
    </row>
    <row r="487" spans="6:123">
      <c r="F487" s="78"/>
      <c r="G487" s="78"/>
      <c r="H487" s="78"/>
      <c r="I487" s="78"/>
      <c r="J487" s="78"/>
      <c r="K487" s="78"/>
      <c r="L487" s="78"/>
      <c r="M487" s="78"/>
      <c r="N487" s="78"/>
      <c r="O487" s="78"/>
      <c r="P487" s="78"/>
      <c r="Q487" s="78"/>
      <c r="R487" s="78"/>
      <c r="S487" s="78"/>
      <c r="T487" s="78"/>
      <c r="U487" s="78"/>
      <c r="V487" s="78"/>
      <c r="W487" s="78"/>
      <c r="X487" s="78"/>
      <c r="Y487" s="78"/>
      <c r="Z487" s="78"/>
      <c r="AA487" s="78"/>
      <c r="AB487" s="78"/>
      <c r="AC487" s="78"/>
      <c r="AD487" s="78"/>
      <c r="AE487" s="78"/>
      <c r="AF487" s="78"/>
      <c r="AG487" s="78"/>
      <c r="AH487" s="78"/>
      <c r="AI487" s="78"/>
      <c r="AJ487" s="78"/>
      <c r="AK487" s="78"/>
      <c r="AL487" s="78"/>
      <c r="AM487" s="78"/>
      <c r="AN487" s="78"/>
      <c r="AO487" s="78"/>
      <c r="AP487" s="78"/>
      <c r="AQ487" s="78"/>
      <c r="AR487" s="78"/>
      <c r="AS487" s="78"/>
      <c r="AT487" s="78"/>
      <c r="AU487" s="78"/>
      <c r="AV487" s="78"/>
      <c r="AW487" s="78"/>
      <c r="AX487" s="78"/>
      <c r="AY487" s="78"/>
      <c r="AZ487" s="78"/>
      <c r="BA487" s="78"/>
      <c r="BB487" s="78"/>
      <c r="BC487" s="78"/>
      <c r="BD487" s="78"/>
      <c r="BE487" s="78"/>
      <c r="BF487" s="78"/>
      <c r="BG487" s="78"/>
      <c r="DD487" s="41"/>
      <c r="DE487" s="41"/>
      <c r="DF487" s="41"/>
      <c r="DG487" s="41"/>
      <c r="DH487" s="41"/>
      <c r="DJ487" s="70"/>
      <c r="DS487" s="41"/>
    </row>
    <row r="488" spans="6:123">
      <c r="F488" s="78"/>
      <c r="G488" s="78"/>
      <c r="H488" s="78"/>
      <c r="I488" s="78"/>
      <c r="J488" s="78"/>
      <c r="K488" s="78"/>
      <c r="L488" s="78"/>
      <c r="M488" s="78"/>
      <c r="N488" s="78"/>
      <c r="O488" s="78"/>
      <c r="P488" s="78"/>
      <c r="Q488" s="78"/>
      <c r="R488" s="78"/>
      <c r="S488" s="78"/>
      <c r="T488" s="78"/>
      <c r="U488" s="78"/>
      <c r="V488" s="78"/>
      <c r="W488" s="78"/>
      <c r="X488" s="78"/>
      <c r="Y488" s="78"/>
      <c r="Z488" s="78"/>
      <c r="AA488" s="78"/>
      <c r="AB488" s="78"/>
      <c r="AC488" s="78"/>
      <c r="AD488" s="78"/>
      <c r="AE488" s="78"/>
      <c r="AF488" s="78"/>
      <c r="AG488" s="78"/>
      <c r="AH488" s="78"/>
      <c r="AI488" s="78"/>
      <c r="AJ488" s="78"/>
      <c r="AK488" s="78"/>
      <c r="AL488" s="78"/>
      <c r="AM488" s="78"/>
      <c r="AN488" s="78"/>
      <c r="AO488" s="78"/>
      <c r="AP488" s="78"/>
      <c r="AQ488" s="78"/>
      <c r="AR488" s="78"/>
      <c r="AS488" s="78"/>
      <c r="AT488" s="78"/>
      <c r="AU488" s="78"/>
      <c r="AV488" s="78"/>
      <c r="AW488" s="78"/>
      <c r="AX488" s="78"/>
      <c r="AY488" s="78"/>
      <c r="AZ488" s="78"/>
      <c r="BA488" s="78"/>
      <c r="BB488" s="78"/>
      <c r="BC488" s="78"/>
      <c r="BD488" s="78"/>
      <c r="BE488" s="78"/>
      <c r="BF488" s="78"/>
      <c r="BG488" s="78"/>
      <c r="DD488" s="41"/>
      <c r="DE488" s="41"/>
      <c r="DF488" s="41"/>
      <c r="DG488" s="41"/>
      <c r="DH488" s="41"/>
      <c r="DJ488" s="70"/>
      <c r="DS488" s="41"/>
    </row>
    <row r="489" spans="6:123">
      <c r="F489" s="78"/>
      <c r="G489" s="78"/>
      <c r="H489" s="78"/>
      <c r="I489" s="78"/>
      <c r="J489" s="78"/>
      <c r="K489" s="78"/>
      <c r="L489" s="78"/>
      <c r="M489" s="78"/>
      <c r="N489" s="78"/>
      <c r="O489" s="78"/>
      <c r="P489" s="78"/>
      <c r="Q489" s="78"/>
      <c r="R489" s="78"/>
      <c r="S489" s="78"/>
      <c r="T489" s="78"/>
      <c r="U489" s="78"/>
      <c r="V489" s="78"/>
      <c r="W489" s="78"/>
      <c r="X489" s="78"/>
      <c r="Y489" s="78"/>
      <c r="Z489" s="78"/>
      <c r="AA489" s="78"/>
      <c r="AB489" s="78"/>
      <c r="AC489" s="78"/>
      <c r="AD489" s="78"/>
      <c r="AE489" s="78"/>
      <c r="AF489" s="78"/>
      <c r="AG489" s="78"/>
      <c r="AH489" s="78"/>
      <c r="AI489" s="78"/>
      <c r="AJ489" s="78"/>
      <c r="AK489" s="78"/>
      <c r="AL489" s="78"/>
      <c r="AM489" s="78"/>
      <c r="AN489" s="78"/>
      <c r="AO489" s="78"/>
      <c r="AP489" s="78"/>
      <c r="AQ489" s="78"/>
      <c r="AR489" s="78"/>
      <c r="AS489" s="78"/>
      <c r="AT489" s="78"/>
      <c r="AU489" s="78"/>
      <c r="AV489" s="78"/>
      <c r="AW489" s="78"/>
      <c r="AX489" s="78"/>
      <c r="AY489" s="78"/>
      <c r="AZ489" s="78"/>
      <c r="BA489" s="78"/>
      <c r="BB489" s="78"/>
      <c r="BC489" s="78"/>
      <c r="BD489" s="78"/>
      <c r="BE489" s="78"/>
      <c r="BF489" s="78"/>
      <c r="BG489" s="78"/>
      <c r="DD489" s="41"/>
      <c r="DE489" s="41"/>
      <c r="DF489" s="41"/>
      <c r="DG489" s="41"/>
      <c r="DH489" s="41"/>
      <c r="DJ489" s="70"/>
      <c r="DS489" s="41"/>
    </row>
    <row r="490" spans="6:123">
      <c r="F490" s="78"/>
      <c r="G490" s="78"/>
      <c r="H490" s="78"/>
      <c r="I490" s="78"/>
      <c r="J490" s="78"/>
      <c r="K490" s="78"/>
      <c r="L490" s="78"/>
      <c r="M490" s="78"/>
      <c r="N490" s="78"/>
      <c r="O490" s="78"/>
      <c r="P490" s="78"/>
      <c r="Q490" s="78"/>
      <c r="R490" s="78"/>
      <c r="S490" s="78"/>
      <c r="T490" s="78"/>
      <c r="U490" s="78"/>
      <c r="V490" s="78"/>
      <c r="W490" s="78"/>
      <c r="X490" s="78"/>
      <c r="Y490" s="78"/>
      <c r="Z490" s="78"/>
      <c r="AA490" s="78"/>
      <c r="AB490" s="78"/>
      <c r="AC490" s="78"/>
      <c r="AD490" s="78"/>
      <c r="AE490" s="78"/>
      <c r="AF490" s="78"/>
      <c r="AG490" s="78"/>
      <c r="AH490" s="78"/>
      <c r="AI490" s="78"/>
      <c r="AJ490" s="78"/>
      <c r="AK490" s="78"/>
      <c r="AL490" s="78"/>
      <c r="AM490" s="78"/>
      <c r="AN490" s="78"/>
      <c r="AO490" s="78"/>
      <c r="AP490" s="78"/>
      <c r="AQ490" s="78"/>
      <c r="AR490" s="78"/>
      <c r="AS490" s="78"/>
      <c r="AT490" s="78"/>
      <c r="AU490" s="78"/>
      <c r="AV490" s="78"/>
      <c r="AW490" s="78"/>
      <c r="AX490" s="78"/>
      <c r="AY490" s="78"/>
      <c r="AZ490" s="78"/>
      <c r="BA490" s="78"/>
      <c r="BB490" s="78"/>
      <c r="BC490" s="78"/>
      <c r="BD490" s="78"/>
      <c r="BE490" s="78"/>
      <c r="BF490" s="78"/>
      <c r="BG490" s="78"/>
      <c r="DD490" s="41"/>
      <c r="DE490" s="41"/>
      <c r="DF490" s="41"/>
      <c r="DG490" s="41"/>
      <c r="DH490" s="41"/>
      <c r="DJ490" s="70"/>
      <c r="DS490" s="41"/>
    </row>
    <row r="491" spans="6:123">
      <c r="F491" s="78"/>
      <c r="G491" s="78"/>
      <c r="H491" s="78"/>
      <c r="I491" s="78"/>
      <c r="J491" s="78"/>
      <c r="K491" s="78"/>
      <c r="L491" s="78"/>
      <c r="M491" s="78"/>
      <c r="N491" s="78"/>
      <c r="O491" s="78"/>
      <c r="P491" s="78"/>
      <c r="Q491" s="78"/>
      <c r="R491" s="78"/>
      <c r="S491" s="78"/>
      <c r="T491" s="78"/>
      <c r="U491" s="78"/>
      <c r="V491" s="78"/>
      <c r="W491" s="78"/>
      <c r="X491" s="78"/>
      <c r="Y491" s="78"/>
      <c r="Z491" s="78"/>
      <c r="AA491" s="78"/>
      <c r="AB491" s="78"/>
      <c r="AC491" s="78"/>
      <c r="AD491" s="78"/>
      <c r="AE491" s="78"/>
      <c r="AF491" s="78"/>
      <c r="AG491" s="78"/>
      <c r="AH491" s="78"/>
      <c r="AI491" s="78"/>
      <c r="AJ491" s="78"/>
      <c r="AK491" s="78"/>
      <c r="AL491" s="78"/>
      <c r="AM491" s="78"/>
      <c r="AN491" s="78"/>
      <c r="AO491" s="78"/>
      <c r="AP491" s="78"/>
      <c r="AQ491" s="78"/>
      <c r="AR491" s="78"/>
      <c r="AS491" s="78"/>
      <c r="AT491" s="78"/>
      <c r="AU491" s="78"/>
      <c r="AV491" s="78"/>
      <c r="AW491" s="78"/>
      <c r="AX491" s="78"/>
      <c r="AY491" s="78"/>
      <c r="AZ491" s="78"/>
      <c r="BA491" s="78"/>
      <c r="BB491" s="78"/>
      <c r="BC491" s="78"/>
      <c r="BD491" s="78"/>
      <c r="BE491" s="78"/>
      <c r="BF491" s="78"/>
      <c r="BG491" s="78"/>
      <c r="DD491" s="41"/>
      <c r="DE491" s="41"/>
      <c r="DF491" s="41"/>
      <c r="DG491" s="41"/>
      <c r="DH491" s="41"/>
      <c r="DJ491" s="70"/>
      <c r="DS491" s="41"/>
    </row>
    <row r="492" spans="6:123">
      <c r="F492" s="78"/>
      <c r="G492" s="78"/>
      <c r="H492" s="78"/>
      <c r="I492" s="78"/>
      <c r="J492" s="78"/>
      <c r="K492" s="78"/>
      <c r="L492" s="78"/>
      <c r="M492" s="78"/>
      <c r="N492" s="78"/>
      <c r="O492" s="78"/>
      <c r="P492" s="78"/>
      <c r="Q492" s="78"/>
      <c r="R492" s="78"/>
      <c r="S492" s="78"/>
      <c r="T492" s="78"/>
      <c r="U492" s="78"/>
      <c r="V492" s="78"/>
      <c r="W492" s="78"/>
      <c r="X492" s="78"/>
      <c r="Y492" s="78"/>
      <c r="Z492" s="78"/>
      <c r="AA492" s="78"/>
      <c r="AB492" s="78"/>
      <c r="AC492" s="78"/>
      <c r="AD492" s="78"/>
      <c r="AE492" s="78"/>
      <c r="AF492" s="78"/>
      <c r="AG492" s="78"/>
      <c r="AH492" s="78"/>
      <c r="AI492" s="78"/>
      <c r="AJ492" s="78"/>
      <c r="AK492" s="78"/>
      <c r="AL492" s="78"/>
      <c r="AM492" s="78"/>
      <c r="AN492" s="78"/>
      <c r="AO492" s="78"/>
      <c r="AP492" s="78"/>
      <c r="AQ492" s="78"/>
      <c r="AR492" s="78"/>
      <c r="AS492" s="78"/>
      <c r="AT492" s="78"/>
      <c r="AU492" s="78"/>
      <c r="AV492" s="78"/>
      <c r="AW492" s="78"/>
      <c r="AX492" s="78"/>
      <c r="AY492" s="78"/>
      <c r="AZ492" s="78"/>
      <c r="BA492" s="78"/>
      <c r="BB492" s="78"/>
      <c r="BC492" s="78"/>
      <c r="BD492" s="78"/>
      <c r="BE492" s="78"/>
      <c r="BF492" s="78"/>
      <c r="BG492" s="78"/>
      <c r="DD492" s="41"/>
      <c r="DE492" s="41"/>
      <c r="DF492" s="41"/>
      <c r="DG492" s="41"/>
      <c r="DH492" s="41"/>
      <c r="DJ492" s="70"/>
      <c r="DS492" s="41"/>
    </row>
    <row r="493" spans="6:123">
      <c r="F493" s="78"/>
      <c r="G493" s="78"/>
      <c r="H493" s="78"/>
      <c r="I493" s="78"/>
      <c r="J493" s="78"/>
      <c r="K493" s="78"/>
      <c r="L493" s="78"/>
      <c r="M493" s="78"/>
      <c r="N493" s="78"/>
      <c r="O493" s="78"/>
      <c r="P493" s="78"/>
      <c r="Q493" s="78"/>
      <c r="R493" s="78"/>
      <c r="S493" s="78"/>
      <c r="T493" s="78"/>
      <c r="U493" s="78"/>
      <c r="V493" s="78"/>
      <c r="W493" s="78"/>
      <c r="X493" s="78"/>
      <c r="Y493" s="78"/>
      <c r="Z493" s="78"/>
      <c r="AA493" s="78"/>
      <c r="AB493" s="78"/>
      <c r="AC493" s="78"/>
      <c r="AD493" s="78"/>
      <c r="AE493" s="78"/>
      <c r="AF493" s="78"/>
      <c r="AG493" s="78"/>
      <c r="AH493" s="78"/>
      <c r="AI493" s="78"/>
      <c r="AJ493" s="78"/>
      <c r="AK493" s="78"/>
      <c r="AL493" s="78"/>
      <c r="AM493" s="78"/>
      <c r="AN493" s="78"/>
      <c r="AO493" s="78"/>
      <c r="AP493" s="78"/>
      <c r="AQ493" s="78"/>
      <c r="AR493" s="78"/>
      <c r="AS493" s="78"/>
      <c r="AT493" s="78"/>
      <c r="AU493" s="78"/>
      <c r="AV493" s="78"/>
      <c r="AW493" s="78"/>
      <c r="AX493" s="78"/>
      <c r="AY493" s="78"/>
      <c r="AZ493" s="78"/>
      <c r="BA493" s="78"/>
      <c r="BB493" s="78"/>
      <c r="BC493" s="78"/>
      <c r="BD493" s="78"/>
      <c r="BE493" s="78"/>
      <c r="BF493" s="78"/>
      <c r="BG493" s="78"/>
      <c r="DD493" s="41"/>
      <c r="DE493" s="41"/>
      <c r="DF493" s="41"/>
      <c r="DG493" s="41"/>
      <c r="DH493" s="41"/>
      <c r="DJ493" s="70"/>
      <c r="DS493" s="41"/>
    </row>
    <row r="494" spans="6:123">
      <c r="F494" s="78"/>
      <c r="G494" s="78"/>
      <c r="H494" s="78"/>
      <c r="I494" s="78"/>
      <c r="J494" s="78"/>
      <c r="K494" s="78"/>
      <c r="L494" s="78"/>
      <c r="M494" s="78"/>
      <c r="N494" s="78"/>
      <c r="O494" s="78"/>
      <c r="P494" s="78"/>
      <c r="Q494" s="78"/>
      <c r="R494" s="78"/>
      <c r="S494" s="78"/>
      <c r="T494" s="78"/>
      <c r="U494" s="78"/>
      <c r="V494" s="78"/>
      <c r="W494" s="78"/>
      <c r="X494" s="78"/>
      <c r="Y494" s="78"/>
      <c r="Z494" s="78"/>
      <c r="AA494" s="78"/>
      <c r="AB494" s="78"/>
      <c r="AC494" s="78"/>
      <c r="AD494" s="78"/>
      <c r="AE494" s="78"/>
      <c r="AF494" s="78"/>
      <c r="AG494" s="78"/>
      <c r="AH494" s="78"/>
      <c r="AI494" s="78"/>
      <c r="AJ494" s="78"/>
      <c r="AK494" s="78"/>
      <c r="AL494" s="78"/>
      <c r="AM494" s="78"/>
      <c r="AN494" s="78"/>
      <c r="AO494" s="78"/>
      <c r="AP494" s="78"/>
      <c r="AQ494" s="78"/>
      <c r="AR494" s="78"/>
      <c r="AS494" s="78"/>
      <c r="AT494" s="78"/>
      <c r="AU494" s="78"/>
      <c r="AV494" s="78"/>
      <c r="AW494" s="78"/>
      <c r="AX494" s="78"/>
      <c r="AY494" s="78"/>
      <c r="AZ494" s="78"/>
      <c r="BA494" s="78"/>
      <c r="BB494" s="78"/>
      <c r="BC494" s="78"/>
      <c r="BD494" s="78"/>
      <c r="BE494" s="78"/>
      <c r="BF494" s="78"/>
      <c r="BG494" s="78"/>
      <c r="DD494" s="41"/>
      <c r="DE494" s="41"/>
      <c r="DF494" s="41"/>
      <c r="DG494" s="41"/>
      <c r="DH494" s="41"/>
      <c r="DJ494" s="70"/>
      <c r="DS494" s="41"/>
    </row>
    <row r="495" spans="6:123">
      <c r="F495" s="78"/>
      <c r="G495" s="78"/>
      <c r="H495" s="78"/>
      <c r="I495" s="78"/>
      <c r="J495" s="78"/>
      <c r="K495" s="78"/>
      <c r="L495" s="78"/>
      <c r="M495" s="78"/>
      <c r="N495" s="78"/>
      <c r="O495" s="78"/>
      <c r="P495" s="78"/>
      <c r="Q495" s="78"/>
      <c r="R495" s="78"/>
      <c r="S495" s="78"/>
      <c r="T495" s="78"/>
      <c r="U495" s="78"/>
      <c r="V495" s="78"/>
      <c r="W495" s="78"/>
      <c r="X495" s="78"/>
      <c r="Y495" s="78"/>
      <c r="Z495" s="78"/>
      <c r="AA495" s="78"/>
      <c r="AB495" s="78"/>
      <c r="AC495" s="78"/>
      <c r="AD495" s="78"/>
      <c r="AE495" s="78"/>
      <c r="AF495" s="78"/>
      <c r="AG495" s="78"/>
      <c r="AH495" s="78"/>
      <c r="AI495" s="78"/>
      <c r="AJ495" s="78"/>
      <c r="AK495" s="78"/>
      <c r="AL495" s="78"/>
      <c r="AM495" s="78"/>
      <c r="AN495" s="78"/>
      <c r="AO495" s="78"/>
      <c r="AP495" s="78"/>
      <c r="AQ495" s="78"/>
      <c r="AR495" s="78"/>
      <c r="AS495" s="78"/>
      <c r="AT495" s="78"/>
      <c r="AU495" s="78"/>
      <c r="AV495" s="78"/>
      <c r="AW495" s="78"/>
      <c r="AX495" s="78"/>
      <c r="AY495" s="78"/>
      <c r="AZ495" s="78"/>
      <c r="BA495" s="78"/>
      <c r="BB495" s="78"/>
      <c r="BC495" s="78"/>
      <c r="BD495" s="78"/>
      <c r="BE495" s="78"/>
      <c r="BF495" s="78"/>
      <c r="BG495" s="78"/>
      <c r="DD495" s="41"/>
      <c r="DE495" s="41"/>
      <c r="DF495" s="41"/>
      <c r="DG495" s="41"/>
      <c r="DH495" s="41"/>
      <c r="DJ495" s="70"/>
      <c r="DS495" s="41"/>
    </row>
    <row r="496" spans="6:123">
      <c r="F496" s="78"/>
      <c r="G496" s="78"/>
      <c r="H496" s="78"/>
      <c r="I496" s="78"/>
      <c r="J496" s="78"/>
      <c r="K496" s="78"/>
      <c r="L496" s="78"/>
      <c r="M496" s="78"/>
      <c r="N496" s="78"/>
      <c r="O496" s="78"/>
      <c r="P496" s="78"/>
      <c r="Q496" s="78"/>
      <c r="R496" s="78"/>
      <c r="S496" s="78"/>
      <c r="T496" s="78"/>
      <c r="U496" s="78"/>
      <c r="V496" s="78"/>
      <c r="W496" s="78"/>
      <c r="X496" s="78"/>
      <c r="Y496" s="78"/>
      <c r="Z496" s="78"/>
      <c r="AA496" s="78"/>
      <c r="AB496" s="78"/>
      <c r="AC496" s="78"/>
      <c r="AD496" s="78"/>
      <c r="AE496" s="78"/>
      <c r="AF496" s="78"/>
      <c r="AG496" s="78"/>
      <c r="AH496" s="78"/>
      <c r="AI496" s="78"/>
      <c r="AJ496" s="78"/>
      <c r="AK496" s="78"/>
      <c r="AL496" s="78"/>
      <c r="AM496" s="78"/>
      <c r="AN496" s="78"/>
      <c r="AO496" s="78"/>
      <c r="AP496" s="78"/>
      <c r="AQ496" s="78"/>
      <c r="AR496" s="78"/>
      <c r="AS496" s="78"/>
      <c r="AT496" s="78"/>
      <c r="AU496" s="78"/>
      <c r="AV496" s="78"/>
      <c r="AW496" s="78"/>
      <c r="AX496" s="78"/>
      <c r="AY496" s="78"/>
      <c r="AZ496" s="78"/>
      <c r="BA496" s="78"/>
      <c r="BB496" s="78"/>
      <c r="BC496" s="78"/>
      <c r="BD496" s="78"/>
      <c r="BE496" s="78"/>
      <c r="BF496" s="78"/>
      <c r="BG496" s="78"/>
      <c r="DD496" s="41"/>
      <c r="DE496" s="41"/>
      <c r="DF496" s="41"/>
      <c r="DG496" s="41"/>
      <c r="DH496" s="41"/>
      <c r="DJ496" s="70"/>
      <c r="DS496" s="41"/>
    </row>
    <row r="497" spans="6:123">
      <c r="F497" s="78"/>
      <c r="G497" s="78"/>
      <c r="H497" s="78"/>
      <c r="I497" s="78"/>
      <c r="J497" s="78"/>
      <c r="K497" s="78"/>
      <c r="L497" s="78"/>
      <c r="M497" s="78"/>
      <c r="N497" s="78"/>
      <c r="O497" s="78"/>
      <c r="P497" s="78"/>
      <c r="Q497" s="78"/>
      <c r="R497" s="78"/>
      <c r="S497" s="78"/>
      <c r="T497" s="78"/>
      <c r="U497" s="78"/>
      <c r="V497" s="78"/>
      <c r="W497" s="78"/>
      <c r="X497" s="78"/>
      <c r="Y497" s="78"/>
      <c r="Z497" s="78"/>
      <c r="AA497" s="78"/>
      <c r="AB497" s="78"/>
      <c r="AC497" s="78"/>
      <c r="AD497" s="78"/>
      <c r="AE497" s="78"/>
      <c r="AF497" s="78"/>
      <c r="AG497" s="78"/>
      <c r="AH497" s="78"/>
      <c r="AI497" s="78"/>
      <c r="AJ497" s="78"/>
      <c r="AK497" s="78"/>
      <c r="AL497" s="78"/>
      <c r="AM497" s="78"/>
      <c r="AN497" s="78"/>
      <c r="AO497" s="78"/>
      <c r="AP497" s="78"/>
      <c r="AQ497" s="78"/>
      <c r="AR497" s="78"/>
      <c r="AS497" s="78"/>
      <c r="AT497" s="78"/>
      <c r="AU497" s="78"/>
      <c r="AV497" s="78"/>
      <c r="AW497" s="78"/>
      <c r="AX497" s="78"/>
      <c r="AY497" s="78"/>
      <c r="AZ497" s="78"/>
      <c r="BA497" s="78"/>
      <c r="BB497" s="78"/>
      <c r="BC497" s="78"/>
      <c r="BD497" s="78"/>
      <c r="BE497" s="78"/>
      <c r="BF497" s="78"/>
      <c r="BG497" s="78"/>
      <c r="DD497" s="41"/>
      <c r="DE497" s="41"/>
      <c r="DF497" s="41"/>
      <c r="DG497" s="41"/>
      <c r="DH497" s="41"/>
      <c r="DJ497" s="70"/>
      <c r="DS497" s="41"/>
    </row>
    <row r="498" spans="6:123">
      <c r="F498" s="78"/>
      <c r="G498" s="78"/>
      <c r="H498" s="78"/>
      <c r="I498" s="78"/>
      <c r="J498" s="78"/>
      <c r="K498" s="78"/>
      <c r="L498" s="78"/>
      <c r="M498" s="78"/>
      <c r="N498" s="78"/>
      <c r="O498" s="78"/>
      <c r="P498" s="78"/>
      <c r="Q498" s="78"/>
      <c r="R498" s="78"/>
      <c r="S498" s="78"/>
      <c r="T498" s="78"/>
      <c r="U498" s="78"/>
      <c r="V498" s="78"/>
      <c r="W498" s="78"/>
      <c r="X498" s="78"/>
      <c r="Y498" s="78"/>
      <c r="Z498" s="78"/>
      <c r="AA498" s="78"/>
      <c r="AB498" s="78"/>
      <c r="AC498" s="78"/>
      <c r="AD498" s="78"/>
      <c r="AE498" s="78"/>
      <c r="AF498" s="78"/>
      <c r="AG498" s="78"/>
      <c r="AH498" s="78"/>
      <c r="AI498" s="78"/>
      <c r="AJ498" s="78"/>
      <c r="AK498" s="78"/>
      <c r="AL498" s="78"/>
      <c r="AM498" s="78"/>
      <c r="AN498" s="78"/>
      <c r="AO498" s="78"/>
      <c r="AP498" s="78"/>
      <c r="AQ498" s="78"/>
      <c r="AR498" s="78"/>
      <c r="AS498" s="78"/>
      <c r="AT498" s="78"/>
      <c r="AU498" s="78"/>
      <c r="AV498" s="78"/>
      <c r="AW498" s="78"/>
      <c r="AX498" s="78"/>
      <c r="AY498" s="78"/>
      <c r="AZ498" s="78"/>
      <c r="BA498" s="78"/>
      <c r="BB498" s="78"/>
      <c r="BC498" s="78"/>
      <c r="BD498" s="78"/>
      <c r="BE498" s="78"/>
      <c r="BF498" s="78"/>
      <c r="BG498" s="78"/>
      <c r="DD498" s="41"/>
      <c r="DE498" s="41"/>
      <c r="DF498" s="41"/>
      <c r="DG498" s="41"/>
      <c r="DH498" s="41"/>
      <c r="DJ498" s="70"/>
      <c r="DS498" s="41"/>
    </row>
    <row r="499" spans="6:123">
      <c r="F499" s="78"/>
      <c r="G499" s="78"/>
      <c r="H499" s="78"/>
      <c r="I499" s="78"/>
      <c r="J499" s="78"/>
      <c r="K499" s="78"/>
      <c r="L499" s="78"/>
      <c r="M499" s="78"/>
      <c r="N499" s="78"/>
      <c r="O499" s="78"/>
      <c r="P499" s="78"/>
      <c r="Q499" s="78"/>
      <c r="R499" s="78"/>
      <c r="S499" s="78"/>
      <c r="T499" s="78"/>
      <c r="U499" s="78"/>
      <c r="V499" s="78"/>
      <c r="W499" s="78"/>
      <c r="X499" s="78"/>
      <c r="Y499" s="78"/>
      <c r="Z499" s="78"/>
      <c r="AA499" s="78"/>
      <c r="AB499" s="78"/>
      <c r="AC499" s="78"/>
      <c r="AD499" s="78"/>
      <c r="AE499" s="78"/>
      <c r="AF499" s="78"/>
      <c r="AG499" s="78"/>
      <c r="AH499" s="78"/>
      <c r="AI499" s="78"/>
      <c r="AJ499" s="78"/>
      <c r="AK499" s="78"/>
      <c r="AL499" s="78"/>
      <c r="AM499" s="78"/>
      <c r="AN499" s="78"/>
      <c r="AO499" s="78"/>
      <c r="AP499" s="78"/>
      <c r="AQ499" s="78"/>
      <c r="AR499" s="78"/>
      <c r="AS499" s="78"/>
      <c r="AT499" s="78"/>
      <c r="AU499" s="78"/>
      <c r="AV499" s="78"/>
      <c r="AW499" s="78"/>
      <c r="AX499" s="78"/>
      <c r="AY499" s="78"/>
      <c r="AZ499" s="78"/>
      <c r="BA499" s="78"/>
      <c r="BB499" s="78"/>
      <c r="BC499" s="78"/>
      <c r="BD499" s="78"/>
      <c r="BE499" s="78"/>
      <c r="BF499" s="78"/>
      <c r="BG499" s="78"/>
      <c r="DD499" s="41"/>
      <c r="DE499" s="41"/>
      <c r="DF499" s="41"/>
      <c r="DG499" s="41"/>
      <c r="DH499" s="41"/>
      <c r="DJ499" s="70"/>
      <c r="DS499" s="41"/>
    </row>
    <row r="500" spans="6:123">
      <c r="F500" s="78"/>
      <c r="G500" s="78"/>
      <c r="H500" s="78"/>
      <c r="I500" s="78"/>
      <c r="J500" s="78"/>
      <c r="K500" s="78"/>
      <c r="L500" s="78"/>
      <c r="M500" s="78"/>
      <c r="N500" s="78"/>
      <c r="O500" s="78"/>
      <c r="P500" s="78"/>
      <c r="Q500" s="78"/>
      <c r="R500" s="78"/>
      <c r="S500" s="78"/>
      <c r="T500" s="78"/>
      <c r="U500" s="78"/>
      <c r="V500" s="78"/>
      <c r="W500" s="78"/>
      <c r="X500" s="78"/>
      <c r="Y500" s="78"/>
      <c r="Z500" s="78"/>
      <c r="AA500" s="78"/>
      <c r="AB500" s="78"/>
      <c r="AC500" s="78"/>
      <c r="AD500" s="78"/>
      <c r="AE500" s="78"/>
      <c r="AF500" s="78"/>
      <c r="AG500" s="78"/>
      <c r="AH500" s="78"/>
      <c r="AI500" s="78"/>
      <c r="AJ500" s="78"/>
      <c r="AK500" s="78"/>
      <c r="AL500" s="78"/>
      <c r="AM500" s="78"/>
      <c r="AN500" s="78"/>
      <c r="AO500" s="78"/>
      <c r="AP500" s="78"/>
      <c r="AQ500" s="78"/>
      <c r="AR500" s="78"/>
      <c r="AS500" s="78"/>
      <c r="AT500" s="78"/>
      <c r="AU500" s="78"/>
      <c r="AV500" s="78"/>
      <c r="AW500" s="78"/>
      <c r="AX500" s="78"/>
      <c r="AY500" s="78"/>
      <c r="AZ500" s="78"/>
      <c r="BA500" s="78"/>
      <c r="BB500" s="78"/>
      <c r="BC500" s="78"/>
      <c r="BD500" s="78"/>
      <c r="BE500" s="78"/>
      <c r="BF500" s="78"/>
      <c r="BG500" s="78"/>
      <c r="DD500" s="41"/>
      <c r="DE500" s="41"/>
      <c r="DF500" s="41"/>
      <c r="DG500" s="41"/>
      <c r="DH500" s="41"/>
      <c r="DJ500" s="70"/>
      <c r="DS500" s="41"/>
    </row>
    <row r="501" spans="6:123">
      <c r="F501" s="78"/>
      <c r="G501" s="78"/>
      <c r="H501" s="78"/>
      <c r="I501" s="78"/>
      <c r="J501" s="78"/>
      <c r="K501" s="78"/>
      <c r="L501" s="78"/>
      <c r="M501" s="78"/>
      <c r="N501" s="78"/>
      <c r="O501" s="78"/>
      <c r="P501" s="78"/>
      <c r="Q501" s="78"/>
      <c r="R501" s="78"/>
      <c r="S501" s="78"/>
      <c r="T501" s="78"/>
      <c r="U501" s="78"/>
      <c r="V501" s="78"/>
      <c r="W501" s="78"/>
      <c r="X501" s="78"/>
      <c r="Y501" s="78"/>
      <c r="Z501" s="78"/>
      <c r="AA501" s="78"/>
      <c r="AB501" s="78"/>
      <c r="AC501" s="78"/>
      <c r="AD501" s="78"/>
      <c r="AE501" s="78"/>
      <c r="AF501" s="78"/>
      <c r="AG501" s="78"/>
      <c r="AH501" s="78"/>
      <c r="AI501" s="78"/>
      <c r="AJ501" s="78"/>
      <c r="AK501" s="78"/>
      <c r="AL501" s="78"/>
      <c r="AM501" s="78"/>
      <c r="AN501" s="78"/>
      <c r="AO501" s="78"/>
      <c r="AP501" s="78"/>
      <c r="AQ501" s="78"/>
      <c r="AR501" s="78"/>
      <c r="AS501" s="78"/>
      <c r="AT501" s="78"/>
      <c r="AU501" s="78"/>
      <c r="AV501" s="78"/>
      <c r="AW501" s="78"/>
      <c r="AX501" s="78"/>
      <c r="AY501" s="78"/>
      <c r="AZ501" s="78"/>
      <c r="BA501" s="78"/>
      <c r="BB501" s="78"/>
      <c r="BC501" s="78"/>
      <c r="BD501" s="78"/>
      <c r="BE501" s="78"/>
      <c r="BF501" s="78"/>
      <c r="BG501" s="78"/>
      <c r="DD501" s="41"/>
      <c r="DE501" s="41"/>
      <c r="DF501" s="41"/>
      <c r="DG501" s="41"/>
      <c r="DH501" s="41"/>
      <c r="DJ501" s="70"/>
      <c r="DS501" s="41"/>
    </row>
    <row r="502" spans="6:123">
      <c r="F502" s="78"/>
      <c r="G502" s="78"/>
      <c r="H502" s="78"/>
      <c r="I502" s="78"/>
      <c r="J502" s="78"/>
      <c r="K502" s="78"/>
      <c r="L502" s="78"/>
      <c r="M502" s="78"/>
      <c r="N502" s="78"/>
      <c r="O502" s="78"/>
      <c r="P502" s="78"/>
      <c r="Q502" s="78"/>
      <c r="R502" s="78"/>
      <c r="S502" s="78"/>
      <c r="T502" s="78"/>
      <c r="U502" s="78"/>
      <c r="V502" s="78"/>
      <c r="W502" s="78"/>
      <c r="X502" s="78"/>
      <c r="Y502" s="78"/>
      <c r="Z502" s="78"/>
      <c r="AA502" s="78"/>
      <c r="AB502" s="78"/>
      <c r="AC502" s="78"/>
      <c r="AD502" s="78"/>
      <c r="AE502" s="78"/>
      <c r="AF502" s="78"/>
      <c r="AG502" s="78"/>
      <c r="AH502" s="78"/>
      <c r="AI502" s="78"/>
      <c r="AJ502" s="78"/>
      <c r="AK502" s="78"/>
      <c r="AL502" s="78"/>
      <c r="AM502" s="78"/>
      <c r="AN502" s="78"/>
      <c r="AO502" s="78"/>
      <c r="AP502" s="78"/>
      <c r="AQ502" s="78"/>
      <c r="AR502" s="78"/>
      <c r="AS502" s="78"/>
      <c r="AT502" s="78"/>
      <c r="AU502" s="78"/>
      <c r="AV502" s="78"/>
      <c r="AW502" s="78"/>
      <c r="AX502" s="78"/>
      <c r="AY502" s="78"/>
      <c r="AZ502" s="78"/>
      <c r="BA502" s="78"/>
      <c r="BB502" s="78"/>
      <c r="BC502" s="78"/>
      <c r="BD502" s="78"/>
      <c r="BE502" s="78"/>
      <c r="BF502" s="78"/>
      <c r="BG502" s="78"/>
      <c r="DD502" s="41"/>
      <c r="DE502" s="41"/>
      <c r="DF502" s="41"/>
      <c r="DG502" s="41"/>
      <c r="DH502" s="41"/>
      <c r="DJ502" s="70"/>
      <c r="DS502" s="41"/>
    </row>
    <row r="503" spans="6:123">
      <c r="F503" s="78"/>
      <c r="G503" s="78"/>
      <c r="H503" s="78"/>
      <c r="I503" s="78"/>
      <c r="J503" s="78"/>
      <c r="K503" s="78"/>
      <c r="L503" s="78"/>
      <c r="M503" s="78"/>
      <c r="N503" s="78"/>
      <c r="O503" s="78"/>
      <c r="P503" s="78"/>
      <c r="Q503" s="78"/>
      <c r="R503" s="78"/>
      <c r="S503" s="78"/>
      <c r="T503" s="78"/>
      <c r="U503" s="78"/>
      <c r="V503" s="78"/>
      <c r="W503" s="78"/>
      <c r="X503" s="78"/>
      <c r="Y503" s="78"/>
      <c r="Z503" s="78"/>
      <c r="AA503" s="78"/>
      <c r="AB503" s="78"/>
      <c r="AC503" s="78"/>
      <c r="AD503" s="78"/>
      <c r="AE503" s="78"/>
      <c r="AF503" s="78"/>
      <c r="AG503" s="78"/>
      <c r="AH503" s="78"/>
      <c r="AI503" s="78"/>
      <c r="AJ503" s="78"/>
      <c r="AK503" s="78"/>
      <c r="AL503" s="78"/>
      <c r="AM503" s="78"/>
      <c r="AN503" s="78"/>
      <c r="AO503" s="78"/>
      <c r="AP503" s="78"/>
      <c r="AQ503" s="78"/>
      <c r="AR503" s="78"/>
      <c r="AS503" s="78"/>
      <c r="AT503" s="78"/>
      <c r="AU503" s="78"/>
      <c r="AV503" s="78"/>
      <c r="AW503" s="78"/>
      <c r="AX503" s="78"/>
      <c r="AY503" s="78"/>
      <c r="AZ503" s="78"/>
      <c r="BA503" s="78"/>
      <c r="BB503" s="78"/>
      <c r="BC503" s="78"/>
      <c r="BD503" s="78"/>
      <c r="BE503" s="78"/>
      <c r="BF503" s="78"/>
      <c r="BG503" s="78"/>
      <c r="DD503" s="41"/>
      <c r="DE503" s="41"/>
      <c r="DF503" s="41"/>
      <c r="DG503" s="41"/>
      <c r="DH503" s="41"/>
      <c r="DJ503" s="70"/>
      <c r="DS503" s="41"/>
    </row>
    <row r="504" spans="6:123">
      <c r="F504" s="78"/>
      <c r="G504" s="78"/>
      <c r="H504" s="78"/>
      <c r="I504" s="78"/>
      <c r="J504" s="78"/>
      <c r="K504" s="78"/>
      <c r="L504" s="78"/>
      <c r="M504" s="78"/>
      <c r="N504" s="78"/>
      <c r="O504" s="78"/>
      <c r="P504" s="78"/>
      <c r="Q504" s="78"/>
      <c r="R504" s="78"/>
      <c r="S504" s="78"/>
      <c r="T504" s="78"/>
      <c r="U504" s="78"/>
      <c r="V504" s="78"/>
      <c r="W504" s="78"/>
      <c r="X504" s="78"/>
      <c r="Y504" s="78"/>
      <c r="Z504" s="78"/>
      <c r="AA504" s="78"/>
      <c r="AB504" s="78"/>
      <c r="AC504" s="78"/>
      <c r="AD504" s="78"/>
      <c r="AE504" s="78"/>
      <c r="AF504" s="78"/>
      <c r="AG504" s="78"/>
      <c r="AH504" s="78"/>
      <c r="AI504" s="78"/>
      <c r="AJ504" s="78"/>
      <c r="AK504" s="78"/>
      <c r="AL504" s="78"/>
      <c r="AM504" s="78"/>
      <c r="AN504" s="78"/>
      <c r="AO504" s="78"/>
      <c r="AP504" s="78"/>
      <c r="AQ504" s="78"/>
      <c r="AR504" s="78"/>
      <c r="AS504" s="78"/>
      <c r="AT504" s="78"/>
      <c r="AU504" s="78"/>
      <c r="AV504" s="78"/>
      <c r="AW504" s="78"/>
      <c r="AX504" s="78"/>
      <c r="AY504" s="78"/>
      <c r="AZ504" s="78"/>
      <c r="BA504" s="78"/>
      <c r="BB504" s="78"/>
      <c r="BC504" s="78"/>
      <c r="BD504" s="78"/>
      <c r="BE504" s="78"/>
      <c r="BF504" s="78"/>
      <c r="BG504" s="78"/>
      <c r="DD504" s="41"/>
      <c r="DE504" s="41"/>
      <c r="DF504" s="41"/>
      <c r="DG504" s="41"/>
      <c r="DH504" s="41"/>
      <c r="DJ504" s="70"/>
      <c r="DS504" s="41"/>
    </row>
    <row r="505" spans="6:123">
      <c r="F505" s="78"/>
      <c r="G505" s="78"/>
      <c r="H505" s="78"/>
      <c r="I505" s="78"/>
      <c r="J505" s="78"/>
      <c r="K505" s="78"/>
      <c r="L505" s="78"/>
      <c r="M505" s="78"/>
      <c r="N505" s="78"/>
      <c r="O505" s="78"/>
      <c r="P505" s="78"/>
      <c r="Q505" s="78"/>
      <c r="R505" s="78"/>
      <c r="S505" s="78"/>
      <c r="T505" s="78"/>
      <c r="U505" s="78"/>
      <c r="V505" s="78"/>
      <c r="W505" s="78"/>
      <c r="X505" s="78"/>
      <c r="Y505" s="78"/>
      <c r="Z505" s="78"/>
      <c r="AA505" s="78"/>
      <c r="AB505" s="78"/>
      <c r="AC505" s="78"/>
      <c r="AD505" s="78"/>
      <c r="AE505" s="78"/>
      <c r="AF505" s="78"/>
      <c r="AG505" s="78"/>
      <c r="AH505" s="78"/>
      <c r="AI505" s="78"/>
      <c r="AJ505" s="78"/>
      <c r="AK505" s="78"/>
      <c r="AL505" s="78"/>
      <c r="AM505" s="78"/>
      <c r="AN505" s="78"/>
      <c r="AO505" s="78"/>
      <c r="AP505" s="78"/>
      <c r="AQ505" s="78"/>
      <c r="AR505" s="78"/>
      <c r="AS505" s="78"/>
      <c r="AT505" s="78"/>
      <c r="AU505" s="78"/>
      <c r="AV505" s="78"/>
      <c r="AW505" s="78"/>
      <c r="AX505" s="78"/>
      <c r="AY505" s="78"/>
      <c r="AZ505" s="78"/>
      <c r="BA505" s="78"/>
      <c r="BB505" s="78"/>
      <c r="BC505" s="78"/>
      <c r="BD505" s="78"/>
      <c r="BE505" s="78"/>
      <c r="BF505" s="78"/>
      <c r="BG505" s="78"/>
      <c r="DD505" s="41"/>
      <c r="DE505" s="41"/>
      <c r="DF505" s="41"/>
      <c r="DG505" s="41"/>
      <c r="DH505" s="41"/>
      <c r="DJ505" s="70"/>
      <c r="DS505" s="41"/>
    </row>
    <row r="506" spans="6:123">
      <c r="F506" s="78"/>
      <c r="G506" s="78"/>
      <c r="H506" s="78"/>
      <c r="I506" s="78"/>
      <c r="J506" s="78"/>
      <c r="K506" s="78"/>
      <c r="L506" s="78"/>
      <c r="M506" s="78"/>
      <c r="N506" s="78"/>
      <c r="O506" s="78"/>
      <c r="P506" s="78"/>
      <c r="Q506" s="78"/>
      <c r="R506" s="78"/>
      <c r="S506" s="78"/>
      <c r="T506" s="78"/>
      <c r="U506" s="78"/>
      <c r="V506" s="78"/>
      <c r="W506" s="78"/>
      <c r="X506" s="78"/>
      <c r="Y506" s="78"/>
      <c r="Z506" s="78"/>
      <c r="AA506" s="78"/>
      <c r="AB506" s="78"/>
      <c r="AC506" s="78"/>
      <c r="AD506" s="78"/>
      <c r="AE506" s="78"/>
      <c r="AF506" s="78"/>
      <c r="AG506" s="78"/>
      <c r="AH506" s="78"/>
      <c r="AI506" s="78"/>
      <c r="AJ506" s="78"/>
      <c r="AK506" s="78"/>
      <c r="AL506" s="78"/>
      <c r="AM506" s="78"/>
      <c r="AN506" s="78"/>
      <c r="AO506" s="78"/>
      <c r="AP506" s="78"/>
      <c r="AQ506" s="78"/>
      <c r="AR506" s="78"/>
      <c r="AS506" s="78"/>
      <c r="AT506" s="78"/>
      <c r="AU506" s="78"/>
      <c r="AV506" s="78"/>
      <c r="AW506" s="78"/>
      <c r="AX506" s="78"/>
      <c r="AY506" s="78"/>
      <c r="AZ506" s="78"/>
      <c r="BA506" s="78"/>
      <c r="BB506" s="78"/>
      <c r="BC506" s="78"/>
      <c r="BD506" s="78"/>
      <c r="BE506" s="78"/>
      <c r="BF506" s="78"/>
      <c r="BG506" s="78"/>
      <c r="DD506" s="41"/>
      <c r="DE506" s="41"/>
      <c r="DF506" s="41"/>
      <c r="DG506" s="41"/>
      <c r="DH506" s="41"/>
      <c r="DJ506" s="70"/>
      <c r="DS506" s="41"/>
    </row>
    <row r="507" spans="6:123">
      <c r="F507" s="78"/>
      <c r="G507" s="78"/>
      <c r="H507" s="78"/>
      <c r="I507" s="78"/>
      <c r="J507" s="78"/>
      <c r="K507" s="78"/>
      <c r="L507" s="78"/>
      <c r="M507" s="78"/>
      <c r="N507" s="78"/>
      <c r="O507" s="78"/>
      <c r="P507" s="78"/>
      <c r="Q507" s="78"/>
      <c r="R507" s="78"/>
      <c r="S507" s="78"/>
      <c r="T507" s="78"/>
      <c r="U507" s="78"/>
      <c r="V507" s="78"/>
      <c r="W507" s="78"/>
      <c r="X507" s="78"/>
      <c r="Y507" s="78"/>
      <c r="Z507" s="78"/>
      <c r="AA507" s="78"/>
      <c r="AB507" s="78"/>
      <c r="AC507" s="78"/>
      <c r="AD507" s="78"/>
      <c r="AE507" s="78"/>
      <c r="AF507" s="78"/>
      <c r="AG507" s="78"/>
      <c r="AH507" s="78"/>
      <c r="AI507" s="78"/>
      <c r="AJ507" s="78"/>
      <c r="AK507" s="78"/>
      <c r="AL507" s="78"/>
      <c r="AM507" s="78"/>
      <c r="AN507" s="78"/>
      <c r="AO507" s="78"/>
      <c r="AP507" s="78"/>
      <c r="AQ507" s="78"/>
      <c r="AR507" s="78"/>
      <c r="AS507" s="78"/>
      <c r="AT507" s="78"/>
      <c r="AU507" s="78"/>
      <c r="AV507" s="78"/>
      <c r="AW507" s="78"/>
      <c r="AX507" s="78"/>
      <c r="AY507" s="78"/>
      <c r="AZ507" s="78"/>
      <c r="BA507" s="78"/>
      <c r="BB507" s="78"/>
      <c r="BC507" s="78"/>
      <c r="BD507" s="78"/>
      <c r="BE507" s="78"/>
      <c r="BF507" s="78"/>
      <c r="BG507" s="78"/>
      <c r="DD507" s="41"/>
      <c r="DE507" s="41"/>
      <c r="DF507" s="41"/>
      <c r="DG507" s="41"/>
      <c r="DH507" s="41"/>
      <c r="DJ507" s="70"/>
      <c r="DS507" s="41"/>
    </row>
    <row r="508" spans="6:123">
      <c r="F508" s="78"/>
      <c r="G508" s="78"/>
      <c r="H508" s="78"/>
      <c r="I508" s="78"/>
      <c r="J508" s="78"/>
      <c r="K508" s="78"/>
      <c r="L508" s="78"/>
      <c r="M508" s="78"/>
      <c r="N508" s="78"/>
      <c r="O508" s="78"/>
      <c r="P508" s="78"/>
      <c r="Q508" s="78"/>
      <c r="R508" s="78"/>
      <c r="S508" s="78"/>
      <c r="T508" s="78"/>
      <c r="U508" s="78"/>
      <c r="V508" s="78"/>
      <c r="W508" s="78"/>
      <c r="X508" s="78"/>
      <c r="Y508" s="78"/>
      <c r="Z508" s="78"/>
      <c r="AA508" s="78"/>
      <c r="AB508" s="78"/>
      <c r="AC508" s="78"/>
      <c r="AD508" s="78"/>
      <c r="AE508" s="78"/>
      <c r="AF508" s="78"/>
      <c r="AG508" s="78"/>
      <c r="AH508" s="78"/>
      <c r="AI508" s="78"/>
      <c r="AJ508" s="78"/>
      <c r="AK508" s="78"/>
      <c r="AL508" s="78"/>
      <c r="AM508" s="78"/>
      <c r="AN508" s="78"/>
      <c r="AO508" s="78"/>
      <c r="AP508" s="78"/>
      <c r="AQ508" s="78"/>
      <c r="AR508" s="78"/>
      <c r="AS508" s="78"/>
      <c r="AT508" s="78"/>
      <c r="AU508" s="78"/>
      <c r="AV508" s="78"/>
      <c r="AW508" s="78"/>
      <c r="AX508" s="78"/>
      <c r="AY508" s="78"/>
      <c r="AZ508" s="78"/>
      <c r="BA508" s="78"/>
      <c r="BB508" s="78"/>
      <c r="BC508" s="78"/>
      <c r="BD508" s="78"/>
      <c r="BE508" s="78"/>
      <c r="BF508" s="78"/>
      <c r="BG508" s="78"/>
      <c r="DD508" s="41"/>
      <c r="DE508" s="41"/>
      <c r="DF508" s="41"/>
      <c r="DG508" s="41"/>
      <c r="DH508" s="41"/>
      <c r="DJ508" s="70"/>
      <c r="DS508" s="41"/>
    </row>
    <row r="509" spans="6:123">
      <c r="F509" s="78"/>
      <c r="G509" s="78"/>
      <c r="H509" s="78"/>
      <c r="I509" s="78"/>
      <c r="J509" s="78"/>
      <c r="K509" s="78"/>
      <c r="L509" s="78"/>
      <c r="M509" s="78"/>
      <c r="N509" s="78"/>
      <c r="O509" s="78"/>
      <c r="P509" s="78"/>
      <c r="Q509" s="78"/>
      <c r="R509" s="78"/>
      <c r="S509" s="78"/>
      <c r="T509" s="78"/>
      <c r="U509" s="78"/>
      <c r="V509" s="78"/>
      <c r="W509" s="78"/>
      <c r="X509" s="78"/>
      <c r="Y509" s="78"/>
      <c r="Z509" s="78"/>
      <c r="AA509" s="78"/>
      <c r="AB509" s="78"/>
      <c r="AC509" s="78"/>
      <c r="AD509" s="78"/>
      <c r="AE509" s="78"/>
      <c r="AF509" s="78"/>
      <c r="AG509" s="78"/>
      <c r="AH509" s="78"/>
      <c r="AI509" s="78"/>
      <c r="AJ509" s="78"/>
      <c r="AK509" s="78"/>
      <c r="AL509" s="78"/>
      <c r="AM509" s="78"/>
      <c r="AN509" s="78"/>
      <c r="AO509" s="78"/>
      <c r="AP509" s="78"/>
      <c r="AQ509" s="78"/>
      <c r="AR509" s="78"/>
      <c r="AS509" s="78"/>
      <c r="AT509" s="78"/>
      <c r="AU509" s="78"/>
      <c r="AV509" s="78"/>
      <c r="AW509" s="78"/>
      <c r="AX509" s="78"/>
      <c r="AY509" s="78"/>
      <c r="AZ509" s="78"/>
      <c r="BA509" s="78"/>
      <c r="BB509" s="78"/>
      <c r="BC509" s="78"/>
      <c r="BD509" s="78"/>
      <c r="BE509" s="78"/>
      <c r="BF509" s="78"/>
      <c r="BG509" s="78"/>
      <c r="DD509" s="41"/>
      <c r="DE509" s="41"/>
      <c r="DF509" s="41"/>
      <c r="DG509" s="41"/>
      <c r="DH509" s="41"/>
      <c r="DJ509" s="70"/>
      <c r="DS509" s="41"/>
    </row>
    <row r="510" spans="6:123">
      <c r="F510" s="78"/>
      <c r="G510" s="78"/>
      <c r="H510" s="78"/>
      <c r="I510" s="78"/>
      <c r="J510" s="78"/>
      <c r="K510" s="78"/>
      <c r="L510" s="78"/>
      <c r="M510" s="78"/>
      <c r="N510" s="78"/>
      <c r="O510" s="78"/>
      <c r="P510" s="78"/>
      <c r="Q510" s="78"/>
      <c r="R510" s="78"/>
      <c r="S510" s="78"/>
      <c r="T510" s="78"/>
      <c r="U510" s="78"/>
      <c r="V510" s="78"/>
      <c r="W510" s="78"/>
      <c r="X510" s="78"/>
      <c r="Y510" s="78"/>
      <c r="Z510" s="78"/>
      <c r="AA510" s="78"/>
      <c r="AB510" s="78"/>
      <c r="AC510" s="78"/>
      <c r="AD510" s="78"/>
      <c r="AE510" s="78"/>
      <c r="AF510" s="78"/>
      <c r="AG510" s="78"/>
      <c r="AH510" s="78"/>
      <c r="AI510" s="78"/>
      <c r="AJ510" s="78"/>
      <c r="AK510" s="78"/>
      <c r="AL510" s="78"/>
      <c r="AM510" s="78"/>
      <c r="AN510" s="78"/>
      <c r="AO510" s="78"/>
      <c r="AP510" s="78"/>
      <c r="AQ510" s="78"/>
      <c r="AR510" s="78"/>
      <c r="AS510" s="78"/>
      <c r="AT510" s="78"/>
      <c r="AU510" s="78"/>
      <c r="AV510" s="78"/>
      <c r="AW510" s="78"/>
      <c r="AX510" s="78"/>
      <c r="AY510" s="78"/>
      <c r="AZ510" s="78"/>
      <c r="BA510" s="78"/>
      <c r="BB510" s="78"/>
      <c r="BC510" s="78"/>
      <c r="BD510" s="78"/>
      <c r="BE510" s="78"/>
      <c r="BF510" s="78"/>
      <c r="BG510" s="78"/>
      <c r="DD510" s="41"/>
      <c r="DE510" s="41"/>
      <c r="DF510" s="41"/>
      <c r="DG510" s="41"/>
      <c r="DH510" s="41"/>
      <c r="DJ510" s="70"/>
      <c r="DS510" s="41"/>
    </row>
    <row r="511" spans="6:123">
      <c r="F511" s="78"/>
      <c r="G511" s="78"/>
      <c r="H511" s="78"/>
      <c r="I511" s="78"/>
      <c r="J511" s="78"/>
      <c r="K511" s="78"/>
      <c r="L511" s="78"/>
      <c r="M511" s="78"/>
      <c r="N511" s="78"/>
      <c r="O511" s="78"/>
      <c r="P511" s="78"/>
      <c r="Q511" s="78"/>
      <c r="R511" s="78"/>
      <c r="S511" s="78"/>
      <c r="T511" s="78"/>
      <c r="U511" s="78"/>
      <c r="V511" s="78"/>
      <c r="W511" s="78"/>
      <c r="X511" s="78"/>
      <c r="Y511" s="78"/>
      <c r="Z511" s="78"/>
      <c r="AA511" s="78"/>
      <c r="AB511" s="78"/>
      <c r="AC511" s="78"/>
      <c r="AD511" s="78"/>
      <c r="AE511" s="78"/>
      <c r="AF511" s="78"/>
      <c r="AG511" s="78"/>
      <c r="AH511" s="78"/>
      <c r="AI511" s="78"/>
      <c r="AJ511" s="78"/>
      <c r="AK511" s="78"/>
      <c r="AL511" s="78"/>
      <c r="AM511" s="78"/>
      <c r="AN511" s="78"/>
      <c r="AO511" s="78"/>
      <c r="AP511" s="78"/>
      <c r="AQ511" s="78"/>
      <c r="AR511" s="78"/>
      <c r="AS511" s="78"/>
      <c r="AT511" s="78"/>
      <c r="AU511" s="78"/>
      <c r="AV511" s="78"/>
      <c r="AW511" s="78"/>
      <c r="AX511" s="78"/>
      <c r="AY511" s="78"/>
      <c r="AZ511" s="78"/>
      <c r="BA511" s="78"/>
      <c r="BB511" s="78"/>
      <c r="BC511" s="78"/>
      <c r="BD511" s="78"/>
      <c r="BE511" s="78"/>
      <c r="BF511" s="78"/>
      <c r="BG511" s="78"/>
      <c r="DD511" s="41"/>
      <c r="DE511" s="41"/>
      <c r="DF511" s="41"/>
      <c r="DG511" s="41"/>
      <c r="DH511" s="41"/>
      <c r="DJ511" s="70"/>
      <c r="DS511" s="41"/>
    </row>
    <row r="512" spans="6:123">
      <c r="F512" s="78"/>
      <c r="G512" s="78"/>
      <c r="H512" s="78"/>
      <c r="I512" s="78"/>
      <c r="J512" s="78"/>
      <c r="K512" s="78"/>
      <c r="L512" s="78"/>
      <c r="M512" s="78"/>
      <c r="N512" s="78"/>
      <c r="O512" s="78"/>
      <c r="P512" s="78"/>
      <c r="Q512" s="78"/>
      <c r="R512" s="78"/>
      <c r="S512" s="78"/>
      <c r="T512" s="78"/>
      <c r="U512" s="78"/>
      <c r="V512" s="78"/>
      <c r="W512" s="78"/>
      <c r="X512" s="78"/>
      <c r="Y512" s="78"/>
      <c r="Z512" s="78"/>
      <c r="AA512" s="78"/>
      <c r="AB512" s="78"/>
      <c r="AC512" s="78"/>
      <c r="AD512" s="78"/>
      <c r="AE512" s="78"/>
      <c r="AF512" s="78"/>
      <c r="AG512" s="78"/>
      <c r="AH512" s="78"/>
      <c r="AI512" s="78"/>
      <c r="AJ512" s="78"/>
      <c r="AK512" s="78"/>
      <c r="AL512" s="78"/>
      <c r="AM512" s="78"/>
      <c r="AN512" s="78"/>
      <c r="AO512" s="78"/>
      <c r="AP512" s="78"/>
      <c r="AQ512" s="78"/>
      <c r="AR512" s="78"/>
      <c r="AS512" s="78"/>
      <c r="AT512" s="78"/>
      <c r="AU512" s="78"/>
      <c r="AV512" s="78"/>
      <c r="AW512" s="78"/>
      <c r="AX512" s="78"/>
      <c r="AY512" s="78"/>
      <c r="AZ512" s="78"/>
      <c r="BA512" s="78"/>
      <c r="BB512" s="78"/>
      <c r="BC512" s="78"/>
      <c r="BD512" s="78"/>
      <c r="BE512" s="78"/>
      <c r="BF512" s="78"/>
      <c r="BG512" s="78"/>
      <c r="DD512" s="41"/>
      <c r="DE512" s="41"/>
      <c r="DF512" s="41"/>
      <c r="DG512" s="41"/>
      <c r="DH512" s="41"/>
      <c r="DJ512" s="70"/>
      <c r="DS512" s="41"/>
    </row>
    <row r="513" spans="6:123">
      <c r="F513" s="78"/>
      <c r="G513" s="78"/>
      <c r="H513" s="78"/>
      <c r="I513" s="78"/>
      <c r="J513" s="78"/>
      <c r="K513" s="78"/>
      <c r="L513" s="78"/>
      <c r="M513" s="78"/>
      <c r="N513" s="78"/>
      <c r="O513" s="78"/>
      <c r="P513" s="78"/>
      <c r="Q513" s="78"/>
      <c r="R513" s="78"/>
      <c r="S513" s="78"/>
      <c r="T513" s="78"/>
      <c r="U513" s="78"/>
      <c r="V513" s="78"/>
      <c r="W513" s="78"/>
      <c r="X513" s="78"/>
      <c r="Y513" s="78"/>
      <c r="Z513" s="78"/>
      <c r="AA513" s="78"/>
      <c r="AB513" s="78"/>
      <c r="AC513" s="78"/>
      <c r="AD513" s="78"/>
      <c r="AE513" s="78"/>
      <c r="AF513" s="78"/>
      <c r="AG513" s="78"/>
      <c r="AH513" s="78"/>
      <c r="AI513" s="78"/>
      <c r="AJ513" s="78"/>
      <c r="AK513" s="78"/>
      <c r="AL513" s="78"/>
      <c r="AM513" s="78"/>
      <c r="AN513" s="78"/>
      <c r="AO513" s="78"/>
      <c r="AP513" s="78"/>
      <c r="AQ513" s="78"/>
      <c r="AR513" s="78"/>
      <c r="AS513" s="78"/>
      <c r="AT513" s="78"/>
      <c r="AU513" s="78"/>
      <c r="AV513" s="78"/>
      <c r="AW513" s="78"/>
      <c r="AX513" s="78"/>
      <c r="AY513" s="78"/>
      <c r="AZ513" s="78"/>
      <c r="BA513" s="78"/>
      <c r="BB513" s="78"/>
      <c r="BC513" s="78"/>
      <c r="BD513" s="78"/>
      <c r="BE513" s="78"/>
      <c r="BF513" s="78"/>
      <c r="BG513" s="78"/>
      <c r="DD513" s="41"/>
      <c r="DE513" s="41"/>
      <c r="DF513" s="41"/>
      <c r="DG513" s="41"/>
      <c r="DH513" s="41"/>
      <c r="DJ513" s="70"/>
      <c r="DS513" s="41"/>
    </row>
    <row r="514" spans="6:123">
      <c r="F514" s="78"/>
      <c r="G514" s="78"/>
      <c r="H514" s="78"/>
      <c r="I514" s="78"/>
      <c r="J514" s="78"/>
      <c r="K514" s="78"/>
      <c r="L514" s="78"/>
      <c r="M514" s="78"/>
      <c r="N514" s="78"/>
      <c r="O514" s="78"/>
      <c r="P514" s="78"/>
      <c r="Q514" s="78"/>
      <c r="R514" s="78"/>
      <c r="S514" s="78"/>
      <c r="T514" s="78"/>
      <c r="U514" s="78"/>
      <c r="V514" s="78"/>
      <c r="W514" s="78"/>
      <c r="X514" s="78"/>
      <c r="Y514" s="78"/>
      <c r="Z514" s="78"/>
      <c r="AA514" s="78"/>
      <c r="AB514" s="78"/>
      <c r="AC514" s="78"/>
      <c r="AD514" s="78"/>
      <c r="AE514" s="78"/>
      <c r="AF514" s="78"/>
      <c r="AG514" s="78"/>
      <c r="AH514" s="78"/>
      <c r="AI514" s="78"/>
      <c r="AJ514" s="78"/>
      <c r="AK514" s="78"/>
      <c r="AL514" s="78"/>
      <c r="AM514" s="78"/>
      <c r="AN514" s="78"/>
      <c r="AO514" s="78"/>
      <c r="AP514" s="78"/>
      <c r="AQ514" s="78"/>
      <c r="AR514" s="78"/>
      <c r="AS514" s="78"/>
      <c r="AT514" s="78"/>
      <c r="AU514" s="78"/>
      <c r="AV514" s="78"/>
      <c r="AW514" s="78"/>
      <c r="AX514" s="78"/>
      <c r="AY514" s="78"/>
      <c r="AZ514" s="78"/>
      <c r="BA514" s="78"/>
      <c r="BB514" s="78"/>
      <c r="BC514" s="78"/>
      <c r="BD514" s="78"/>
      <c r="BE514" s="78"/>
      <c r="BF514" s="78"/>
      <c r="BG514" s="78"/>
      <c r="DD514" s="41"/>
      <c r="DE514" s="41"/>
      <c r="DF514" s="41"/>
      <c r="DG514" s="41"/>
      <c r="DH514" s="41"/>
      <c r="DJ514" s="70"/>
      <c r="DS514" s="41"/>
    </row>
    <row r="515" spans="6:123" ht="13.5" customHeight="1">
      <c r="F515" s="78"/>
      <c r="G515" s="78"/>
      <c r="H515" s="78"/>
      <c r="I515" s="78"/>
      <c r="J515" s="78"/>
      <c r="K515" s="78"/>
      <c r="L515" s="78"/>
      <c r="M515" s="78"/>
      <c r="N515" s="78"/>
      <c r="O515" s="78"/>
      <c r="P515" s="78"/>
      <c r="Q515" s="78"/>
      <c r="R515" s="78"/>
      <c r="S515" s="78"/>
      <c r="T515" s="78"/>
      <c r="U515" s="78"/>
      <c r="V515" s="78"/>
      <c r="W515" s="78"/>
      <c r="X515" s="78"/>
      <c r="Y515" s="78"/>
      <c r="Z515" s="78"/>
      <c r="AA515" s="78"/>
      <c r="AB515" s="78"/>
      <c r="AC515" s="78"/>
      <c r="AD515" s="78"/>
      <c r="AE515" s="78"/>
      <c r="AF515" s="78"/>
      <c r="AG515" s="78"/>
      <c r="AH515" s="78"/>
      <c r="AI515" s="78"/>
      <c r="AJ515" s="78"/>
      <c r="AK515" s="78"/>
      <c r="AL515" s="78"/>
      <c r="AM515" s="78"/>
      <c r="AN515" s="78"/>
      <c r="AO515" s="78"/>
      <c r="AP515" s="78"/>
      <c r="AQ515" s="78"/>
      <c r="AR515" s="78"/>
      <c r="AS515" s="78"/>
      <c r="AT515" s="78"/>
      <c r="AU515" s="78"/>
      <c r="AV515" s="78"/>
      <c r="AW515" s="78"/>
      <c r="AX515" s="78"/>
      <c r="AY515" s="78"/>
      <c r="AZ515" s="78"/>
      <c r="BA515" s="78"/>
      <c r="BB515" s="78"/>
      <c r="BC515" s="78"/>
      <c r="BD515" s="78"/>
      <c r="BE515" s="78"/>
      <c r="BF515" s="78"/>
      <c r="BG515" s="78"/>
      <c r="DD515" s="41"/>
      <c r="DE515" s="41"/>
      <c r="DF515" s="41"/>
      <c r="DG515" s="41"/>
      <c r="DH515" s="41"/>
      <c r="DJ515" s="70"/>
      <c r="DS515" s="41"/>
    </row>
    <row r="516" spans="6:123">
      <c r="F516" s="78"/>
      <c r="G516" s="78"/>
      <c r="H516" s="78"/>
      <c r="I516" s="78"/>
      <c r="J516" s="78"/>
      <c r="K516" s="78"/>
      <c r="L516" s="78"/>
      <c r="M516" s="78"/>
      <c r="N516" s="78"/>
      <c r="O516" s="78"/>
      <c r="P516" s="78"/>
      <c r="Q516" s="78"/>
      <c r="R516" s="78"/>
      <c r="S516" s="78"/>
      <c r="T516" s="78"/>
      <c r="U516" s="78"/>
      <c r="V516" s="78"/>
      <c r="W516" s="78"/>
      <c r="X516" s="78"/>
      <c r="Y516" s="78"/>
      <c r="Z516" s="78"/>
      <c r="AA516" s="78"/>
      <c r="AB516" s="78"/>
      <c r="AC516" s="78"/>
      <c r="AD516" s="78"/>
      <c r="AE516" s="78"/>
      <c r="AF516" s="78"/>
      <c r="AG516" s="78"/>
      <c r="AH516" s="78"/>
      <c r="AI516" s="78"/>
      <c r="AJ516" s="78"/>
      <c r="AK516" s="78"/>
      <c r="AL516" s="78"/>
      <c r="AM516" s="78"/>
      <c r="AN516" s="78"/>
      <c r="AO516" s="78"/>
      <c r="AP516" s="78"/>
      <c r="AQ516" s="78"/>
      <c r="AR516" s="78"/>
      <c r="AS516" s="78"/>
      <c r="AT516" s="78"/>
      <c r="AU516" s="78"/>
      <c r="AV516" s="78"/>
      <c r="AW516" s="78"/>
      <c r="AX516" s="78"/>
      <c r="AY516" s="78"/>
      <c r="AZ516" s="78"/>
      <c r="BA516" s="78"/>
      <c r="BB516" s="78"/>
      <c r="BC516" s="78"/>
      <c r="BD516" s="78"/>
      <c r="BE516" s="78"/>
      <c r="BF516" s="78"/>
      <c r="BG516" s="78"/>
      <c r="DD516" s="41"/>
      <c r="DE516" s="41"/>
      <c r="DF516" s="41"/>
      <c r="DG516" s="41"/>
      <c r="DH516" s="41"/>
      <c r="DJ516" s="70"/>
      <c r="DS516" s="41"/>
    </row>
    <row r="517" spans="6:123">
      <c r="F517" s="78"/>
      <c r="G517" s="78"/>
      <c r="H517" s="78"/>
      <c r="I517" s="78"/>
      <c r="J517" s="78"/>
      <c r="K517" s="78"/>
      <c r="L517" s="78"/>
      <c r="M517" s="78"/>
      <c r="N517" s="78"/>
      <c r="O517" s="78"/>
      <c r="P517" s="78"/>
      <c r="Q517" s="78"/>
      <c r="R517" s="78"/>
      <c r="S517" s="78"/>
      <c r="T517" s="78"/>
      <c r="U517" s="78"/>
      <c r="V517" s="78"/>
      <c r="W517" s="78"/>
      <c r="X517" s="78"/>
      <c r="Y517" s="78"/>
      <c r="Z517" s="78"/>
      <c r="AA517" s="78"/>
      <c r="AB517" s="78"/>
      <c r="AC517" s="78"/>
      <c r="AD517" s="78"/>
      <c r="AE517" s="78"/>
      <c r="AF517" s="78"/>
      <c r="AG517" s="78"/>
      <c r="AH517" s="78"/>
      <c r="AI517" s="78"/>
      <c r="AJ517" s="78"/>
      <c r="AK517" s="78"/>
      <c r="AL517" s="78"/>
      <c r="AM517" s="78"/>
      <c r="AN517" s="78"/>
      <c r="AO517" s="78"/>
      <c r="AP517" s="78"/>
      <c r="AQ517" s="78"/>
      <c r="AR517" s="78"/>
      <c r="AS517" s="78"/>
      <c r="AT517" s="78"/>
      <c r="AU517" s="78"/>
      <c r="AV517" s="78"/>
      <c r="AW517" s="78"/>
      <c r="AX517" s="78"/>
      <c r="AY517" s="78"/>
      <c r="AZ517" s="78"/>
      <c r="BA517" s="78"/>
      <c r="BB517" s="78"/>
      <c r="BC517" s="78"/>
      <c r="BD517" s="78"/>
      <c r="BE517" s="78"/>
      <c r="BF517" s="78"/>
      <c r="BG517" s="78"/>
      <c r="DD517" s="41"/>
      <c r="DE517" s="41"/>
      <c r="DF517" s="41"/>
      <c r="DG517" s="41"/>
      <c r="DH517" s="41"/>
      <c r="DJ517" s="70"/>
      <c r="DS517" s="41"/>
    </row>
    <row r="518" spans="6:123">
      <c r="F518" s="78"/>
      <c r="G518" s="78"/>
      <c r="H518" s="78"/>
      <c r="I518" s="78"/>
      <c r="J518" s="78"/>
      <c r="K518" s="78"/>
      <c r="L518" s="78"/>
      <c r="M518" s="78"/>
      <c r="N518" s="78"/>
      <c r="O518" s="78"/>
      <c r="P518" s="78"/>
      <c r="Q518" s="78"/>
      <c r="R518" s="78"/>
      <c r="S518" s="78"/>
      <c r="T518" s="78"/>
      <c r="U518" s="78"/>
      <c r="V518" s="78"/>
      <c r="W518" s="78"/>
      <c r="X518" s="78"/>
      <c r="Y518" s="78"/>
      <c r="Z518" s="78"/>
      <c r="AA518" s="78"/>
      <c r="AB518" s="78"/>
      <c r="AC518" s="78"/>
      <c r="AD518" s="78"/>
      <c r="AE518" s="78"/>
      <c r="AF518" s="78"/>
      <c r="AG518" s="78"/>
      <c r="AH518" s="78"/>
      <c r="AI518" s="78"/>
      <c r="AJ518" s="78"/>
      <c r="AK518" s="78"/>
      <c r="AL518" s="78"/>
      <c r="AM518" s="78"/>
      <c r="AN518" s="78"/>
      <c r="AO518" s="78"/>
      <c r="AP518" s="78"/>
      <c r="AQ518" s="78"/>
      <c r="AR518" s="78"/>
      <c r="AS518" s="78"/>
      <c r="AT518" s="78"/>
      <c r="AU518" s="78"/>
      <c r="AV518" s="78"/>
      <c r="AW518" s="78"/>
      <c r="AX518" s="78"/>
      <c r="AY518" s="78"/>
      <c r="AZ518" s="78"/>
      <c r="BA518" s="78"/>
      <c r="BB518" s="78"/>
      <c r="BC518" s="78"/>
      <c r="BD518" s="78"/>
      <c r="BE518" s="78"/>
      <c r="BF518" s="78"/>
      <c r="BG518" s="78"/>
      <c r="DD518" s="41"/>
      <c r="DE518" s="41"/>
      <c r="DF518" s="41"/>
      <c r="DG518" s="41"/>
      <c r="DH518" s="41"/>
      <c r="DJ518" s="70"/>
      <c r="DS518" s="41"/>
    </row>
    <row r="519" spans="6:123">
      <c r="F519" s="78"/>
      <c r="G519" s="78"/>
      <c r="H519" s="78"/>
      <c r="I519" s="78"/>
      <c r="J519" s="78"/>
      <c r="K519" s="78"/>
      <c r="L519" s="78"/>
      <c r="M519" s="78"/>
      <c r="N519" s="78"/>
      <c r="O519" s="78"/>
      <c r="P519" s="78"/>
      <c r="Q519" s="78"/>
      <c r="R519" s="78"/>
      <c r="S519" s="78"/>
      <c r="T519" s="78"/>
      <c r="U519" s="78"/>
      <c r="V519" s="78"/>
      <c r="W519" s="78"/>
      <c r="X519" s="78"/>
      <c r="Y519" s="78"/>
      <c r="Z519" s="78"/>
      <c r="AA519" s="78"/>
      <c r="AB519" s="78"/>
      <c r="AC519" s="78"/>
      <c r="AD519" s="78"/>
      <c r="AE519" s="78"/>
      <c r="AF519" s="78"/>
      <c r="AG519" s="78"/>
      <c r="AH519" s="78"/>
      <c r="AI519" s="78"/>
      <c r="AJ519" s="78"/>
      <c r="AK519" s="78"/>
      <c r="AL519" s="78"/>
      <c r="AM519" s="78"/>
      <c r="AN519" s="78"/>
      <c r="AO519" s="78"/>
      <c r="AP519" s="78"/>
      <c r="AQ519" s="78"/>
      <c r="AR519" s="78"/>
      <c r="AS519" s="78"/>
      <c r="AT519" s="78"/>
      <c r="AU519" s="78"/>
      <c r="AV519" s="78"/>
      <c r="AW519" s="78"/>
      <c r="AX519" s="78"/>
      <c r="AY519" s="78"/>
      <c r="AZ519" s="78"/>
      <c r="BA519" s="78"/>
      <c r="BB519" s="78"/>
      <c r="BC519" s="78"/>
      <c r="BD519" s="78"/>
      <c r="BE519" s="78"/>
      <c r="BF519" s="78"/>
      <c r="BG519" s="78"/>
      <c r="DD519" s="41"/>
      <c r="DE519" s="41"/>
      <c r="DF519" s="41"/>
      <c r="DG519" s="41"/>
      <c r="DH519" s="41"/>
      <c r="DJ519" s="70"/>
      <c r="DS519" s="41"/>
    </row>
    <row r="520" spans="6:123">
      <c r="F520" s="78"/>
      <c r="G520" s="78"/>
      <c r="H520" s="78"/>
      <c r="I520" s="78"/>
      <c r="J520" s="78"/>
      <c r="K520" s="78"/>
      <c r="L520" s="78"/>
      <c r="M520" s="78"/>
      <c r="N520" s="78"/>
      <c r="O520" s="78"/>
      <c r="P520" s="78"/>
      <c r="Q520" s="78"/>
      <c r="R520" s="78"/>
      <c r="S520" s="78"/>
      <c r="T520" s="78"/>
      <c r="U520" s="78"/>
      <c r="V520" s="78"/>
      <c r="W520" s="78"/>
      <c r="X520" s="78"/>
      <c r="Y520" s="78"/>
      <c r="Z520" s="78"/>
      <c r="AA520" s="78"/>
      <c r="AB520" s="78"/>
      <c r="AC520" s="78"/>
      <c r="AD520" s="78"/>
      <c r="AE520" s="78"/>
      <c r="AF520" s="78"/>
      <c r="AG520" s="78"/>
      <c r="AH520" s="78"/>
      <c r="AI520" s="78"/>
      <c r="AJ520" s="78"/>
      <c r="AK520" s="78"/>
      <c r="AL520" s="78"/>
      <c r="AM520" s="78"/>
      <c r="AN520" s="78"/>
      <c r="AO520" s="78"/>
      <c r="AP520" s="78"/>
      <c r="AQ520" s="78"/>
      <c r="AR520" s="78"/>
      <c r="AS520" s="78"/>
      <c r="AT520" s="78"/>
      <c r="AU520" s="78"/>
      <c r="AV520" s="78"/>
      <c r="AW520" s="78"/>
      <c r="AX520" s="78"/>
      <c r="AY520" s="78"/>
      <c r="AZ520" s="78"/>
      <c r="BA520" s="78"/>
      <c r="BB520" s="78"/>
      <c r="BC520" s="78"/>
      <c r="BD520" s="78"/>
      <c r="BE520" s="78"/>
      <c r="BF520" s="78"/>
      <c r="BG520" s="78"/>
      <c r="DD520" s="41"/>
      <c r="DE520" s="41"/>
      <c r="DF520" s="41"/>
      <c r="DG520" s="41"/>
      <c r="DH520" s="41"/>
      <c r="DJ520" s="70"/>
      <c r="DS520" s="41"/>
    </row>
    <row r="521" spans="6:123">
      <c r="F521" s="78"/>
      <c r="G521" s="78"/>
      <c r="H521" s="78"/>
      <c r="I521" s="78"/>
      <c r="J521" s="78"/>
      <c r="K521" s="78"/>
      <c r="L521" s="78"/>
      <c r="M521" s="78"/>
      <c r="N521" s="78"/>
      <c r="O521" s="78"/>
      <c r="P521" s="78"/>
      <c r="Q521" s="78"/>
      <c r="R521" s="78"/>
      <c r="S521" s="78"/>
      <c r="T521" s="78"/>
      <c r="U521" s="78"/>
      <c r="V521" s="78"/>
      <c r="W521" s="78"/>
      <c r="X521" s="78"/>
      <c r="Y521" s="78"/>
      <c r="Z521" s="78"/>
      <c r="AA521" s="78"/>
      <c r="AB521" s="78"/>
      <c r="AC521" s="78"/>
      <c r="AD521" s="78"/>
      <c r="AE521" s="78"/>
      <c r="AF521" s="78"/>
      <c r="AG521" s="78"/>
      <c r="AH521" s="78"/>
      <c r="AI521" s="78"/>
      <c r="AJ521" s="78"/>
      <c r="AK521" s="78"/>
      <c r="AL521" s="78"/>
      <c r="AM521" s="78"/>
      <c r="AN521" s="78"/>
      <c r="AO521" s="78"/>
      <c r="AP521" s="78"/>
      <c r="AQ521" s="78"/>
      <c r="AR521" s="78"/>
      <c r="AS521" s="78"/>
      <c r="AT521" s="78"/>
      <c r="AU521" s="78"/>
      <c r="AV521" s="78"/>
      <c r="AW521" s="78"/>
      <c r="AX521" s="78"/>
      <c r="AY521" s="78"/>
      <c r="AZ521" s="78"/>
      <c r="BA521" s="78"/>
      <c r="BB521" s="78"/>
      <c r="BC521" s="78"/>
      <c r="BD521" s="78"/>
      <c r="BE521" s="78"/>
      <c r="BF521" s="78"/>
      <c r="BG521" s="78"/>
      <c r="DD521" s="41"/>
      <c r="DE521" s="41"/>
      <c r="DF521" s="41"/>
      <c r="DG521" s="41"/>
      <c r="DH521" s="41"/>
      <c r="DJ521" s="70"/>
      <c r="DS521" s="41"/>
    </row>
    <row r="522" spans="6:123">
      <c r="F522" s="78"/>
      <c r="G522" s="78"/>
      <c r="H522" s="78"/>
      <c r="I522" s="78"/>
      <c r="J522" s="78"/>
      <c r="K522" s="78"/>
      <c r="L522" s="78"/>
      <c r="M522" s="78"/>
      <c r="N522" s="78"/>
      <c r="O522" s="78"/>
      <c r="P522" s="78"/>
      <c r="Q522" s="78"/>
      <c r="R522" s="78"/>
      <c r="S522" s="78"/>
      <c r="T522" s="78"/>
      <c r="U522" s="78"/>
      <c r="V522" s="78"/>
      <c r="W522" s="78"/>
      <c r="X522" s="78"/>
      <c r="Y522" s="78"/>
      <c r="Z522" s="78"/>
      <c r="AA522" s="78"/>
      <c r="AB522" s="78"/>
      <c r="AC522" s="78"/>
      <c r="AD522" s="78"/>
      <c r="AE522" s="78"/>
      <c r="AF522" s="78"/>
      <c r="AG522" s="78"/>
      <c r="AH522" s="78"/>
      <c r="AI522" s="78"/>
      <c r="AJ522" s="78"/>
      <c r="AK522" s="78"/>
      <c r="AL522" s="78"/>
      <c r="AM522" s="78"/>
      <c r="AN522" s="78"/>
      <c r="AO522" s="78"/>
      <c r="AP522" s="78"/>
      <c r="AQ522" s="78"/>
      <c r="AR522" s="78"/>
      <c r="AS522" s="78"/>
      <c r="AT522" s="78"/>
      <c r="AU522" s="78"/>
      <c r="AV522" s="78"/>
      <c r="AW522" s="78"/>
      <c r="AX522" s="78"/>
      <c r="AY522" s="78"/>
      <c r="AZ522" s="78"/>
      <c r="BA522" s="78"/>
      <c r="BB522" s="78"/>
      <c r="BC522" s="78"/>
      <c r="BD522" s="78"/>
      <c r="BE522" s="78"/>
      <c r="BF522" s="78"/>
      <c r="BG522" s="78"/>
      <c r="DD522" s="41"/>
      <c r="DE522" s="41"/>
      <c r="DF522" s="41"/>
      <c r="DG522" s="41"/>
      <c r="DH522" s="41"/>
      <c r="DJ522" s="70"/>
      <c r="DS522" s="41"/>
    </row>
    <row r="523" spans="6:123">
      <c r="F523" s="78"/>
      <c r="G523" s="78"/>
      <c r="H523" s="78"/>
      <c r="I523" s="78"/>
      <c r="J523" s="78"/>
      <c r="K523" s="78"/>
      <c r="L523" s="78"/>
      <c r="M523" s="78"/>
      <c r="N523" s="78"/>
      <c r="O523" s="78"/>
      <c r="P523" s="78"/>
      <c r="Q523" s="78"/>
      <c r="R523" s="78"/>
      <c r="S523" s="78"/>
      <c r="T523" s="78"/>
      <c r="U523" s="78"/>
      <c r="V523" s="78"/>
      <c r="W523" s="78"/>
      <c r="X523" s="78"/>
      <c r="Y523" s="78"/>
      <c r="Z523" s="78"/>
      <c r="AA523" s="78"/>
      <c r="AB523" s="78"/>
      <c r="AC523" s="78"/>
      <c r="AD523" s="78"/>
      <c r="AE523" s="78"/>
      <c r="AF523" s="78"/>
      <c r="AG523" s="78"/>
      <c r="AH523" s="78"/>
      <c r="AI523" s="78"/>
      <c r="AJ523" s="78"/>
      <c r="AK523" s="78"/>
      <c r="AL523" s="78"/>
      <c r="AM523" s="78"/>
      <c r="AN523" s="78"/>
      <c r="AO523" s="78"/>
      <c r="AP523" s="78"/>
      <c r="AQ523" s="78"/>
      <c r="AR523" s="78"/>
      <c r="AS523" s="78"/>
      <c r="AT523" s="78"/>
      <c r="AU523" s="78"/>
      <c r="AV523" s="78"/>
      <c r="AW523" s="78"/>
      <c r="AX523" s="78"/>
      <c r="AY523" s="78"/>
      <c r="AZ523" s="78"/>
      <c r="BA523" s="78"/>
      <c r="BB523" s="78"/>
      <c r="BC523" s="78"/>
      <c r="BD523" s="78"/>
      <c r="BE523" s="78"/>
      <c r="BF523" s="78"/>
      <c r="BG523" s="78"/>
      <c r="DD523" s="41"/>
      <c r="DE523" s="41"/>
      <c r="DF523" s="41"/>
      <c r="DG523" s="41"/>
      <c r="DH523" s="41"/>
      <c r="DJ523" s="70"/>
      <c r="DS523" s="41"/>
    </row>
    <row r="524" spans="6:123">
      <c r="F524" s="78"/>
      <c r="G524" s="78"/>
      <c r="H524" s="78"/>
      <c r="I524" s="78"/>
      <c r="J524" s="78"/>
      <c r="K524" s="78"/>
      <c r="L524" s="78"/>
      <c r="M524" s="78"/>
      <c r="N524" s="78"/>
      <c r="O524" s="78"/>
      <c r="P524" s="78"/>
      <c r="Q524" s="78"/>
      <c r="R524" s="78"/>
      <c r="S524" s="78"/>
      <c r="T524" s="78"/>
      <c r="U524" s="78"/>
      <c r="V524" s="78"/>
      <c r="W524" s="78"/>
      <c r="X524" s="78"/>
      <c r="Y524" s="78"/>
      <c r="Z524" s="78"/>
      <c r="AA524" s="78"/>
      <c r="AB524" s="78"/>
      <c r="AC524" s="78"/>
      <c r="AD524" s="78"/>
      <c r="AE524" s="78"/>
      <c r="AF524" s="78"/>
      <c r="AG524" s="78"/>
      <c r="AH524" s="78"/>
      <c r="AI524" s="78"/>
      <c r="AJ524" s="78"/>
      <c r="AK524" s="78"/>
      <c r="AL524" s="78"/>
      <c r="AM524" s="78"/>
      <c r="AN524" s="78"/>
      <c r="AO524" s="78"/>
      <c r="AP524" s="78"/>
      <c r="AQ524" s="78"/>
      <c r="AR524" s="78"/>
      <c r="AS524" s="78"/>
      <c r="AT524" s="78"/>
      <c r="AU524" s="78"/>
      <c r="AV524" s="78"/>
      <c r="AW524" s="78"/>
      <c r="AX524" s="78"/>
      <c r="AY524" s="78"/>
      <c r="AZ524" s="78"/>
      <c r="BA524" s="78"/>
      <c r="BB524" s="78"/>
      <c r="BC524" s="78"/>
      <c r="BD524" s="78"/>
      <c r="BE524" s="78"/>
      <c r="BF524" s="78"/>
      <c r="BG524" s="78"/>
      <c r="DD524" s="41"/>
      <c r="DE524" s="41"/>
      <c r="DF524" s="41"/>
      <c r="DG524" s="41"/>
      <c r="DH524" s="41"/>
      <c r="DJ524" s="70"/>
      <c r="DS524" s="41"/>
    </row>
    <row r="525" spans="6:123">
      <c r="DD525" s="41"/>
      <c r="DE525" s="41"/>
      <c r="DF525" s="41"/>
      <c r="DG525" s="41"/>
      <c r="DH525" s="41"/>
      <c r="DJ525" s="70"/>
      <c r="DS525" s="41"/>
    </row>
    <row r="526" spans="6:123">
      <c r="DD526" s="41"/>
      <c r="DE526" s="41"/>
      <c r="DF526" s="41"/>
      <c r="DG526" s="41"/>
      <c r="DH526" s="41"/>
      <c r="DJ526" s="70"/>
      <c r="DS526" s="41"/>
    </row>
    <row r="527" spans="6:123">
      <c r="DD527" s="41"/>
      <c r="DE527" s="41"/>
      <c r="DF527" s="41"/>
      <c r="DG527" s="41"/>
      <c r="DH527" s="41"/>
      <c r="DJ527" s="70"/>
      <c r="DS527" s="41"/>
    </row>
    <row r="528" spans="6:123">
      <c r="DD528" s="41"/>
      <c r="DE528" s="41"/>
      <c r="DF528" s="41"/>
      <c r="DG528" s="41"/>
      <c r="DH528" s="41"/>
      <c r="DJ528" s="70"/>
      <c r="DS528" s="41"/>
    </row>
    <row r="529" spans="108:123">
      <c r="DD529" s="41"/>
      <c r="DE529" s="41"/>
      <c r="DF529" s="41"/>
      <c r="DG529" s="41"/>
      <c r="DH529" s="41"/>
      <c r="DJ529" s="70"/>
      <c r="DS529" s="41"/>
    </row>
    <row r="530" spans="108:123">
      <c r="DD530" s="41"/>
      <c r="DE530" s="41"/>
      <c r="DF530" s="41"/>
      <c r="DG530" s="41"/>
      <c r="DH530" s="41"/>
      <c r="DJ530" s="70"/>
      <c r="DS530" s="41"/>
    </row>
    <row r="531" spans="108:123">
      <c r="DD531" s="41"/>
      <c r="DE531" s="41"/>
      <c r="DF531" s="41"/>
      <c r="DG531" s="41"/>
      <c r="DH531" s="41"/>
      <c r="DJ531" s="70"/>
      <c r="DS531" s="41"/>
    </row>
    <row r="532" spans="108:123">
      <c r="DD532" s="41"/>
      <c r="DE532" s="41"/>
      <c r="DF532" s="41"/>
      <c r="DG532" s="41"/>
      <c r="DH532" s="41"/>
      <c r="DJ532" s="70"/>
      <c r="DS532" s="41"/>
    </row>
    <row r="533" spans="108:123">
      <c r="DD533" s="41"/>
      <c r="DE533" s="41"/>
      <c r="DF533" s="41"/>
      <c r="DG533" s="41"/>
      <c r="DH533" s="41"/>
      <c r="DJ533" s="70"/>
      <c r="DS533" s="41"/>
    </row>
    <row r="534" spans="108:123">
      <c r="DD534" s="41"/>
      <c r="DE534" s="41"/>
      <c r="DF534" s="41"/>
      <c r="DG534" s="41"/>
      <c r="DH534" s="41"/>
      <c r="DJ534" s="70"/>
      <c r="DS534" s="41"/>
    </row>
    <row r="535" spans="108:123">
      <c r="DD535" s="41"/>
      <c r="DE535" s="41"/>
      <c r="DF535" s="41"/>
      <c r="DG535" s="41"/>
      <c r="DH535" s="41"/>
      <c r="DJ535" s="70"/>
      <c r="DS535" s="41"/>
    </row>
    <row r="536" spans="108:123">
      <c r="DD536" s="41"/>
      <c r="DE536" s="41"/>
      <c r="DF536" s="41"/>
      <c r="DG536" s="41"/>
      <c r="DH536" s="41"/>
      <c r="DJ536" s="70"/>
      <c r="DS536" s="41"/>
    </row>
    <row r="537" spans="108:123">
      <c r="DD537" s="41"/>
      <c r="DE537" s="41"/>
      <c r="DF537" s="41"/>
      <c r="DG537" s="41"/>
      <c r="DH537" s="41"/>
      <c r="DJ537" s="70"/>
      <c r="DS537" s="41"/>
    </row>
    <row r="538" spans="108:123">
      <c r="DD538" s="41"/>
      <c r="DE538" s="41"/>
      <c r="DF538" s="41"/>
      <c r="DG538" s="41"/>
      <c r="DH538" s="41"/>
      <c r="DJ538" s="70"/>
      <c r="DS538" s="41"/>
    </row>
    <row r="539" spans="108:123">
      <c r="DD539" s="41"/>
      <c r="DE539" s="41"/>
      <c r="DF539" s="41"/>
      <c r="DG539" s="41"/>
      <c r="DH539" s="41"/>
      <c r="DJ539" s="70"/>
      <c r="DS539" s="41"/>
    </row>
    <row r="540" spans="108:123">
      <c r="DD540" s="41"/>
      <c r="DE540" s="41"/>
      <c r="DF540" s="41"/>
      <c r="DG540" s="41"/>
      <c r="DH540" s="41"/>
      <c r="DJ540" s="70"/>
      <c r="DS540" s="41"/>
    </row>
    <row r="541" spans="108:123">
      <c r="DD541" s="41"/>
      <c r="DE541" s="41"/>
      <c r="DF541" s="41"/>
      <c r="DG541" s="41"/>
      <c r="DH541" s="41"/>
      <c r="DJ541" s="70"/>
      <c r="DS541" s="41"/>
    </row>
    <row r="542" spans="108:123">
      <c r="DD542" s="41"/>
      <c r="DE542" s="41"/>
      <c r="DF542" s="41"/>
      <c r="DG542" s="41"/>
      <c r="DH542" s="41"/>
      <c r="DJ542" s="70"/>
      <c r="DS542" s="41"/>
    </row>
    <row r="543" spans="108:123">
      <c r="DD543" s="41"/>
      <c r="DE543" s="41"/>
      <c r="DF543" s="41"/>
      <c r="DG543" s="41"/>
      <c r="DH543" s="41"/>
      <c r="DJ543" s="70"/>
      <c r="DS543" s="41"/>
    </row>
    <row r="544" spans="108:123">
      <c r="DD544" s="41"/>
      <c r="DE544" s="41"/>
      <c r="DF544" s="41"/>
      <c r="DG544" s="41"/>
      <c r="DH544" s="41"/>
      <c r="DJ544" s="70"/>
      <c r="DS544" s="41"/>
    </row>
    <row r="545" spans="108:123">
      <c r="DD545" s="41"/>
      <c r="DE545" s="41"/>
      <c r="DF545" s="41"/>
      <c r="DG545" s="41"/>
      <c r="DH545" s="41"/>
      <c r="DJ545" s="70"/>
      <c r="DS545" s="41"/>
    </row>
    <row r="546" spans="108:123">
      <c r="DD546" s="41"/>
      <c r="DE546" s="41"/>
      <c r="DF546" s="41"/>
      <c r="DG546" s="41"/>
      <c r="DH546" s="41"/>
      <c r="DJ546" s="70"/>
      <c r="DS546" s="41"/>
    </row>
    <row r="547" spans="108:123">
      <c r="DD547" s="41"/>
      <c r="DE547" s="41"/>
      <c r="DF547" s="41"/>
      <c r="DG547" s="41"/>
      <c r="DH547" s="41"/>
      <c r="DJ547" s="70"/>
      <c r="DS547" s="41"/>
    </row>
    <row r="548" spans="108:123">
      <c r="DD548" s="41"/>
      <c r="DE548" s="41"/>
      <c r="DF548" s="41"/>
      <c r="DG548" s="41"/>
      <c r="DH548" s="41"/>
      <c r="DJ548" s="70"/>
      <c r="DS548" s="41"/>
    </row>
    <row r="549" spans="108:123">
      <c r="DD549" s="41"/>
      <c r="DE549" s="41"/>
      <c r="DF549" s="41"/>
      <c r="DG549" s="41"/>
      <c r="DH549" s="41"/>
      <c r="DJ549" s="70"/>
      <c r="DS549" s="41"/>
    </row>
    <row r="550" spans="108:123">
      <c r="DD550" s="41"/>
      <c r="DE550" s="41"/>
      <c r="DF550" s="41"/>
      <c r="DG550" s="41"/>
      <c r="DH550" s="41"/>
      <c r="DJ550" s="70"/>
      <c r="DS550" s="41"/>
    </row>
    <row r="551" spans="108:123">
      <c r="DD551" s="41"/>
      <c r="DE551" s="41"/>
      <c r="DF551" s="41"/>
      <c r="DG551" s="41"/>
      <c r="DH551" s="41"/>
      <c r="DJ551" s="70"/>
      <c r="DS551" s="41"/>
    </row>
    <row r="552" spans="108:123">
      <c r="DD552" s="41"/>
      <c r="DE552" s="41"/>
      <c r="DF552" s="41"/>
      <c r="DG552" s="41"/>
      <c r="DH552" s="41"/>
      <c r="DJ552" s="70"/>
      <c r="DS552" s="41"/>
    </row>
    <row r="553" spans="108:123">
      <c r="DD553" s="41"/>
      <c r="DE553" s="41"/>
      <c r="DF553" s="41"/>
      <c r="DG553" s="41"/>
      <c r="DH553" s="41"/>
      <c r="DJ553" s="70"/>
      <c r="DS553" s="41"/>
    </row>
    <row r="554" spans="108:123">
      <c r="DD554" s="41"/>
      <c r="DE554" s="41"/>
      <c r="DF554" s="41"/>
      <c r="DG554" s="41"/>
      <c r="DH554" s="41"/>
      <c r="DJ554" s="70"/>
      <c r="DS554" s="41"/>
    </row>
    <row r="555" spans="108:123">
      <c r="DD555" s="41"/>
      <c r="DE555" s="41"/>
      <c r="DF555" s="41"/>
      <c r="DG555" s="41"/>
      <c r="DH555" s="41"/>
      <c r="DJ555" s="70"/>
      <c r="DS555" s="41"/>
    </row>
    <row r="556" spans="108:123">
      <c r="DD556" s="41"/>
      <c r="DE556" s="41"/>
      <c r="DF556" s="41"/>
      <c r="DG556" s="41"/>
      <c r="DH556" s="41"/>
      <c r="DJ556" s="70"/>
      <c r="DS556" s="41"/>
    </row>
    <row r="557" spans="108:123">
      <c r="DD557" s="41"/>
      <c r="DE557" s="41"/>
      <c r="DF557" s="41"/>
      <c r="DG557" s="41"/>
      <c r="DH557" s="41"/>
      <c r="DJ557" s="70"/>
      <c r="DS557" s="41"/>
    </row>
    <row r="558" spans="108:123">
      <c r="DD558" s="41"/>
      <c r="DE558" s="41"/>
      <c r="DF558" s="41"/>
      <c r="DG558" s="41"/>
      <c r="DH558" s="41"/>
      <c r="DJ558" s="70"/>
      <c r="DS558" s="41"/>
    </row>
    <row r="559" spans="108:123">
      <c r="DD559" s="41"/>
      <c r="DE559" s="41"/>
      <c r="DF559" s="41"/>
      <c r="DG559" s="41"/>
      <c r="DH559" s="41"/>
      <c r="DJ559" s="70"/>
      <c r="DS559" s="41"/>
    </row>
    <row r="560" spans="108:123">
      <c r="DD560" s="41"/>
      <c r="DE560" s="41"/>
      <c r="DF560" s="41"/>
      <c r="DG560" s="41"/>
      <c r="DH560" s="41"/>
      <c r="DJ560" s="70"/>
      <c r="DS560" s="41"/>
    </row>
    <row r="561" spans="108:123">
      <c r="DD561" s="41"/>
      <c r="DE561" s="41"/>
      <c r="DF561" s="41"/>
      <c r="DG561" s="41"/>
      <c r="DH561" s="41"/>
      <c r="DJ561" s="70"/>
      <c r="DS561" s="41"/>
    </row>
    <row r="562" spans="108:123">
      <c r="DD562" s="41"/>
      <c r="DE562" s="41"/>
      <c r="DF562" s="41"/>
      <c r="DG562" s="41"/>
      <c r="DH562" s="41"/>
      <c r="DJ562" s="70"/>
      <c r="DS562" s="41"/>
    </row>
    <row r="563" spans="108:123">
      <c r="DD563" s="41"/>
      <c r="DE563" s="41"/>
      <c r="DF563" s="41"/>
      <c r="DG563" s="41"/>
      <c r="DH563" s="41"/>
      <c r="DJ563" s="70"/>
      <c r="DS563" s="41"/>
    </row>
    <row r="564" spans="108:123">
      <c r="DD564" s="41"/>
      <c r="DE564" s="41"/>
      <c r="DF564" s="41"/>
      <c r="DG564" s="41"/>
      <c r="DH564" s="41"/>
      <c r="DJ564" s="70"/>
      <c r="DS564" s="41"/>
    </row>
    <row r="565" spans="108:123">
      <c r="DD565" s="41"/>
      <c r="DE565" s="41"/>
      <c r="DF565" s="41"/>
      <c r="DG565" s="41"/>
      <c r="DH565" s="41"/>
      <c r="DJ565" s="70"/>
      <c r="DS565" s="41"/>
    </row>
    <row r="566" spans="108:123">
      <c r="DD566" s="41"/>
      <c r="DE566" s="41"/>
      <c r="DF566" s="41"/>
      <c r="DG566" s="41"/>
      <c r="DH566" s="41"/>
      <c r="DJ566" s="70"/>
      <c r="DS566" s="41"/>
    </row>
    <row r="567" spans="108:123">
      <c r="DD567" s="41"/>
      <c r="DE567" s="41"/>
      <c r="DF567" s="41"/>
      <c r="DG567" s="41"/>
      <c r="DH567" s="41"/>
      <c r="DJ567" s="70"/>
      <c r="DS567" s="41"/>
    </row>
    <row r="568" spans="108:123">
      <c r="DD568" s="41"/>
      <c r="DE568" s="41"/>
      <c r="DF568" s="41"/>
      <c r="DG568" s="41"/>
      <c r="DH568" s="41"/>
      <c r="DJ568" s="70"/>
      <c r="DS568" s="41"/>
    </row>
    <row r="569" spans="108:123">
      <c r="DD569" s="41"/>
      <c r="DE569" s="41"/>
      <c r="DF569" s="41"/>
      <c r="DG569" s="41"/>
      <c r="DH569" s="41"/>
      <c r="DJ569" s="70"/>
      <c r="DS569" s="41"/>
    </row>
    <row r="570" spans="108:123">
      <c r="DD570" s="41"/>
      <c r="DE570" s="41"/>
      <c r="DF570" s="41"/>
      <c r="DG570" s="41"/>
      <c r="DH570" s="41"/>
      <c r="DJ570" s="70"/>
      <c r="DS570" s="41"/>
    </row>
    <row r="571" spans="108:123">
      <c r="DD571" s="41"/>
      <c r="DE571" s="41"/>
      <c r="DF571" s="41"/>
      <c r="DG571" s="41"/>
      <c r="DH571" s="41"/>
      <c r="DJ571" s="70"/>
      <c r="DS571" s="41"/>
    </row>
    <row r="572" spans="108:123">
      <c r="DD572" s="41"/>
      <c r="DE572" s="41"/>
      <c r="DF572" s="41"/>
      <c r="DG572" s="41"/>
      <c r="DH572" s="41"/>
      <c r="DJ572" s="70"/>
      <c r="DS572" s="41"/>
    </row>
    <row r="573" spans="108:123">
      <c r="DD573" s="41"/>
      <c r="DE573" s="41"/>
      <c r="DF573" s="41"/>
      <c r="DG573" s="41"/>
      <c r="DH573" s="41"/>
      <c r="DJ573" s="70"/>
      <c r="DS573" s="41"/>
    </row>
    <row r="574" spans="108:123">
      <c r="DD574" s="41"/>
      <c r="DE574" s="41"/>
      <c r="DF574" s="41"/>
      <c r="DG574" s="41"/>
      <c r="DH574" s="41"/>
      <c r="DJ574" s="70"/>
      <c r="DS574" s="41"/>
    </row>
    <row r="575" spans="108:123">
      <c r="DD575" s="41"/>
      <c r="DE575" s="41"/>
      <c r="DF575" s="41"/>
      <c r="DG575" s="41"/>
      <c r="DH575" s="41"/>
      <c r="DJ575" s="70"/>
      <c r="DS575" s="41"/>
    </row>
    <row r="576" spans="108:123">
      <c r="DD576" s="41"/>
      <c r="DE576" s="41"/>
      <c r="DF576" s="41"/>
      <c r="DG576" s="41"/>
      <c r="DH576" s="41"/>
      <c r="DJ576" s="70"/>
      <c r="DS576" s="41"/>
    </row>
    <row r="577" spans="60:123">
      <c r="DD577" s="41"/>
      <c r="DE577" s="41"/>
      <c r="DF577" s="41"/>
      <c r="DG577" s="41"/>
      <c r="DH577" s="41"/>
      <c r="DJ577" s="70"/>
      <c r="DS577" s="41"/>
    </row>
    <row r="578" spans="60:123">
      <c r="DD578" s="41"/>
      <c r="DE578" s="41"/>
      <c r="DF578" s="41"/>
      <c r="DG578" s="41"/>
      <c r="DH578" s="41"/>
      <c r="DJ578" s="70"/>
      <c r="DS578" s="41"/>
    </row>
    <row r="579" spans="60:123">
      <c r="DD579" s="41"/>
      <c r="DE579" s="41"/>
      <c r="DF579" s="41"/>
      <c r="DG579" s="41"/>
      <c r="DH579" s="41"/>
      <c r="DJ579" s="70"/>
      <c r="DS579" s="41"/>
    </row>
    <row r="580" spans="60:123">
      <c r="DD580" s="41"/>
      <c r="DE580" s="41"/>
      <c r="DF580" s="41"/>
      <c r="DG580" s="41"/>
      <c r="DH580" s="41"/>
      <c r="DJ580" s="70"/>
      <c r="DS580" s="41"/>
    </row>
    <row r="581" spans="60:123">
      <c r="BH581" s="12"/>
      <c r="DD581" s="41"/>
      <c r="DE581" s="41"/>
      <c r="DF581" s="41"/>
      <c r="DG581" s="41"/>
      <c r="DH581" s="41"/>
      <c r="DJ581" s="70"/>
      <c r="DS581" s="41"/>
    </row>
    <row r="582" spans="60:123">
      <c r="DD582" s="41"/>
      <c r="DE582" s="41"/>
      <c r="DF582" s="41"/>
      <c r="DG582" s="41"/>
      <c r="DH582" s="41"/>
      <c r="DJ582" s="70"/>
      <c r="DS582" s="41"/>
    </row>
    <row r="583" spans="60:123">
      <c r="DD583" s="41"/>
      <c r="DE583" s="41"/>
      <c r="DF583" s="41"/>
      <c r="DG583" s="41"/>
      <c r="DH583" s="41"/>
      <c r="DJ583" s="70"/>
      <c r="DS583" s="41"/>
    </row>
    <row r="584" spans="60:123">
      <c r="DD584" s="41"/>
      <c r="DE584" s="41"/>
      <c r="DF584" s="41"/>
      <c r="DG584" s="41"/>
      <c r="DH584" s="41"/>
      <c r="DJ584" s="70"/>
      <c r="DS584" s="41"/>
    </row>
    <row r="585" spans="60:123">
      <c r="DD585" s="41"/>
      <c r="DE585" s="41"/>
      <c r="DF585" s="41"/>
      <c r="DG585" s="41"/>
      <c r="DH585" s="41"/>
      <c r="DJ585" s="70"/>
      <c r="DS585" s="41"/>
    </row>
    <row r="586" spans="60:123">
      <c r="DD586" s="41"/>
      <c r="DE586" s="41"/>
      <c r="DF586" s="41"/>
      <c r="DG586" s="41"/>
      <c r="DH586" s="41"/>
      <c r="DJ586" s="70"/>
      <c r="DS586" s="41"/>
    </row>
    <row r="587" spans="60:123">
      <c r="DD587" s="41"/>
      <c r="DE587" s="41"/>
      <c r="DF587" s="41"/>
      <c r="DG587" s="41"/>
      <c r="DH587" s="41"/>
      <c r="DJ587" s="70"/>
      <c r="DS587" s="41"/>
    </row>
    <row r="588" spans="60:123">
      <c r="DD588" s="41"/>
      <c r="DE588" s="41"/>
      <c r="DF588" s="41"/>
      <c r="DG588" s="41"/>
      <c r="DH588" s="41"/>
      <c r="DJ588" s="70"/>
      <c r="DS588" s="41"/>
    </row>
    <row r="589" spans="60:123">
      <c r="DD589" s="41"/>
      <c r="DE589" s="41"/>
      <c r="DF589" s="41"/>
      <c r="DG589" s="41"/>
      <c r="DH589" s="41"/>
      <c r="DJ589" s="70"/>
      <c r="DS589" s="41"/>
    </row>
    <row r="590" spans="60:123">
      <c r="DD590" s="41"/>
      <c r="DE590" s="41"/>
      <c r="DF590" s="41"/>
      <c r="DG590" s="41"/>
      <c r="DH590" s="41"/>
      <c r="DJ590" s="70"/>
      <c r="DS590" s="41"/>
    </row>
    <row r="591" spans="60:123">
      <c r="DD591" s="41"/>
      <c r="DE591" s="41"/>
      <c r="DF591" s="41"/>
      <c r="DG591" s="41"/>
      <c r="DH591" s="41"/>
      <c r="DJ591" s="70"/>
      <c r="DS591" s="41"/>
    </row>
    <row r="592" spans="60:123">
      <c r="DD592" s="41"/>
      <c r="DE592" s="41"/>
      <c r="DF592" s="41"/>
      <c r="DG592" s="41"/>
      <c r="DH592" s="41"/>
      <c r="DJ592" s="70"/>
      <c r="DS592" s="41"/>
    </row>
    <row r="593" spans="108:123">
      <c r="DD593" s="41"/>
      <c r="DE593" s="41"/>
      <c r="DF593" s="41"/>
      <c r="DG593" s="41"/>
      <c r="DH593" s="41"/>
      <c r="DJ593" s="70"/>
      <c r="DS593" s="41"/>
    </row>
    <row r="594" spans="108:123">
      <c r="DD594" s="41"/>
      <c r="DE594" s="41"/>
      <c r="DF594" s="41"/>
      <c r="DG594" s="41"/>
      <c r="DH594" s="41"/>
      <c r="DJ594" s="70"/>
      <c r="DS594" s="41"/>
    </row>
    <row r="595" spans="108:123">
      <c r="DD595" s="41"/>
      <c r="DE595" s="41"/>
      <c r="DF595" s="41"/>
      <c r="DG595" s="41"/>
      <c r="DH595" s="41"/>
      <c r="DJ595" s="70"/>
      <c r="DS595" s="41"/>
    </row>
    <row r="596" spans="108:123">
      <c r="DD596" s="41"/>
      <c r="DE596" s="41"/>
      <c r="DF596" s="41"/>
      <c r="DG596" s="41"/>
      <c r="DH596" s="41"/>
      <c r="DJ596" s="70"/>
      <c r="DS596" s="41"/>
    </row>
    <row r="597" spans="108:123">
      <c r="DD597" s="41"/>
      <c r="DE597" s="41"/>
      <c r="DF597" s="41"/>
      <c r="DG597" s="41"/>
      <c r="DH597" s="41"/>
      <c r="DJ597" s="70"/>
      <c r="DS597" s="41"/>
    </row>
    <row r="598" spans="108:123">
      <c r="DD598" s="41"/>
      <c r="DE598" s="41"/>
      <c r="DF598" s="41"/>
      <c r="DG598" s="41"/>
      <c r="DH598" s="41"/>
      <c r="DJ598" s="70"/>
      <c r="DS598" s="41"/>
    </row>
    <row r="599" spans="108:123">
      <c r="DD599" s="41"/>
      <c r="DE599" s="41"/>
      <c r="DF599" s="41"/>
      <c r="DG599" s="41"/>
      <c r="DH599" s="41"/>
      <c r="DJ599" s="70"/>
      <c r="DS599" s="41"/>
    </row>
    <row r="600" spans="108:123">
      <c r="DD600" s="41"/>
      <c r="DE600" s="41"/>
      <c r="DF600" s="41"/>
      <c r="DG600" s="41"/>
      <c r="DH600" s="41"/>
      <c r="DJ600" s="70"/>
      <c r="DS600" s="41"/>
    </row>
    <row r="601" spans="108:123">
      <c r="DD601" s="41"/>
      <c r="DE601" s="41"/>
      <c r="DF601" s="41"/>
      <c r="DG601" s="41"/>
      <c r="DH601" s="41"/>
      <c r="DJ601" s="70"/>
      <c r="DS601" s="41"/>
    </row>
    <row r="602" spans="108:123">
      <c r="DD602" s="41"/>
      <c r="DE602" s="41"/>
      <c r="DF602" s="41"/>
      <c r="DG602" s="41"/>
      <c r="DH602" s="41"/>
      <c r="DJ602" s="70"/>
      <c r="DS602" s="41"/>
    </row>
    <row r="603" spans="108:123">
      <c r="DD603" s="41"/>
      <c r="DE603" s="41"/>
      <c r="DF603" s="41"/>
      <c r="DG603" s="41"/>
      <c r="DH603" s="41"/>
      <c r="DJ603" s="70"/>
      <c r="DS603" s="41"/>
    </row>
    <row r="604" spans="108:123">
      <c r="DD604" s="41"/>
      <c r="DE604" s="41"/>
      <c r="DF604" s="41"/>
      <c r="DG604" s="41"/>
      <c r="DH604" s="41"/>
      <c r="DJ604" s="70"/>
      <c r="DS604" s="41"/>
    </row>
    <row r="605" spans="108:123">
      <c r="DD605" s="41"/>
      <c r="DE605" s="41"/>
      <c r="DF605" s="41"/>
      <c r="DG605" s="41"/>
      <c r="DH605" s="41"/>
      <c r="DJ605" s="70"/>
      <c r="DS605" s="41"/>
    </row>
    <row r="606" spans="108:123">
      <c r="DD606" s="41"/>
      <c r="DE606" s="41"/>
      <c r="DF606" s="41"/>
      <c r="DG606" s="41"/>
      <c r="DH606" s="41"/>
      <c r="DJ606" s="70"/>
      <c r="DS606" s="41"/>
    </row>
    <row r="607" spans="108:123">
      <c r="DD607" s="41"/>
      <c r="DE607" s="41"/>
      <c r="DF607" s="41"/>
      <c r="DG607" s="41"/>
      <c r="DH607" s="41"/>
      <c r="DJ607" s="70"/>
      <c r="DS607" s="41"/>
    </row>
    <row r="608" spans="108:123">
      <c r="DD608" s="41"/>
      <c r="DE608" s="41"/>
      <c r="DF608" s="41"/>
      <c r="DG608" s="41"/>
      <c r="DH608" s="41"/>
      <c r="DJ608" s="70"/>
      <c r="DS608" s="41"/>
    </row>
    <row r="609" spans="108:123">
      <c r="DD609" s="41"/>
      <c r="DE609" s="41"/>
      <c r="DF609" s="41"/>
      <c r="DG609" s="41"/>
      <c r="DH609" s="41"/>
      <c r="DJ609" s="70"/>
      <c r="DS609" s="41"/>
    </row>
    <row r="610" spans="108:123">
      <c r="DD610" s="41"/>
      <c r="DE610" s="41"/>
      <c r="DF610" s="41"/>
      <c r="DG610" s="41"/>
      <c r="DH610" s="41"/>
      <c r="DJ610" s="70"/>
      <c r="DS610" s="41"/>
    </row>
    <row r="611" spans="108:123">
      <c r="DD611" s="41"/>
      <c r="DE611" s="41"/>
      <c r="DF611" s="41"/>
      <c r="DG611" s="41"/>
      <c r="DH611" s="41"/>
      <c r="DJ611" s="70"/>
      <c r="DS611" s="41"/>
    </row>
    <row r="612" spans="108:123">
      <c r="DD612" s="41"/>
      <c r="DE612" s="41"/>
      <c r="DF612" s="41"/>
      <c r="DG612" s="41"/>
      <c r="DH612" s="41"/>
      <c r="DJ612" s="70"/>
      <c r="DS612" s="41"/>
    </row>
    <row r="613" spans="108:123">
      <c r="DD613" s="41"/>
      <c r="DE613" s="41"/>
      <c r="DF613" s="41"/>
      <c r="DG613" s="41"/>
      <c r="DH613" s="41"/>
      <c r="DJ613" s="70"/>
      <c r="DS613" s="41"/>
    </row>
    <row r="614" spans="108:123">
      <c r="DD614" s="41"/>
      <c r="DE614" s="41"/>
      <c r="DF614" s="41"/>
      <c r="DG614" s="41"/>
      <c r="DH614" s="41"/>
      <c r="DJ614" s="70"/>
      <c r="DS614" s="41"/>
    </row>
    <row r="615" spans="108:123">
      <c r="DD615" s="41"/>
      <c r="DE615" s="41"/>
      <c r="DF615" s="41"/>
      <c r="DG615" s="41"/>
      <c r="DH615" s="41"/>
      <c r="DJ615" s="70"/>
      <c r="DS615" s="41"/>
    </row>
    <row r="616" spans="108:123">
      <c r="DD616" s="41"/>
      <c r="DE616" s="41"/>
      <c r="DF616" s="41"/>
      <c r="DG616" s="41"/>
      <c r="DH616" s="41"/>
      <c r="DJ616" s="70"/>
      <c r="DS616" s="41"/>
    </row>
    <row r="617" spans="108:123">
      <c r="DD617" s="41"/>
      <c r="DE617" s="41"/>
      <c r="DF617" s="41"/>
      <c r="DG617" s="41"/>
      <c r="DH617" s="41"/>
      <c r="DJ617" s="70"/>
      <c r="DS617" s="41"/>
    </row>
    <row r="618" spans="108:123">
      <c r="DD618" s="41"/>
      <c r="DE618" s="41"/>
      <c r="DF618" s="41"/>
      <c r="DG618" s="41"/>
      <c r="DH618" s="41"/>
      <c r="DJ618" s="70"/>
      <c r="DS618" s="41"/>
    </row>
    <row r="619" spans="108:123">
      <c r="DD619" s="41"/>
      <c r="DE619" s="41"/>
      <c r="DF619" s="41"/>
      <c r="DG619" s="41"/>
      <c r="DH619" s="41"/>
      <c r="DJ619" s="70"/>
      <c r="DS619" s="41"/>
    </row>
    <row r="620" spans="108:123">
      <c r="DD620" s="41"/>
      <c r="DE620" s="41"/>
      <c r="DF620" s="41"/>
      <c r="DG620" s="41"/>
      <c r="DH620" s="41"/>
      <c r="DJ620" s="70"/>
      <c r="DS620" s="41"/>
    </row>
    <row r="621" spans="108:123">
      <c r="DD621" s="41"/>
      <c r="DE621" s="41"/>
      <c r="DF621" s="41"/>
      <c r="DG621" s="41"/>
      <c r="DH621" s="41"/>
      <c r="DJ621" s="70"/>
      <c r="DS621" s="41"/>
    </row>
    <row r="622" spans="108:123">
      <c r="DD622" s="41"/>
      <c r="DE622" s="41"/>
      <c r="DF622" s="41"/>
      <c r="DG622" s="41"/>
      <c r="DH622" s="41"/>
      <c r="DJ622" s="70"/>
      <c r="DS622" s="41"/>
    </row>
    <row r="623" spans="108:123">
      <c r="DD623" s="41"/>
      <c r="DE623" s="41"/>
      <c r="DF623" s="41"/>
      <c r="DG623" s="41"/>
      <c r="DH623" s="41"/>
      <c r="DJ623" s="70"/>
      <c r="DS623" s="41"/>
    </row>
    <row r="624" spans="108:123">
      <c r="DD624" s="41"/>
      <c r="DE624" s="41"/>
      <c r="DF624" s="41"/>
      <c r="DG624" s="41"/>
      <c r="DH624" s="41"/>
      <c r="DJ624" s="70"/>
      <c r="DS624" s="41"/>
    </row>
    <row r="625" spans="108:123">
      <c r="DD625" s="41"/>
      <c r="DE625" s="41"/>
      <c r="DF625" s="41"/>
      <c r="DG625" s="41"/>
      <c r="DH625" s="41"/>
      <c r="DJ625" s="70"/>
      <c r="DS625" s="41"/>
    </row>
    <row r="626" spans="108:123">
      <c r="DD626" s="41"/>
      <c r="DE626" s="41"/>
      <c r="DF626" s="41"/>
      <c r="DG626" s="41"/>
      <c r="DH626" s="41"/>
      <c r="DJ626" s="70"/>
      <c r="DS626" s="41"/>
    </row>
    <row r="627" spans="108:123">
      <c r="DD627" s="41"/>
      <c r="DE627" s="41"/>
      <c r="DF627" s="41"/>
      <c r="DG627" s="41"/>
      <c r="DH627" s="41"/>
      <c r="DJ627" s="70"/>
      <c r="DS627" s="41"/>
    </row>
    <row r="628" spans="108:123">
      <c r="DD628" s="41"/>
      <c r="DE628" s="41"/>
      <c r="DF628" s="41"/>
      <c r="DG628" s="41"/>
      <c r="DH628" s="41"/>
      <c r="DJ628" s="70"/>
      <c r="DS628" s="41"/>
    </row>
    <row r="629" spans="108:123">
      <c r="DD629" s="41"/>
      <c r="DE629" s="41"/>
      <c r="DF629" s="41"/>
      <c r="DG629" s="41"/>
      <c r="DH629" s="41"/>
      <c r="DJ629" s="70"/>
      <c r="DS629" s="41"/>
    </row>
    <row r="630" spans="108:123">
      <c r="DD630" s="41"/>
      <c r="DE630" s="41"/>
      <c r="DF630" s="41"/>
      <c r="DG630" s="41"/>
      <c r="DH630" s="41"/>
      <c r="DJ630" s="70"/>
      <c r="DS630" s="41"/>
    </row>
    <row r="631" spans="108:123">
      <c r="DD631" s="41"/>
      <c r="DE631" s="41"/>
      <c r="DF631" s="41"/>
      <c r="DG631" s="41"/>
      <c r="DH631" s="41"/>
      <c r="DJ631" s="70"/>
      <c r="DS631" s="41"/>
    </row>
    <row r="632" spans="108:123">
      <c r="DD632" s="41"/>
      <c r="DE632" s="41"/>
      <c r="DF632" s="41"/>
      <c r="DG632" s="41"/>
      <c r="DH632" s="41"/>
      <c r="DJ632" s="70"/>
      <c r="DS632" s="41"/>
    </row>
    <row r="633" spans="108:123">
      <c r="DD633" s="41"/>
      <c r="DE633" s="41"/>
      <c r="DF633" s="41"/>
      <c r="DG633" s="41"/>
      <c r="DH633" s="41"/>
      <c r="DJ633" s="70"/>
      <c r="DS633" s="41"/>
    </row>
    <row r="634" spans="108:123">
      <c r="DD634" s="41"/>
      <c r="DE634" s="41"/>
      <c r="DF634" s="41"/>
      <c r="DG634" s="41"/>
      <c r="DH634" s="41"/>
      <c r="DJ634" s="70"/>
      <c r="DS634" s="41"/>
    </row>
    <row r="635" spans="108:123">
      <c r="DD635" s="41"/>
      <c r="DE635" s="41"/>
      <c r="DF635" s="41"/>
      <c r="DG635" s="41"/>
      <c r="DH635" s="41"/>
      <c r="DJ635" s="70"/>
      <c r="DS635" s="41"/>
    </row>
    <row r="636" spans="108:123">
      <c r="DD636" s="41"/>
      <c r="DE636" s="41"/>
      <c r="DF636" s="41"/>
      <c r="DG636" s="41"/>
      <c r="DH636" s="41"/>
      <c r="DJ636" s="70"/>
      <c r="DS636" s="41"/>
    </row>
    <row r="637" spans="108:123">
      <c r="DD637" s="41"/>
      <c r="DE637" s="41"/>
      <c r="DF637" s="41"/>
      <c r="DG637" s="41"/>
      <c r="DH637" s="41"/>
      <c r="DJ637" s="70"/>
      <c r="DS637" s="41"/>
    </row>
    <row r="638" spans="108:123">
      <c r="DD638" s="41"/>
      <c r="DE638" s="41"/>
      <c r="DF638" s="41"/>
      <c r="DG638" s="41"/>
      <c r="DH638" s="41"/>
      <c r="DJ638" s="70"/>
      <c r="DS638" s="41"/>
    </row>
    <row r="639" spans="108:123">
      <c r="DD639" s="41"/>
      <c r="DE639" s="41"/>
      <c r="DF639" s="41"/>
      <c r="DG639" s="41"/>
      <c r="DH639" s="41"/>
      <c r="DJ639" s="70"/>
    </row>
    <row r="640" spans="108:123">
      <c r="DD640" s="41"/>
      <c r="DE640" s="41"/>
      <c r="DF640" s="41"/>
      <c r="DG640" s="41"/>
      <c r="DH640" s="41"/>
      <c r="DJ640" s="70"/>
    </row>
    <row r="641" spans="108:114">
      <c r="DD641" s="41"/>
      <c r="DE641" s="41"/>
      <c r="DF641" s="41"/>
      <c r="DG641" s="41"/>
      <c r="DH641" s="41"/>
      <c r="DJ641" s="70"/>
    </row>
    <row r="642" spans="108:114">
      <c r="DD642" s="41"/>
      <c r="DE642" s="41"/>
      <c r="DF642" s="41"/>
      <c r="DG642" s="41"/>
      <c r="DH642" s="41"/>
      <c r="DJ642" s="70"/>
    </row>
    <row r="643" spans="108:114">
      <c r="DD643" s="41"/>
      <c r="DE643" s="41"/>
      <c r="DF643" s="41"/>
      <c r="DG643" s="41"/>
      <c r="DH643" s="41"/>
      <c r="DJ643" s="70"/>
    </row>
    <row r="644" spans="108:114">
      <c r="DD644" s="41"/>
      <c r="DG644" s="41"/>
      <c r="DH644" s="41"/>
      <c r="DJ644" s="70"/>
    </row>
    <row r="645" spans="108:114">
      <c r="DD645" s="41"/>
      <c r="DJ645" s="70"/>
    </row>
    <row r="646" spans="108:114">
      <c r="DD646" s="41"/>
      <c r="DJ646" s="70"/>
    </row>
    <row r="647" spans="108:114">
      <c r="DD647" s="41"/>
      <c r="DJ647" s="70"/>
    </row>
    <row r="648" spans="108:114">
      <c r="DD648" s="41"/>
      <c r="DJ648" s="70"/>
    </row>
    <row r="649" spans="108:114">
      <c r="DD649" s="41"/>
    </row>
    <row r="650" spans="108:114">
      <c r="DD650" s="41"/>
    </row>
    <row r="651" spans="108:114">
      <c r="DD651" s="41"/>
    </row>
  </sheetData>
  <sheetProtection algorithmName="SHA-512" hashValue="jHWQhZBx7WAjHUdu1Z4cvZVpHJBENgSjoiTh8oM0tbFLn2KitGcG6sC+mscOEzHtAOJCjpZG3dmPvBHWXvuBkw==" saltValue="fOCMdmMlKaqPChvFCiyhdA==" spinCount="100000" sheet="1" objects="1" selectLockedCells="1"/>
  <dataConsolidate/>
  <mergeCells count="824">
    <mergeCell ref="AL119:AN119"/>
    <mergeCell ref="AL120:AN120"/>
    <mergeCell ref="AL113:AN113"/>
    <mergeCell ref="AL114:AN114"/>
    <mergeCell ref="AL108:AN108"/>
    <mergeCell ref="Z119:AC119"/>
    <mergeCell ref="R108:U108"/>
    <mergeCell ref="V108:Y108"/>
    <mergeCell ref="R109:U109"/>
    <mergeCell ref="V109:Y109"/>
    <mergeCell ref="AD116:AF116"/>
    <mergeCell ref="AG116:AK116"/>
    <mergeCell ref="AD113:AF113"/>
    <mergeCell ref="AG113:AK113"/>
    <mergeCell ref="R118:U118"/>
    <mergeCell ref="V118:Y118"/>
    <mergeCell ref="R119:U119"/>
    <mergeCell ref="R114:U114"/>
    <mergeCell ref="V114:Y114"/>
    <mergeCell ref="R115:U115"/>
    <mergeCell ref="V115:Y115"/>
    <mergeCell ref="Z110:AC110"/>
    <mergeCell ref="Z111:AC111"/>
    <mergeCell ref="Z112:AC112"/>
    <mergeCell ref="AD79:AF79"/>
    <mergeCell ref="AG79:AK79"/>
    <mergeCell ref="AL116:AN116"/>
    <mergeCell ref="AL97:AN97"/>
    <mergeCell ref="AL107:AN107"/>
    <mergeCell ref="AL112:AN112"/>
    <mergeCell ref="AD110:AF110"/>
    <mergeCell ref="AG110:AK110"/>
    <mergeCell ref="AD115:AF115"/>
    <mergeCell ref="AG115:AK115"/>
    <mergeCell ref="AD104:AF104"/>
    <mergeCell ref="AG104:AK104"/>
    <mergeCell ref="AD101:AF101"/>
    <mergeCell ref="AG101:AK101"/>
    <mergeCell ref="AD102:AF102"/>
    <mergeCell ref="AG102:AK102"/>
    <mergeCell ref="AD107:AF107"/>
    <mergeCell ref="AG107:AK107"/>
    <mergeCell ref="AD108:AF108"/>
    <mergeCell ref="AG108:AK108"/>
    <mergeCell ref="AD105:AF105"/>
    <mergeCell ref="AL115:AN115"/>
    <mergeCell ref="AG103:AK103"/>
    <mergeCell ref="AD114:AF114"/>
    <mergeCell ref="AL121:AN121"/>
    <mergeCell ref="V119:Y119"/>
    <mergeCell ref="AE39:BA39"/>
    <mergeCell ref="H57:BG59"/>
    <mergeCell ref="H62:BG63"/>
    <mergeCell ref="AC54:AI54"/>
    <mergeCell ref="BA72:BC72"/>
    <mergeCell ref="AL72:AN72"/>
    <mergeCell ref="AO72:AQ72"/>
    <mergeCell ref="AR72:AT72"/>
    <mergeCell ref="AU72:AW72"/>
    <mergeCell ref="AX72:AZ72"/>
    <mergeCell ref="AX71:AZ71"/>
    <mergeCell ref="AD70:AF71"/>
    <mergeCell ref="AD72:AF72"/>
    <mergeCell ref="AG70:AK71"/>
    <mergeCell ref="AG72:AK72"/>
    <mergeCell ref="M70:Q71"/>
    <mergeCell ref="M72:Q72"/>
    <mergeCell ref="AU71:AW71"/>
    <mergeCell ref="AG77:AK77"/>
    <mergeCell ref="AD78:AF78"/>
    <mergeCell ref="AG78:AK78"/>
    <mergeCell ref="R116:U116"/>
    <mergeCell ref="V116:Y116"/>
    <mergeCell ref="AD121:AF121"/>
    <mergeCell ref="AG121:AK121"/>
    <mergeCell ref="R121:U121"/>
    <mergeCell ref="V121:Y121"/>
    <mergeCell ref="Z121:AC121"/>
    <mergeCell ref="Z120:AC120"/>
    <mergeCell ref="R120:U120"/>
    <mergeCell ref="V120:Y120"/>
    <mergeCell ref="AD120:AF120"/>
    <mergeCell ref="AG120:AK120"/>
    <mergeCell ref="Z118:AC118"/>
    <mergeCell ref="AG119:AK119"/>
    <mergeCell ref="AD117:AF117"/>
    <mergeCell ref="AG117:AK117"/>
    <mergeCell ref="AD118:AF118"/>
    <mergeCell ref="AG118:AK118"/>
    <mergeCell ref="AD119:AF119"/>
    <mergeCell ref="BA136:BB136"/>
    <mergeCell ref="AL78:AN78"/>
    <mergeCell ref="AL79:AN79"/>
    <mergeCell ref="AL80:AN80"/>
    <mergeCell ref="AL81:AN81"/>
    <mergeCell ref="AL82:AN82"/>
    <mergeCell ref="AL83:AN83"/>
    <mergeCell ref="AL84:AN84"/>
    <mergeCell ref="AL91:AN91"/>
    <mergeCell ref="AL92:AN92"/>
    <mergeCell ref="AL90:AN90"/>
    <mergeCell ref="AX130:AY130"/>
    <mergeCell ref="BA130:BB130"/>
    <mergeCell ref="AX132:AY132"/>
    <mergeCell ref="BA132:BB132"/>
    <mergeCell ref="AX134:AY134"/>
    <mergeCell ref="BA134:BB134"/>
    <mergeCell ref="AL93:AN93"/>
    <mergeCell ref="AO78:AQ78"/>
    <mergeCell ref="AR78:AT78"/>
    <mergeCell ref="AL117:AN117"/>
    <mergeCell ref="AL118:AN118"/>
    <mergeCell ref="AX78:AZ78"/>
    <mergeCell ref="AL96:AN96"/>
    <mergeCell ref="AU77:AW77"/>
    <mergeCell ref="AL109:AN109"/>
    <mergeCell ref="AL110:AN110"/>
    <mergeCell ref="AL111:AN111"/>
    <mergeCell ref="AL77:AN77"/>
    <mergeCell ref="AL85:AN85"/>
    <mergeCell ref="AL86:AN86"/>
    <mergeCell ref="AL87:AN87"/>
    <mergeCell ref="AL98:AN98"/>
    <mergeCell ref="AL94:AN94"/>
    <mergeCell ref="AL99:AN99"/>
    <mergeCell ref="AL100:AN100"/>
    <mergeCell ref="AL101:AN101"/>
    <mergeCell ref="AL102:AN102"/>
    <mergeCell ref="AL103:AN103"/>
    <mergeCell ref="AL104:AN104"/>
    <mergeCell ref="AL105:AN105"/>
    <mergeCell ref="AL106:AN106"/>
    <mergeCell ref="AL95:AN95"/>
    <mergeCell ref="AO81:AQ81"/>
    <mergeCell ref="AL88:AN88"/>
    <mergeCell ref="AL89:AN89"/>
    <mergeCell ref="AU78:AW78"/>
    <mergeCell ref="AR81:AT81"/>
    <mergeCell ref="AX75:AZ75"/>
    <mergeCell ref="AO76:AQ76"/>
    <mergeCell ref="AR76:AT76"/>
    <mergeCell ref="AX73:AZ73"/>
    <mergeCell ref="AX74:AZ74"/>
    <mergeCell ref="AL71:AN71"/>
    <mergeCell ref="AO71:AQ71"/>
    <mergeCell ref="AR71:AT71"/>
    <mergeCell ref="AX76:AZ76"/>
    <mergeCell ref="AR73:AT73"/>
    <mergeCell ref="AU73:AW73"/>
    <mergeCell ref="AL73:AN73"/>
    <mergeCell ref="AL74:AN74"/>
    <mergeCell ref="AO74:AQ74"/>
    <mergeCell ref="AR74:AT74"/>
    <mergeCell ref="AU74:AW74"/>
    <mergeCell ref="AU76:AW76"/>
    <mergeCell ref="AL75:AN75"/>
    <mergeCell ref="AO75:AQ75"/>
    <mergeCell ref="AR75:AT75"/>
    <mergeCell ref="AU75:AW75"/>
    <mergeCell ref="AL76:AN76"/>
    <mergeCell ref="AG114:AK114"/>
    <mergeCell ref="AD74:AF74"/>
    <mergeCell ref="AG74:AK74"/>
    <mergeCell ref="AD75:AF75"/>
    <mergeCell ref="AG75:AK75"/>
    <mergeCell ref="AD76:AF76"/>
    <mergeCell ref="AG76:AK76"/>
    <mergeCell ref="AD111:AF111"/>
    <mergeCell ref="AG111:AK111"/>
    <mergeCell ref="AD112:AF112"/>
    <mergeCell ref="AG112:AK112"/>
    <mergeCell ref="AD109:AF109"/>
    <mergeCell ref="AG109:AK109"/>
    <mergeCell ref="AG105:AK105"/>
    <mergeCell ref="AD106:AF106"/>
    <mergeCell ref="AG106:AK106"/>
    <mergeCell ref="AD99:AF99"/>
    <mergeCell ref="AG99:AK99"/>
    <mergeCell ref="AD100:AF100"/>
    <mergeCell ref="AG100:AK100"/>
    <mergeCell ref="AD97:AF97"/>
    <mergeCell ref="AG97:AK97"/>
    <mergeCell ref="AD98:AF98"/>
    <mergeCell ref="AG98:AK98"/>
    <mergeCell ref="AD103:AF103"/>
    <mergeCell ref="Z114:AC114"/>
    <mergeCell ref="Z115:AC115"/>
    <mergeCell ref="Z113:AC113"/>
    <mergeCell ref="Z116:AC116"/>
    <mergeCell ref="Z117:AC117"/>
    <mergeCell ref="R104:U104"/>
    <mergeCell ref="V104:Y104"/>
    <mergeCell ref="R105:U105"/>
    <mergeCell ref="V105:Y105"/>
    <mergeCell ref="R107:U107"/>
    <mergeCell ref="V107:Y107"/>
    <mergeCell ref="R117:U117"/>
    <mergeCell ref="R112:U112"/>
    <mergeCell ref="V112:Y112"/>
    <mergeCell ref="R113:U113"/>
    <mergeCell ref="V113:Y113"/>
    <mergeCell ref="R110:U110"/>
    <mergeCell ref="V110:Y110"/>
    <mergeCell ref="R111:U111"/>
    <mergeCell ref="V111:Y111"/>
    <mergeCell ref="V117:Y117"/>
    <mergeCell ref="Z108:AC108"/>
    <mergeCell ref="Z109:AC109"/>
    <mergeCell ref="R102:U102"/>
    <mergeCell ref="V102:Y102"/>
    <mergeCell ref="R103:U103"/>
    <mergeCell ref="V103:Y103"/>
    <mergeCell ref="R106:U106"/>
    <mergeCell ref="V106:Y106"/>
    <mergeCell ref="R97:U97"/>
    <mergeCell ref="V97:Y97"/>
    <mergeCell ref="R94:U94"/>
    <mergeCell ref="V94:Y94"/>
    <mergeCell ref="R95:U95"/>
    <mergeCell ref="V95:Y95"/>
    <mergeCell ref="R100:U100"/>
    <mergeCell ref="V100:Y100"/>
    <mergeCell ref="R101:U101"/>
    <mergeCell ref="V101:Y101"/>
    <mergeCell ref="R98:U98"/>
    <mergeCell ref="V98:Y98"/>
    <mergeCell ref="R99:U99"/>
    <mergeCell ref="V99:Y99"/>
    <mergeCell ref="R96:U96"/>
    <mergeCell ref="V96:Y96"/>
    <mergeCell ref="R79:U79"/>
    <mergeCell ref="R84:U84"/>
    <mergeCell ref="V84:Y84"/>
    <mergeCell ref="R85:U85"/>
    <mergeCell ref="V85:Y85"/>
    <mergeCell ref="R82:U82"/>
    <mergeCell ref="V82:Y82"/>
    <mergeCell ref="R92:U92"/>
    <mergeCell ref="V92:Y92"/>
    <mergeCell ref="R81:U81"/>
    <mergeCell ref="V81:Y81"/>
    <mergeCell ref="R89:U89"/>
    <mergeCell ref="V89:Y89"/>
    <mergeCell ref="R93:U93"/>
    <mergeCell ref="V93:Y93"/>
    <mergeCell ref="R90:U90"/>
    <mergeCell ref="AD95:AF95"/>
    <mergeCell ref="AG95:AK95"/>
    <mergeCell ref="AD96:AF96"/>
    <mergeCell ref="AG96:AK96"/>
    <mergeCell ref="AD92:AF92"/>
    <mergeCell ref="AG92:AK92"/>
    <mergeCell ref="AD93:AF93"/>
    <mergeCell ref="AG93:AK93"/>
    <mergeCell ref="AD94:AF94"/>
    <mergeCell ref="AG94:AK94"/>
    <mergeCell ref="V90:Y90"/>
    <mergeCell ref="R91:U91"/>
    <mergeCell ref="V91:Y91"/>
    <mergeCell ref="AD90:AF90"/>
    <mergeCell ref="AG90:AK90"/>
    <mergeCell ref="AG91:AK91"/>
    <mergeCell ref="AD91:AF91"/>
    <mergeCell ref="Z92:AC92"/>
    <mergeCell ref="Z93:AC93"/>
    <mergeCell ref="Z94:AC94"/>
    <mergeCell ref="Z95:AC95"/>
    <mergeCell ref="H85:L85"/>
    <mergeCell ref="M85:Q85"/>
    <mergeCell ref="H86:L86"/>
    <mergeCell ref="M73:Q73"/>
    <mergeCell ref="M75:Q75"/>
    <mergeCell ref="Z83:AC83"/>
    <mergeCell ref="R83:U83"/>
    <mergeCell ref="V83:Y83"/>
    <mergeCell ref="R88:U88"/>
    <mergeCell ref="V88:Y88"/>
    <mergeCell ref="R86:U86"/>
    <mergeCell ref="V86:Y86"/>
    <mergeCell ref="R87:U87"/>
    <mergeCell ref="V87:Y87"/>
    <mergeCell ref="M86:Q86"/>
    <mergeCell ref="Z77:AC77"/>
    <mergeCell ref="Z78:AC78"/>
    <mergeCell ref="R75:U75"/>
    <mergeCell ref="V75:Y75"/>
    <mergeCell ref="R76:U76"/>
    <mergeCell ref="V76:Y76"/>
    <mergeCell ref="V79:Y79"/>
    <mergeCell ref="R80:U80"/>
    <mergeCell ref="V80:Y80"/>
    <mergeCell ref="Z75:AC75"/>
    <mergeCell ref="R77:U77"/>
    <mergeCell ref="V77:Y77"/>
    <mergeCell ref="R78:U78"/>
    <mergeCell ref="V78:Y78"/>
    <mergeCell ref="Z76:AC76"/>
    <mergeCell ref="R74:U74"/>
    <mergeCell ref="V74:Y74"/>
    <mergeCell ref="H74:L74"/>
    <mergeCell ref="M76:Q76"/>
    <mergeCell ref="M77:Q77"/>
    <mergeCell ref="M78:Q78"/>
    <mergeCell ref="H75:L75"/>
    <mergeCell ref="AD81:AF81"/>
    <mergeCell ref="AG81:AK81"/>
    <mergeCell ref="AD82:AF82"/>
    <mergeCell ref="AG82:AK82"/>
    <mergeCell ref="AG84:AK84"/>
    <mergeCell ref="AD85:AF85"/>
    <mergeCell ref="AG85:AK85"/>
    <mergeCell ref="AG86:AK86"/>
    <mergeCell ref="AD87:AF87"/>
    <mergeCell ref="AG87:AK87"/>
    <mergeCell ref="AD83:AF83"/>
    <mergeCell ref="AG83:AK83"/>
    <mergeCell ref="AD84:AF84"/>
    <mergeCell ref="AD89:AF89"/>
    <mergeCell ref="AG89:AK89"/>
    <mergeCell ref="AD86:AF86"/>
    <mergeCell ref="AD88:AF88"/>
    <mergeCell ref="AG88:AK88"/>
    <mergeCell ref="F120:G120"/>
    <mergeCell ref="F121:G121"/>
    <mergeCell ref="F115:G115"/>
    <mergeCell ref="F116:G116"/>
    <mergeCell ref="F117:G117"/>
    <mergeCell ref="F118:G118"/>
    <mergeCell ref="F114:G114"/>
    <mergeCell ref="F107:G107"/>
    <mergeCell ref="F108:G108"/>
    <mergeCell ref="F109:G109"/>
    <mergeCell ref="F111:G111"/>
    <mergeCell ref="F113:G113"/>
    <mergeCell ref="F110:G110"/>
    <mergeCell ref="F112:G112"/>
    <mergeCell ref="F119:G119"/>
    <mergeCell ref="F106:G106"/>
    <mergeCell ref="F97:G97"/>
    <mergeCell ref="F88:G88"/>
    <mergeCell ref="F89:G89"/>
    <mergeCell ref="F90:G90"/>
    <mergeCell ref="F91:G91"/>
    <mergeCell ref="F84:G84"/>
    <mergeCell ref="F85:G85"/>
    <mergeCell ref="F86:G86"/>
    <mergeCell ref="F87:G87"/>
    <mergeCell ref="F104:G104"/>
    <mergeCell ref="F105:G105"/>
    <mergeCell ref="F102:G102"/>
    <mergeCell ref="F92:G92"/>
    <mergeCell ref="F93:G93"/>
    <mergeCell ref="F94:G94"/>
    <mergeCell ref="F95:G95"/>
    <mergeCell ref="F103:G103"/>
    <mergeCell ref="F96:G96"/>
    <mergeCell ref="F98:G98"/>
    <mergeCell ref="F99:G99"/>
    <mergeCell ref="F100:G100"/>
    <mergeCell ref="F101:G101"/>
    <mergeCell ref="F80:G80"/>
    <mergeCell ref="F81:G81"/>
    <mergeCell ref="F82:G82"/>
    <mergeCell ref="F83:G83"/>
    <mergeCell ref="F76:G76"/>
    <mergeCell ref="F77:G77"/>
    <mergeCell ref="F78:G78"/>
    <mergeCell ref="F79:G79"/>
    <mergeCell ref="H76:L76"/>
    <mergeCell ref="H82:L82"/>
    <mergeCell ref="H77:L77"/>
    <mergeCell ref="H78:L78"/>
    <mergeCell ref="F75:G75"/>
    <mergeCell ref="F17:M17"/>
    <mergeCell ref="F15:M15"/>
    <mergeCell ref="F16:M16"/>
    <mergeCell ref="F14:M14"/>
    <mergeCell ref="AZ7:BE7"/>
    <mergeCell ref="N14:BG14"/>
    <mergeCell ref="N15:BG15"/>
    <mergeCell ref="N16:BG16"/>
    <mergeCell ref="F9:BG9"/>
    <mergeCell ref="F10:M10"/>
    <mergeCell ref="F12:M12"/>
    <mergeCell ref="F13:M13"/>
    <mergeCell ref="N10:BG10"/>
    <mergeCell ref="N12:BG12"/>
    <mergeCell ref="F29:BG29"/>
    <mergeCell ref="F30:BG30"/>
    <mergeCell ref="T27:BG27"/>
    <mergeCell ref="T26:BG26"/>
    <mergeCell ref="F26:S26"/>
    <mergeCell ref="F35:BG35"/>
    <mergeCell ref="N13:BG13"/>
    <mergeCell ref="F11:M11"/>
    <mergeCell ref="N11:BG11"/>
    <mergeCell ref="F27:S27"/>
    <mergeCell ref="T22:BG22"/>
    <mergeCell ref="F19:M19"/>
    <mergeCell ref="T23:BG23"/>
    <mergeCell ref="T24:BG24"/>
    <mergeCell ref="T25:BG25"/>
    <mergeCell ref="F18:M18"/>
    <mergeCell ref="N17:BG17"/>
    <mergeCell ref="N18:BG18"/>
    <mergeCell ref="F22:S22"/>
    <mergeCell ref="F23:S23"/>
    <mergeCell ref="F24:S24"/>
    <mergeCell ref="F25:S25"/>
    <mergeCell ref="N19:BG19"/>
    <mergeCell ref="F21:BG21"/>
    <mergeCell ref="F36:BG36"/>
    <mergeCell ref="F31:BG31"/>
    <mergeCell ref="F32:BG32"/>
    <mergeCell ref="F33:BG33"/>
    <mergeCell ref="F34:BG34"/>
    <mergeCell ref="M74:Q74"/>
    <mergeCell ref="F69:BG69"/>
    <mergeCell ref="F73:G73"/>
    <mergeCell ref="R73:U73"/>
    <mergeCell ref="V73:Y73"/>
    <mergeCell ref="V72:Y72"/>
    <mergeCell ref="V70:Y71"/>
    <mergeCell ref="R72:U72"/>
    <mergeCell ref="R70:U71"/>
    <mergeCell ref="F74:G74"/>
    <mergeCell ref="H70:L71"/>
    <mergeCell ref="H72:L72"/>
    <mergeCell ref="F70:G71"/>
    <mergeCell ref="F72:G72"/>
    <mergeCell ref="H73:L73"/>
    <mergeCell ref="AD73:AF73"/>
    <mergeCell ref="AG73:AK73"/>
    <mergeCell ref="AO73:AQ73"/>
    <mergeCell ref="H45:BF48"/>
    <mergeCell ref="AX77:AZ77"/>
    <mergeCell ref="M82:Q82"/>
    <mergeCell ref="H83:L83"/>
    <mergeCell ref="M83:Q83"/>
    <mergeCell ref="H84:L84"/>
    <mergeCell ref="M84:Q84"/>
    <mergeCell ref="H79:L79"/>
    <mergeCell ref="M79:Q79"/>
    <mergeCell ref="H80:L80"/>
    <mergeCell ref="M80:Q80"/>
    <mergeCell ref="H81:L81"/>
    <mergeCell ref="M81:Q81"/>
    <mergeCell ref="AO77:AQ77"/>
    <mergeCell ref="AR77:AT77"/>
    <mergeCell ref="Z84:AC84"/>
    <mergeCell ref="AO82:AQ82"/>
    <mergeCell ref="AR83:AT83"/>
    <mergeCell ref="AR82:AT82"/>
    <mergeCell ref="AU83:AW83"/>
    <mergeCell ref="AX83:AZ83"/>
    <mergeCell ref="AU82:AW82"/>
    <mergeCell ref="AD80:AF80"/>
    <mergeCell ref="AG80:AK80"/>
    <mergeCell ref="AD77:AF77"/>
    <mergeCell ref="H87:L87"/>
    <mergeCell ref="M87:Q87"/>
    <mergeCell ref="H94:L94"/>
    <mergeCell ref="M94:Q94"/>
    <mergeCell ref="H95:L95"/>
    <mergeCell ref="M95:Q95"/>
    <mergeCell ref="H96:L96"/>
    <mergeCell ref="M96:Q96"/>
    <mergeCell ref="H91:L91"/>
    <mergeCell ref="M91:Q91"/>
    <mergeCell ref="H92:L92"/>
    <mergeCell ref="M92:Q92"/>
    <mergeCell ref="H93:L93"/>
    <mergeCell ref="M93:Q93"/>
    <mergeCell ref="H88:L88"/>
    <mergeCell ref="M88:Q88"/>
    <mergeCell ref="H89:L89"/>
    <mergeCell ref="M89:Q89"/>
    <mergeCell ref="H90:L90"/>
    <mergeCell ref="M90:Q90"/>
    <mergeCell ref="H100:L100"/>
    <mergeCell ref="M100:Q100"/>
    <mergeCell ref="H101:L101"/>
    <mergeCell ref="M101:Q101"/>
    <mergeCell ref="H102:L102"/>
    <mergeCell ref="M102:Q102"/>
    <mergeCell ref="H97:L97"/>
    <mergeCell ref="M97:Q97"/>
    <mergeCell ref="H98:L98"/>
    <mergeCell ref="M98:Q98"/>
    <mergeCell ref="H99:L99"/>
    <mergeCell ref="M99:Q99"/>
    <mergeCell ref="H106:L106"/>
    <mergeCell ref="M106:Q106"/>
    <mergeCell ref="H107:L107"/>
    <mergeCell ref="M107:Q107"/>
    <mergeCell ref="H108:L108"/>
    <mergeCell ref="M108:Q108"/>
    <mergeCell ref="H103:L103"/>
    <mergeCell ref="M103:Q103"/>
    <mergeCell ref="H104:L104"/>
    <mergeCell ref="M104:Q104"/>
    <mergeCell ref="H105:L105"/>
    <mergeCell ref="M105:Q105"/>
    <mergeCell ref="H113:L113"/>
    <mergeCell ref="M113:Q113"/>
    <mergeCell ref="H114:L114"/>
    <mergeCell ref="M114:Q114"/>
    <mergeCell ref="H109:L109"/>
    <mergeCell ref="M109:Q109"/>
    <mergeCell ref="H110:L110"/>
    <mergeCell ref="M110:Q110"/>
    <mergeCell ref="H111:L111"/>
    <mergeCell ref="M111:Q111"/>
    <mergeCell ref="H121:L121"/>
    <mergeCell ref="M121:Q121"/>
    <mergeCell ref="Z70:AC71"/>
    <mergeCell ref="Z72:AC72"/>
    <mergeCell ref="Z73:AC73"/>
    <mergeCell ref="Z74:AC74"/>
    <mergeCell ref="Z79:AC79"/>
    <mergeCell ref="Z80:AC80"/>
    <mergeCell ref="Z81:AC81"/>
    <mergeCell ref="Z82:AC82"/>
    <mergeCell ref="H118:L118"/>
    <mergeCell ref="M118:Q118"/>
    <mergeCell ref="H119:L119"/>
    <mergeCell ref="M119:Q119"/>
    <mergeCell ref="H120:L120"/>
    <mergeCell ref="M120:Q120"/>
    <mergeCell ref="H115:L115"/>
    <mergeCell ref="M115:Q115"/>
    <mergeCell ref="H116:L116"/>
    <mergeCell ref="M116:Q116"/>
    <mergeCell ref="H117:L117"/>
    <mergeCell ref="M117:Q117"/>
    <mergeCell ref="H112:L112"/>
    <mergeCell ref="M112:Q112"/>
    <mergeCell ref="Z102:AC102"/>
    <mergeCell ref="Z103:AC103"/>
    <mergeCell ref="Z104:AC104"/>
    <mergeCell ref="Z105:AC105"/>
    <mergeCell ref="Z106:AC106"/>
    <mergeCell ref="Z107:AC107"/>
    <mergeCell ref="Z96:AC96"/>
    <mergeCell ref="Z97:AC97"/>
    <mergeCell ref="Z98:AC98"/>
    <mergeCell ref="Z99:AC99"/>
    <mergeCell ref="Z100:AC100"/>
    <mergeCell ref="Z101:AC101"/>
    <mergeCell ref="Z90:AC90"/>
    <mergeCell ref="Z91:AC91"/>
    <mergeCell ref="Z85:AC85"/>
    <mergeCell ref="Z86:AC86"/>
    <mergeCell ref="Z87:AC87"/>
    <mergeCell ref="Z88:AC88"/>
    <mergeCell ref="Z89:AC89"/>
    <mergeCell ref="BA80:BC80"/>
    <mergeCell ref="BD80:BG80"/>
    <mergeCell ref="BA84:BC84"/>
    <mergeCell ref="BD83:BG83"/>
    <mergeCell ref="BD84:BG84"/>
    <mergeCell ref="BD81:BG81"/>
    <mergeCell ref="BD82:BG82"/>
    <mergeCell ref="BA85:BC85"/>
    <mergeCell ref="BA86:BC86"/>
    <mergeCell ref="BD85:BG85"/>
    <mergeCell ref="BD86:BG86"/>
    <mergeCell ref="AO86:AQ86"/>
    <mergeCell ref="AR86:AT86"/>
    <mergeCell ref="AU86:AW86"/>
    <mergeCell ref="AX86:AZ86"/>
    <mergeCell ref="AO84:AQ84"/>
    <mergeCell ref="AR84:AT84"/>
    <mergeCell ref="AO79:AQ79"/>
    <mergeCell ref="AR79:AT79"/>
    <mergeCell ref="AU79:AW79"/>
    <mergeCell ref="AX79:AZ79"/>
    <mergeCell ref="AO80:AQ80"/>
    <mergeCell ref="AR80:AT80"/>
    <mergeCell ref="AU80:AW80"/>
    <mergeCell ref="AX80:AZ80"/>
    <mergeCell ref="BA83:BC83"/>
    <mergeCell ref="AX81:AZ81"/>
    <mergeCell ref="BA81:BC81"/>
    <mergeCell ref="BA82:BC82"/>
    <mergeCell ref="AX82:AZ82"/>
    <mergeCell ref="AU81:AW81"/>
    <mergeCell ref="AO83:AQ83"/>
    <mergeCell ref="AU84:AW84"/>
    <mergeCell ref="AX84:AZ84"/>
    <mergeCell ref="AO85:AQ85"/>
    <mergeCell ref="AR85:AT85"/>
    <mergeCell ref="AU85:AW85"/>
    <mergeCell ref="AX85:AZ85"/>
    <mergeCell ref="BD87:BG87"/>
    <mergeCell ref="BD88:BG88"/>
    <mergeCell ref="AO88:AQ88"/>
    <mergeCell ref="AR88:AT88"/>
    <mergeCell ref="AU88:AW88"/>
    <mergeCell ref="AX88:AZ88"/>
    <mergeCell ref="AO87:AQ87"/>
    <mergeCell ref="AR87:AT87"/>
    <mergeCell ref="AU87:AW87"/>
    <mergeCell ref="AX87:AZ87"/>
    <mergeCell ref="BA87:BC87"/>
    <mergeCell ref="BA88:BC88"/>
    <mergeCell ref="BD89:BG89"/>
    <mergeCell ref="BD90:BG90"/>
    <mergeCell ref="AO90:AQ90"/>
    <mergeCell ref="AR90:AT90"/>
    <mergeCell ref="AU90:AW90"/>
    <mergeCell ref="AX90:AZ90"/>
    <mergeCell ref="AO89:AQ89"/>
    <mergeCell ref="AR89:AT89"/>
    <mergeCell ref="AU89:AW89"/>
    <mergeCell ref="AX89:AZ89"/>
    <mergeCell ref="BA89:BC89"/>
    <mergeCell ref="BA90:BC90"/>
    <mergeCell ref="BD91:BG91"/>
    <mergeCell ref="BD92:BG92"/>
    <mergeCell ref="AO92:AQ92"/>
    <mergeCell ref="AR92:AT92"/>
    <mergeCell ref="AU92:AW92"/>
    <mergeCell ref="AX92:AZ92"/>
    <mergeCell ref="AO91:AQ91"/>
    <mergeCell ref="AR91:AT91"/>
    <mergeCell ref="AU91:AW91"/>
    <mergeCell ref="AX91:AZ91"/>
    <mergeCell ref="BA91:BC91"/>
    <mergeCell ref="BA92:BC92"/>
    <mergeCell ref="BD93:BG93"/>
    <mergeCell ref="BD94:BG94"/>
    <mergeCell ref="AO94:AQ94"/>
    <mergeCell ref="AR94:AT94"/>
    <mergeCell ref="AU94:AW94"/>
    <mergeCell ref="AX94:AZ94"/>
    <mergeCell ref="AO93:AQ93"/>
    <mergeCell ref="AR93:AT93"/>
    <mergeCell ref="AU93:AW93"/>
    <mergeCell ref="AX93:AZ93"/>
    <mergeCell ref="BA93:BC93"/>
    <mergeCell ref="BA94:BC94"/>
    <mergeCell ref="BD95:BG95"/>
    <mergeCell ref="BD96:BG96"/>
    <mergeCell ref="AO96:AQ96"/>
    <mergeCell ref="AR96:AT96"/>
    <mergeCell ref="AU96:AW96"/>
    <mergeCell ref="AX96:AZ96"/>
    <mergeCell ref="AO95:AQ95"/>
    <mergeCell ref="AR95:AT95"/>
    <mergeCell ref="AU95:AW95"/>
    <mergeCell ref="AX95:AZ95"/>
    <mergeCell ref="BA95:BC95"/>
    <mergeCell ref="BA96:BC96"/>
    <mergeCell ref="BD97:BG97"/>
    <mergeCell ref="BD98:BG98"/>
    <mergeCell ref="AO98:AQ98"/>
    <mergeCell ref="AR98:AT98"/>
    <mergeCell ref="AU98:AW98"/>
    <mergeCell ref="AX98:AZ98"/>
    <mergeCell ref="AO97:AQ97"/>
    <mergeCell ref="AR97:AT97"/>
    <mergeCell ref="AU97:AW97"/>
    <mergeCell ref="AX97:AZ97"/>
    <mergeCell ref="BA97:BC97"/>
    <mergeCell ref="BA98:BC98"/>
    <mergeCell ref="BD99:BG99"/>
    <mergeCell ref="BD100:BG100"/>
    <mergeCell ref="AO100:AQ100"/>
    <mergeCell ref="AR100:AT100"/>
    <mergeCell ref="AU100:AW100"/>
    <mergeCell ref="AX100:AZ100"/>
    <mergeCell ref="AO99:AQ99"/>
    <mergeCell ref="AR99:AT99"/>
    <mergeCell ref="AU99:AW99"/>
    <mergeCell ref="AX99:AZ99"/>
    <mergeCell ref="BA99:BC99"/>
    <mergeCell ref="BA100:BC100"/>
    <mergeCell ref="BD101:BG101"/>
    <mergeCell ref="BD102:BG102"/>
    <mergeCell ref="AO102:AQ102"/>
    <mergeCell ref="AR102:AT102"/>
    <mergeCell ref="AU102:AW102"/>
    <mergeCell ref="AX102:AZ102"/>
    <mergeCell ref="AO101:AQ101"/>
    <mergeCell ref="AR101:AT101"/>
    <mergeCell ref="AU101:AW101"/>
    <mergeCell ref="AX101:AZ101"/>
    <mergeCell ref="BA101:BC101"/>
    <mergeCell ref="BA102:BC102"/>
    <mergeCell ref="BD103:BG103"/>
    <mergeCell ref="BD104:BG104"/>
    <mergeCell ref="AO104:AQ104"/>
    <mergeCell ref="AR104:AT104"/>
    <mergeCell ref="AU104:AW104"/>
    <mergeCell ref="AX104:AZ104"/>
    <mergeCell ref="AO103:AQ103"/>
    <mergeCell ref="AR103:AT103"/>
    <mergeCell ref="AU103:AW103"/>
    <mergeCell ref="AX103:AZ103"/>
    <mergeCell ref="BA103:BC103"/>
    <mergeCell ref="BA104:BC104"/>
    <mergeCell ref="BD105:BG105"/>
    <mergeCell ref="BD106:BG106"/>
    <mergeCell ref="AO106:AQ106"/>
    <mergeCell ref="AR106:AT106"/>
    <mergeCell ref="AU106:AW106"/>
    <mergeCell ref="AX106:AZ106"/>
    <mergeCell ref="AO105:AQ105"/>
    <mergeCell ref="AR105:AT105"/>
    <mergeCell ref="AU105:AW105"/>
    <mergeCell ref="AX105:AZ105"/>
    <mergeCell ref="BA105:BC105"/>
    <mergeCell ref="BA106:BC106"/>
    <mergeCell ref="BD107:BG107"/>
    <mergeCell ref="BD108:BG108"/>
    <mergeCell ref="AO108:AQ108"/>
    <mergeCell ref="AR108:AT108"/>
    <mergeCell ref="AU108:AW108"/>
    <mergeCell ref="AX108:AZ108"/>
    <mergeCell ref="AO107:AQ107"/>
    <mergeCell ref="AR107:AT107"/>
    <mergeCell ref="AU107:AW107"/>
    <mergeCell ref="AX107:AZ107"/>
    <mergeCell ref="BA107:BC107"/>
    <mergeCell ref="BA108:BC108"/>
    <mergeCell ref="BD109:BG109"/>
    <mergeCell ref="BD110:BG110"/>
    <mergeCell ref="AO110:AQ110"/>
    <mergeCell ref="AR110:AT110"/>
    <mergeCell ref="AU110:AW110"/>
    <mergeCell ref="AX110:AZ110"/>
    <mergeCell ref="AO109:AQ109"/>
    <mergeCell ref="AR109:AT109"/>
    <mergeCell ref="AU109:AW109"/>
    <mergeCell ref="AX109:AZ109"/>
    <mergeCell ref="BA109:BC109"/>
    <mergeCell ref="BA110:BC110"/>
    <mergeCell ref="BD111:BG111"/>
    <mergeCell ref="BD112:BG112"/>
    <mergeCell ref="AO112:AQ112"/>
    <mergeCell ref="AR112:AT112"/>
    <mergeCell ref="AU112:AW112"/>
    <mergeCell ref="AX112:AZ112"/>
    <mergeCell ref="AO111:AQ111"/>
    <mergeCell ref="AR111:AT111"/>
    <mergeCell ref="AU111:AW111"/>
    <mergeCell ref="AX111:AZ111"/>
    <mergeCell ref="BA111:BC111"/>
    <mergeCell ref="BA112:BC112"/>
    <mergeCell ref="BD113:BG113"/>
    <mergeCell ref="BD114:BG114"/>
    <mergeCell ref="AO114:AQ114"/>
    <mergeCell ref="AR114:AT114"/>
    <mergeCell ref="AU114:AW114"/>
    <mergeCell ref="AX114:AZ114"/>
    <mergeCell ref="AO113:AQ113"/>
    <mergeCell ref="AR113:AT113"/>
    <mergeCell ref="AU113:AW113"/>
    <mergeCell ref="AX113:AZ113"/>
    <mergeCell ref="BA113:BC113"/>
    <mergeCell ref="BA114:BC114"/>
    <mergeCell ref="BD115:BG115"/>
    <mergeCell ref="BD116:BG116"/>
    <mergeCell ref="AO116:AQ116"/>
    <mergeCell ref="AR116:AT116"/>
    <mergeCell ref="AU116:AW116"/>
    <mergeCell ref="AX116:AZ116"/>
    <mergeCell ref="AO115:AQ115"/>
    <mergeCell ref="AR115:AT115"/>
    <mergeCell ref="AU115:AW115"/>
    <mergeCell ref="AX115:AZ115"/>
    <mergeCell ref="BA115:BC115"/>
    <mergeCell ref="BA116:BC116"/>
    <mergeCell ref="BD117:BG117"/>
    <mergeCell ref="BD118:BG118"/>
    <mergeCell ref="AO118:AQ118"/>
    <mergeCell ref="AR118:AT118"/>
    <mergeCell ref="AU118:AW118"/>
    <mergeCell ref="AX118:AZ118"/>
    <mergeCell ref="AO117:AQ117"/>
    <mergeCell ref="AR117:AT117"/>
    <mergeCell ref="AU117:AW117"/>
    <mergeCell ref="AX117:AZ117"/>
    <mergeCell ref="BA117:BC117"/>
    <mergeCell ref="BA118:BC118"/>
    <mergeCell ref="AU121:AW121"/>
    <mergeCell ref="AX121:AZ121"/>
    <mergeCell ref="AO120:AQ120"/>
    <mergeCell ref="AR120:AT120"/>
    <mergeCell ref="AU120:AW120"/>
    <mergeCell ref="AX120:AZ120"/>
    <mergeCell ref="BA119:BC119"/>
    <mergeCell ref="BA120:BC120"/>
    <mergeCell ref="BD119:BG119"/>
    <mergeCell ref="BD120:BG120"/>
    <mergeCell ref="AO119:AQ119"/>
    <mergeCell ref="AR119:AT119"/>
    <mergeCell ref="AU119:AW119"/>
    <mergeCell ref="AX119:AZ119"/>
    <mergeCell ref="X5:AN7"/>
    <mergeCell ref="AM126:BD127"/>
    <mergeCell ref="BD121:BG121"/>
    <mergeCell ref="BA121:BC121"/>
    <mergeCell ref="BD70:BG71"/>
    <mergeCell ref="BD72:BG72"/>
    <mergeCell ref="BD73:BG73"/>
    <mergeCell ref="BD74:BG74"/>
    <mergeCell ref="BD75:BG75"/>
    <mergeCell ref="BD76:BG76"/>
    <mergeCell ref="BD77:BG77"/>
    <mergeCell ref="BD78:BG78"/>
    <mergeCell ref="BD79:BG79"/>
    <mergeCell ref="AL70:BC70"/>
    <mergeCell ref="BA71:BC71"/>
    <mergeCell ref="BA73:BC73"/>
    <mergeCell ref="BA74:BC74"/>
    <mergeCell ref="BA75:BC75"/>
    <mergeCell ref="BA76:BC76"/>
    <mergeCell ref="BA77:BC77"/>
    <mergeCell ref="BA78:BC78"/>
    <mergeCell ref="BA79:BC79"/>
    <mergeCell ref="AO121:AQ121"/>
    <mergeCell ref="AR121:AT121"/>
  </mergeCells>
  <phoneticPr fontId="7"/>
  <conditionalFormatting sqref="H142 U142 AH142 AU142 H144 U144 AH144 AU144 H146 U146 AH146 AU146">
    <cfRule type="expression" dxfId="86" priority="119" stopIfTrue="1">
      <formula>$BM$137=TRUE</formula>
    </cfRule>
    <cfRule type="expression" dxfId="85" priority="118" stopIfTrue="1">
      <formula>VLOOKUP(H142&amp;"_1mM",CheckList,3,FALSE)=TRUE</formula>
    </cfRule>
    <cfRule type="expression" dxfId="84" priority="117" stopIfTrue="1">
      <formula>VLOOKUP(H142,CheckList,3,FALSE)=TRUE</formula>
    </cfRule>
  </conditionalFormatting>
  <conditionalFormatting sqref="H152 U152 AH152 AU152 H154 AH154 AU154 H156 U156 AH156 AU156 H158 U158 AH158">
    <cfRule type="expression" dxfId="83" priority="46" stopIfTrue="1">
      <formula>VLOOKUP(H152,CheckList,3,FALSE)=TRUE</formula>
    </cfRule>
    <cfRule type="expression" dxfId="82" priority="47" stopIfTrue="1">
      <formula>VLOOKUP(H152&amp;"_1mM",CheckList,3,FALSE)=TRUE</formula>
    </cfRule>
    <cfRule type="expression" dxfId="81" priority="48" stopIfTrue="1">
      <formula>$BM$137=TRUE</formula>
    </cfRule>
  </conditionalFormatting>
  <conditionalFormatting sqref="H155">
    <cfRule type="expression" dxfId="80" priority="34" stopIfTrue="1">
      <formula>VLOOKUP(H154,CheckList,3,FALSE)=TRUE</formula>
    </cfRule>
    <cfRule type="expression" dxfId="79" priority="35" stopIfTrue="1">
      <formula>VLOOKUP(H155&amp;"_1mM",CheckList,3,FALSE)=TRUE</formula>
    </cfRule>
    <cfRule type="expression" dxfId="78" priority="36" stopIfTrue="1">
      <formula>$BM$137=TRUE</formula>
    </cfRule>
  </conditionalFormatting>
  <conditionalFormatting sqref="H161">
    <cfRule type="expression" dxfId="77" priority="211" stopIfTrue="1">
      <formula>VLOOKUP(H161&amp;"_1mM",CheckList,3,FALSE)=TRUE</formula>
    </cfRule>
    <cfRule type="expression" dxfId="76" priority="210" stopIfTrue="1">
      <formula>VLOOKUP(H161,CheckList,3,FALSE)=TRUE</formula>
    </cfRule>
    <cfRule type="expression" dxfId="75" priority="212" stopIfTrue="1">
      <formula>$BM$137=TRUE</formula>
    </cfRule>
  </conditionalFormatting>
  <conditionalFormatting sqref="H163:H164 U163:U164">
    <cfRule type="expression" dxfId="74" priority="22" stopIfTrue="1">
      <formula>VLOOKUP(H163,CheckList,3,FALSE)=TRUE</formula>
    </cfRule>
    <cfRule type="expression" dxfId="73" priority="23" stopIfTrue="1">
      <formula>VLOOKUP(H163&amp;"_1mM",CheckList,3,FALSE)=TRUE</formula>
    </cfRule>
    <cfRule type="expression" dxfId="72" priority="24" stopIfTrue="1">
      <formula>$BM$137=TRUE</formula>
    </cfRule>
  </conditionalFormatting>
  <conditionalFormatting sqref="O152:O156">
    <cfRule type="expression" dxfId="71" priority="4" stopIfTrue="1">
      <formula>VLOOKUP(H152,CheckList,3,FALSE)=TRUE</formula>
    </cfRule>
  </conditionalFormatting>
  <conditionalFormatting sqref="O158">
    <cfRule type="expression" dxfId="70" priority="3" stopIfTrue="1">
      <formula>VLOOKUP(H158,CheckList,3,FALSE)=TRUE</formula>
    </cfRule>
  </conditionalFormatting>
  <conditionalFormatting sqref="O161">
    <cfRule type="expression" dxfId="69" priority="209" stopIfTrue="1">
      <formula>VLOOKUP(H161,CheckList,3,FALSE)=TRUE</formula>
    </cfRule>
  </conditionalFormatting>
  <conditionalFormatting sqref="O163:O164">
    <cfRule type="expression" dxfId="68" priority="2" stopIfTrue="1">
      <formula>VLOOKUP(H163,CheckList,3,FALSE)=TRUE</formula>
    </cfRule>
  </conditionalFormatting>
  <conditionalFormatting sqref="Q142:Q146 AD142:AD146 AQ142:AQ146 BD142:BD146">
    <cfRule type="expression" dxfId="67" priority="116" stopIfTrue="1">
      <formula>VLOOKUP(H142&amp;"_1mM",CheckList,3,FALSE)=TRUE</formula>
    </cfRule>
  </conditionalFormatting>
  <conditionalFormatting sqref="Q152:Q156 AD152:AD156 AQ152:AQ156 BD152:BD156">
    <cfRule type="expression" dxfId="66" priority="442" stopIfTrue="1">
      <formula>VLOOKUP(H152&amp;"_1mM",CheckList,3,FALSE)=TRUE</formula>
    </cfRule>
  </conditionalFormatting>
  <conditionalFormatting sqref="Q158 AD158 AQ158">
    <cfRule type="expression" dxfId="65" priority="107" stopIfTrue="1">
      <formula>VLOOKUP(H158&amp;"_1mM",CheckList,3,FALSE)=TRUE</formula>
    </cfRule>
  </conditionalFormatting>
  <conditionalFormatting sqref="Q164">
    <cfRule type="expression" dxfId="64" priority="27" stopIfTrue="1">
      <formula>VLOOKUP(H164&amp;"_1mM",CheckList,3,FALSE)=TRUE</formula>
    </cfRule>
  </conditionalFormatting>
  <conditionalFormatting sqref="T23:BG23">
    <cfRule type="expression" dxfId="63" priority="18" stopIfTrue="1">
      <formula>$CL$24=TRUE</formula>
    </cfRule>
    <cfRule type="expression" dxfId="62" priority="19" stopIfTrue="1">
      <formula>$CL$25=TRUE</formula>
    </cfRule>
    <cfRule type="expression" dxfId="61" priority="20" stopIfTrue="1">
      <formula>$CL$26=TRUE</formula>
    </cfRule>
    <cfRule type="expression" dxfId="60" priority="21" stopIfTrue="1">
      <formula>$CG$24=0</formula>
    </cfRule>
  </conditionalFormatting>
  <conditionalFormatting sqref="U153">
    <cfRule type="expression" dxfId="59" priority="126" stopIfTrue="1">
      <formula>VLOOKUP(U152,CheckList,3,FALSE)=TRUE</formula>
    </cfRule>
    <cfRule type="expression" dxfId="58" priority="128" stopIfTrue="1">
      <formula>$BM$137=TRUE</formula>
    </cfRule>
    <cfRule type="expression" dxfId="57" priority="127" stopIfTrue="1">
      <formula>VLOOKUP(U153&amp;"_1mM",CheckList,3,FALSE)=TRUE</formula>
    </cfRule>
  </conditionalFormatting>
  <conditionalFormatting sqref="U154">
    <cfRule type="expression" dxfId="56" priority="28" stopIfTrue="1">
      <formula>VLOOKUP(U154,CheckList,3,FALSE)=TRUE</formula>
    </cfRule>
    <cfRule type="expression" dxfId="55" priority="29" stopIfTrue="1">
      <formula>VLOOKUP(U154&amp;"_1mM",CheckList,3,FALSE)=TRUE</formula>
    </cfRule>
    <cfRule type="expression" dxfId="54" priority="30" stopIfTrue="1">
      <formula>$BM$137=TRUE</formula>
    </cfRule>
  </conditionalFormatting>
  <conditionalFormatting sqref="U155">
    <cfRule type="expression" dxfId="53" priority="31" stopIfTrue="1">
      <formula>VLOOKUP(U154,CheckList,3,FALSE)=TRUE</formula>
    </cfRule>
    <cfRule type="expression" dxfId="52" priority="32" stopIfTrue="1">
      <formula>VLOOKUP(U155&amp;"_1mM",CheckList,3,FALSE)=TRUE</formula>
    </cfRule>
    <cfRule type="expression" dxfId="51" priority="33" stopIfTrue="1">
      <formula>$BM$137=TRUE</formula>
    </cfRule>
  </conditionalFormatting>
  <conditionalFormatting sqref="U161">
    <cfRule type="expression" dxfId="50" priority="192" stopIfTrue="1">
      <formula>VLOOKUP(U161,CheckList,3,FALSE)=TRUE</formula>
    </cfRule>
    <cfRule type="expression" dxfId="49" priority="193" stopIfTrue="1">
      <formula>VLOOKUP(U161&amp;"_1mM",CheckList,3,FALSE)=TRUE</formula>
    </cfRule>
    <cfRule type="expression" dxfId="48" priority="194" stopIfTrue="1">
      <formula>$BM$137=TRUE</formula>
    </cfRule>
  </conditionalFormatting>
  <conditionalFormatting sqref="V72:Y121">
    <cfRule type="expression" dxfId="47" priority="434" stopIfTrue="1">
      <formula>AND($H72&lt;&gt;""=TRUE,$V72=""=TRUE)</formula>
    </cfRule>
  </conditionalFormatting>
  <conditionalFormatting sqref="Z72:AC121">
    <cfRule type="expression" dxfId="46" priority="435" stopIfTrue="1">
      <formula>AND($H72&lt;&gt;""=TRUE,$Z72=""=TRUE)</formula>
    </cfRule>
  </conditionalFormatting>
  <conditionalFormatting sqref="AB142 O142:O146 AO142:AO146 BB142:BB146 AB144:AB146">
    <cfRule type="expression" dxfId="45" priority="115" stopIfTrue="1">
      <formula>VLOOKUP(H142,CheckList,3,FALSE)=TRUE</formula>
    </cfRule>
  </conditionalFormatting>
  <conditionalFormatting sqref="AB143">
    <cfRule type="expression" dxfId="44" priority="114" stopIfTrue="1">
      <formula>VLOOKUP(U143,CheckList,4,FALSE)=TRUE</formula>
    </cfRule>
  </conditionalFormatting>
  <conditionalFormatting sqref="AB152">
    <cfRule type="expression" dxfId="43" priority="10" stopIfTrue="1">
      <formula>VLOOKUP(U152,CheckList,3,FALSE)=TRUE</formula>
    </cfRule>
  </conditionalFormatting>
  <conditionalFormatting sqref="AB153">
    <cfRule type="expression" dxfId="42" priority="110" stopIfTrue="1">
      <formula>VLOOKUP(U153,CheckList,4,FALSE)=TRUE</formula>
    </cfRule>
  </conditionalFormatting>
  <conditionalFormatting sqref="AB154:AB156">
    <cfRule type="expression" dxfId="41" priority="8" stopIfTrue="1">
      <formula>VLOOKUP(U154,CheckList,3,FALSE)=TRUE</formula>
    </cfRule>
  </conditionalFormatting>
  <conditionalFormatting sqref="AB158">
    <cfRule type="expression" dxfId="40" priority="7" stopIfTrue="1">
      <formula>VLOOKUP(U158,CheckList,3,FALSE)=TRUE</formula>
    </cfRule>
  </conditionalFormatting>
  <conditionalFormatting sqref="AB161">
    <cfRule type="expression" dxfId="39" priority="208" stopIfTrue="1">
      <formula>VLOOKUP(U161,CheckList,3,FALSE)=TRUE</formula>
    </cfRule>
  </conditionalFormatting>
  <conditionalFormatting sqref="AB163:AB164">
    <cfRule type="expression" dxfId="38" priority="1" stopIfTrue="1">
      <formula>VLOOKUP(U163,CheckList,3,FALSE)=TRUE</formula>
    </cfRule>
  </conditionalFormatting>
  <conditionalFormatting sqref="AF142:AF146">
    <cfRule type="expression" dxfId="37" priority="113" stopIfTrue="1">
      <formula>VLOOKUP(W142&amp;"_1mM",CheckList,4,FALSE)=TRUE</formula>
    </cfRule>
  </conditionalFormatting>
  <conditionalFormatting sqref="AF152:AF156">
    <cfRule type="expression" dxfId="36" priority="438" stopIfTrue="1">
      <formula>VLOOKUP(W152&amp;"_1mM",CheckList,4,FALSE)=TRUE</formula>
    </cfRule>
  </conditionalFormatting>
  <conditionalFormatting sqref="AF158">
    <cfRule type="expression" dxfId="35" priority="106" stopIfTrue="1">
      <formula>VLOOKUP(W158&amp;"_1mM",CheckList,4,FALSE)=TRUE</formula>
    </cfRule>
  </conditionalFormatting>
  <conditionalFormatting sqref="AG72:AK121">
    <cfRule type="expression" dxfId="34" priority="433" stopIfTrue="1">
      <formula>AND($H72&lt;&gt;""=TRUE,$AG72=""=TRUE)</formula>
    </cfRule>
  </conditionalFormatting>
  <conditionalFormatting sqref="AH153">
    <cfRule type="expression" dxfId="33" priority="42" stopIfTrue="1">
      <formula>$BM$137=TRUE</formula>
    </cfRule>
    <cfRule type="expression" dxfId="32" priority="41" stopIfTrue="1">
      <formula>VLOOKUP(AH153&amp;"_1mM",CheckList,3,FALSE)=TRUE</formula>
    </cfRule>
    <cfRule type="expression" dxfId="31" priority="40" stopIfTrue="1">
      <formula>VLOOKUP(AH152,CheckList,3,FALSE)=TRUE</formula>
    </cfRule>
  </conditionalFormatting>
  <conditionalFormatting sqref="AH161">
    <cfRule type="expression" dxfId="30" priority="187" stopIfTrue="1">
      <formula>VLOOKUP(AH161&amp;"_1mM",CheckList,3,FALSE)=TRUE</formula>
    </cfRule>
    <cfRule type="expression" dxfId="29" priority="188" stopIfTrue="1">
      <formula>$BM$137=TRUE</formula>
    </cfRule>
    <cfRule type="expression" dxfId="28" priority="186" stopIfTrue="1">
      <formula>VLOOKUP(AH161,CheckList,3,FALSE)=TRUE</formula>
    </cfRule>
  </conditionalFormatting>
  <conditionalFormatting sqref="AH163">
    <cfRule type="expression" dxfId="27" priority="185" stopIfTrue="1">
      <formula>$BM$137=TRUE</formula>
    </cfRule>
    <cfRule type="expression" dxfId="26" priority="184" stopIfTrue="1">
      <formula>VLOOKUP(AH163&amp;"_1mM",CheckList,3,FALSE)=TRUE</formula>
    </cfRule>
    <cfRule type="expression" dxfId="25" priority="183" stopIfTrue="1">
      <formula>VLOOKUP(AH163,CheckList,3,FALSE)=TRUE</formula>
    </cfRule>
  </conditionalFormatting>
  <conditionalFormatting sqref="AL72:AN121">
    <cfRule type="expression" dxfId="24" priority="436" stopIfTrue="1">
      <formula>AND($H72&lt;&gt;""=TRUE,$AL72=""=TRUE)</formula>
    </cfRule>
  </conditionalFormatting>
  <conditionalFormatting sqref="AO152:AO156">
    <cfRule type="expression" dxfId="23" priority="11" stopIfTrue="1">
      <formula>VLOOKUP(AH152,CheckList,3,FALSE)=TRUE</formula>
    </cfRule>
  </conditionalFormatting>
  <conditionalFormatting sqref="AO158">
    <cfRule type="expression" dxfId="22" priority="13" stopIfTrue="1">
      <formula>VLOOKUP(AH158,CheckList,3,FALSE)=TRUE</formula>
    </cfRule>
  </conditionalFormatting>
  <conditionalFormatting sqref="AO163">
    <cfRule type="expression" dxfId="21" priority="202" stopIfTrue="1">
      <formula>VLOOKUP(AH163,CheckList,3,FALSE)=TRUE</formula>
    </cfRule>
  </conditionalFormatting>
  <conditionalFormatting sqref="AO161:AP161">
    <cfRule type="expression" dxfId="20" priority="206" stopIfTrue="1">
      <formula>VLOOKUP(AH161,CheckList,3,FALSE)=TRUE</formula>
    </cfRule>
  </conditionalFormatting>
  <conditionalFormatting sqref="AU153">
    <cfRule type="expression" dxfId="19" priority="37" stopIfTrue="1">
      <formula>VLOOKUP(AU152,CheckList,3,FALSE)=TRUE</formula>
    </cfRule>
    <cfRule type="expression" dxfId="18" priority="39" stopIfTrue="1">
      <formula>$BM$137=TRUE</formula>
    </cfRule>
    <cfRule type="expression" dxfId="17" priority="38" stopIfTrue="1">
      <formula>VLOOKUP(AU153&amp;"_1mM",CheckList,3,FALSE)=TRUE</formula>
    </cfRule>
  </conditionalFormatting>
  <conditionalFormatting sqref="AU158">
    <cfRule type="expression" dxfId="16" priority="103" stopIfTrue="1">
      <formula>VLOOKUP(AU158,CheckList,3,FALSE)=TRUE</formula>
    </cfRule>
    <cfRule type="expression" dxfId="15" priority="104" stopIfTrue="1">
      <formula>VLOOKUP(AU158&amp;"_1mM",CheckList,3,FALSE)=TRUE</formula>
    </cfRule>
    <cfRule type="expression" dxfId="14" priority="105" stopIfTrue="1">
      <formula>$BM$137=TRUE</formula>
    </cfRule>
  </conditionalFormatting>
  <conditionalFormatting sqref="AU161">
    <cfRule type="expression" dxfId="13" priority="182" stopIfTrue="1">
      <formula>$BM$137=TRUE</formula>
    </cfRule>
    <cfRule type="expression" dxfId="12" priority="180" stopIfTrue="1">
      <formula>VLOOKUP(AU161,CheckList,3,FALSE)=TRUE</formula>
    </cfRule>
    <cfRule type="expression" dxfId="11" priority="181" stopIfTrue="1">
      <formula>VLOOKUP(AU161&amp;"_1mM",CheckList,3,FALSE)=TRUE</formula>
    </cfRule>
  </conditionalFormatting>
  <conditionalFormatting sqref="AU163">
    <cfRule type="expression" dxfId="10" priority="176" stopIfTrue="1">
      <formula>$BM$137=TRUE</formula>
    </cfRule>
    <cfRule type="expression" dxfId="9" priority="175" stopIfTrue="1">
      <formula>VLOOKUP(AU163&amp;"_1mM",CheckList,3,FALSE)=TRUE</formula>
    </cfRule>
    <cfRule type="expression" dxfId="8" priority="174" stopIfTrue="1">
      <formula>VLOOKUP(AU163,CheckList,3,FALSE)=TRUE</formula>
    </cfRule>
  </conditionalFormatting>
  <conditionalFormatting sqref="BB152:BB156">
    <cfRule type="expression" dxfId="7" priority="15" stopIfTrue="1">
      <formula>VLOOKUP(AU152,CheckList,3,FALSE)=TRUE</formula>
    </cfRule>
  </conditionalFormatting>
  <conditionalFormatting sqref="BB158">
    <cfRule type="expression" dxfId="6" priority="90" stopIfTrue="1">
      <formula>VLOOKUP(AU158,CheckList,3,FALSE)=TRUE</formula>
    </cfRule>
  </conditionalFormatting>
  <conditionalFormatting sqref="BB161">
    <cfRule type="expression" dxfId="5" priority="205" stopIfTrue="1">
      <formula>VLOOKUP(AU161,CheckList,3,FALSE)=TRUE</formula>
    </cfRule>
  </conditionalFormatting>
  <conditionalFormatting sqref="BB163">
    <cfRule type="expression" dxfId="4" priority="201" stopIfTrue="1">
      <formula>VLOOKUP(AU163,CheckList,3,FALSE)=TRUE</formula>
    </cfRule>
  </conditionalFormatting>
  <conditionalFormatting sqref="CG151:CG155">
    <cfRule type="expression" dxfId="3" priority="49" stopIfTrue="1">
      <formula>VLOOKUP(CG151,CheckList,3,FALSE)=TRUE</formula>
    </cfRule>
    <cfRule type="expression" dxfId="2" priority="51" stopIfTrue="1">
      <formula>$BM$137=TRUE</formula>
    </cfRule>
    <cfRule type="expression" dxfId="1" priority="50" stopIfTrue="1">
      <formula>VLOOKUP(CG151&amp;"_1mM",CheckList,3,FALSE)=TRUE</formula>
    </cfRule>
  </conditionalFormatting>
  <conditionalFormatting sqref="CR127 CS128 CT129 CU130 CV131 CW132 CX133 CY134 CZ135 DA136 DB137">
    <cfRule type="cellIs" dxfId="0" priority="450" stopIfTrue="1" operator="equal">
      <formula>TRUE</formula>
    </cfRule>
  </conditionalFormatting>
  <dataValidations count="1">
    <dataValidation type="list" allowBlank="1" showInputMessage="1" showErrorMessage="1" sqref="AG72:AK121" xr:uid="{00000000-0002-0000-0000-000000000000}">
      <formula1>"Freeze"</formula1>
    </dataValidation>
  </dataValidations>
  <hyperlinks>
    <hyperlink ref="AE39" r:id="rId1" xr:uid="{00000000-0004-0000-0000-000000000000}"/>
    <hyperlink ref="AC54:AI54" r:id="rId2" display="info@carnabio.com " xr:uid="{00000000-0004-0000-0000-000001000000}"/>
  </hyperlinks>
  <printOptions horizontalCentered="1"/>
  <pageMargins left="0.23622047244094491" right="0.23622047244094491" top="0.62" bottom="0.39370078740157483" header="0.23622047244094491" footer="0.23622047244094491"/>
  <pageSetup paperSize="9" scale="66" fitToHeight="5" orientation="portrait" r:id="rId3"/>
  <headerFooter alignWithMargins="0">
    <oddHeader>&amp;R&amp;F</oddHeader>
    <oddFooter>&amp;L&amp;"Times New Roman,太字 斜体"QuickScout Selectivity Profiling</oddFooter>
  </headerFooter>
  <rowBreaks count="2" manualBreakCount="2">
    <brk id="66" min="5" max="59" man="1"/>
    <brk id="122" min="5" max="59" man="1"/>
  </rowBreaks>
  <drawing r:id="rId4"/>
  <legacyDrawing r:id="rId5"/>
  <mc:AlternateContent xmlns:mc="http://schemas.openxmlformats.org/markup-compatibility/2006">
    <mc:Choice Requires="x14">
      <controls>
        <mc:AlternateContent xmlns:mc="http://schemas.openxmlformats.org/markup-compatibility/2006">
          <mc:Choice Requires="x14">
            <control shapeId="1027" r:id="rId6" name="Option Button 3">
              <controlPr defaultSize="0" autoFill="0" autoLine="0" autoPict="0">
                <anchor moveWithCells="1">
                  <from>
                    <xdr:col>19</xdr:col>
                    <xdr:colOff>104775</xdr:colOff>
                    <xdr:row>21</xdr:row>
                    <xdr:rowOff>66675</xdr:rowOff>
                  </from>
                  <to>
                    <xdr:col>34</xdr:col>
                    <xdr:colOff>76200</xdr:colOff>
                    <xdr:row>21</xdr:row>
                    <xdr:rowOff>276225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34</xdr:col>
                    <xdr:colOff>133350</xdr:colOff>
                    <xdr:row>21</xdr:row>
                    <xdr:rowOff>66675</xdr:rowOff>
                  </from>
                  <to>
                    <xdr:col>44</xdr:col>
                    <xdr:colOff>104775</xdr:colOff>
                    <xdr:row>21</xdr:row>
                    <xdr:rowOff>276225</xdr:rowOff>
                  </to>
                </anchor>
              </controlPr>
            </control>
          </mc:Choice>
        </mc:AlternateContent>
        <mc:AlternateContent xmlns:mc="http://schemas.openxmlformats.org/markup-compatibility/2006">
          <mc:Choice Requires="x14">
            <control shapeId="1031" r:id="rId8" name="Group Box 7">
              <controlPr defaultSize="0" autoFill="0" autoPict="0">
                <anchor moveWithCells="1">
                  <from>
                    <xdr:col>19</xdr:col>
                    <xdr:colOff>66675</xdr:colOff>
                    <xdr:row>21</xdr:row>
                    <xdr:rowOff>19050</xdr:rowOff>
                  </from>
                  <to>
                    <xdr:col>58</xdr:col>
                    <xdr:colOff>104775</xdr:colOff>
                    <xdr:row>21</xdr:row>
                    <xdr:rowOff>304800</xdr:rowOff>
                  </to>
                </anchor>
              </controlPr>
            </control>
          </mc:Choice>
        </mc:AlternateContent>
        <mc:AlternateContent xmlns:mc="http://schemas.openxmlformats.org/markup-compatibility/2006">
          <mc:Choice Requires="x14">
            <control shapeId="1032" r:id="rId9" name="Group Box 8">
              <controlPr defaultSize="0" autoFill="0" autoPict="0">
                <anchor moveWithCells="1">
                  <from>
                    <xdr:col>19</xdr:col>
                    <xdr:colOff>57150</xdr:colOff>
                    <xdr:row>22</xdr:row>
                    <xdr:rowOff>38100</xdr:rowOff>
                  </from>
                  <to>
                    <xdr:col>58</xdr:col>
                    <xdr:colOff>85725</xdr:colOff>
                    <xdr:row>22</xdr:row>
                    <xdr:rowOff>295275</xdr:rowOff>
                  </to>
                </anchor>
              </controlPr>
            </control>
          </mc:Choice>
        </mc:AlternateContent>
        <mc:AlternateContent xmlns:mc="http://schemas.openxmlformats.org/markup-compatibility/2006">
          <mc:Choice Requires="x14">
            <control shapeId="1033" r:id="rId10" name="Option Button 9">
              <controlPr defaultSize="0" autoFill="0" autoLine="0" autoPict="0">
                <anchor moveWithCells="1">
                  <from>
                    <xdr:col>19</xdr:col>
                    <xdr:colOff>104775</xdr:colOff>
                    <xdr:row>23</xdr:row>
                    <xdr:rowOff>66675</xdr:rowOff>
                  </from>
                  <to>
                    <xdr:col>25</xdr:col>
                    <xdr:colOff>28575</xdr:colOff>
                    <xdr:row>23</xdr:row>
                    <xdr:rowOff>276225</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25</xdr:col>
                    <xdr:colOff>57150</xdr:colOff>
                    <xdr:row>23</xdr:row>
                    <xdr:rowOff>66675</xdr:rowOff>
                  </from>
                  <to>
                    <xdr:col>31</xdr:col>
                    <xdr:colOff>0</xdr:colOff>
                    <xdr:row>23</xdr:row>
                    <xdr:rowOff>276225</xdr:rowOff>
                  </to>
                </anchor>
              </controlPr>
            </control>
          </mc:Choice>
        </mc:AlternateContent>
        <mc:AlternateContent xmlns:mc="http://schemas.openxmlformats.org/markup-compatibility/2006">
          <mc:Choice Requires="x14">
            <control shapeId="1035" r:id="rId12" name="Group Box 11">
              <controlPr defaultSize="0" autoFill="0" autoPict="0">
                <anchor moveWithCells="1">
                  <from>
                    <xdr:col>19</xdr:col>
                    <xdr:colOff>66675</xdr:colOff>
                    <xdr:row>23</xdr:row>
                    <xdr:rowOff>38100</xdr:rowOff>
                  </from>
                  <to>
                    <xdr:col>58</xdr:col>
                    <xdr:colOff>66675</xdr:colOff>
                    <xdr:row>23</xdr:row>
                    <xdr:rowOff>304800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sizeWithCells="1">
                  <from>
                    <xdr:col>19</xdr:col>
                    <xdr:colOff>104775</xdr:colOff>
                    <xdr:row>24</xdr:row>
                    <xdr:rowOff>76200</xdr:rowOff>
                  </from>
                  <to>
                    <xdr:col>25</xdr:col>
                    <xdr:colOff>9525</xdr:colOff>
                    <xdr:row>24</xdr:row>
                    <xdr:rowOff>285750</xdr:rowOff>
                  </to>
                </anchor>
              </controlPr>
            </control>
          </mc:Choice>
        </mc:AlternateContent>
        <mc:AlternateContent xmlns:mc="http://schemas.openxmlformats.org/markup-compatibility/2006">
          <mc:Choice Requires="x14">
            <control shapeId="1037" r:id="rId14" name="Option Button 13">
              <controlPr defaultSize="0" autoFill="0" autoLine="0" autoPict="0">
                <anchor moveWithCells="1" sizeWithCells="1">
                  <from>
                    <xdr:col>25</xdr:col>
                    <xdr:colOff>57150</xdr:colOff>
                    <xdr:row>24</xdr:row>
                    <xdr:rowOff>76200</xdr:rowOff>
                  </from>
                  <to>
                    <xdr:col>32</xdr:col>
                    <xdr:colOff>123825</xdr:colOff>
                    <xdr:row>24</xdr:row>
                    <xdr:rowOff>295275</xdr:rowOff>
                  </to>
                </anchor>
              </controlPr>
            </control>
          </mc:Choice>
        </mc:AlternateContent>
        <mc:AlternateContent xmlns:mc="http://schemas.openxmlformats.org/markup-compatibility/2006">
          <mc:Choice Requires="x14">
            <control shapeId="1038" r:id="rId15" name="Group Box 14">
              <controlPr defaultSize="0" autoFill="0" autoPict="0">
                <anchor moveWithCells="1">
                  <from>
                    <xdr:col>19</xdr:col>
                    <xdr:colOff>76200</xdr:colOff>
                    <xdr:row>24</xdr:row>
                    <xdr:rowOff>57150</xdr:rowOff>
                  </from>
                  <to>
                    <xdr:col>58</xdr:col>
                    <xdr:colOff>66675</xdr:colOff>
                    <xdr:row>24</xdr:row>
                    <xdr:rowOff>304800</xdr:rowOff>
                  </to>
                </anchor>
              </controlPr>
            </control>
          </mc:Choice>
        </mc:AlternateContent>
        <mc:AlternateContent xmlns:mc="http://schemas.openxmlformats.org/markup-compatibility/2006">
          <mc:Choice Requires="x14">
            <control shapeId="1043" r:id="rId16" name="Group Box 19">
              <controlPr defaultSize="0" autoFill="0" autoPict="0">
                <anchor moveWithCells="1">
                  <from>
                    <xdr:col>19</xdr:col>
                    <xdr:colOff>28575</xdr:colOff>
                    <xdr:row>26</xdr:row>
                    <xdr:rowOff>38100</xdr:rowOff>
                  </from>
                  <to>
                    <xdr:col>58</xdr:col>
                    <xdr:colOff>66675</xdr:colOff>
                    <xdr:row>26</xdr:row>
                    <xdr:rowOff>295275</xdr:rowOff>
                  </to>
                </anchor>
              </controlPr>
            </control>
          </mc:Choice>
        </mc:AlternateContent>
        <mc:AlternateContent xmlns:mc="http://schemas.openxmlformats.org/markup-compatibility/2006">
          <mc:Choice Requires="x14">
            <control shapeId="1055" r:id="rId17" name="Label 31">
              <controlPr defaultSize="0" autoFill="0" autoLine="0" autoPict="0">
                <anchor moveWithCells="1" sizeWithCells="1">
                  <from>
                    <xdr:col>13</xdr:col>
                    <xdr:colOff>133350</xdr:colOff>
                    <xdr:row>149</xdr:row>
                    <xdr:rowOff>95250</xdr:rowOff>
                  </from>
                  <to>
                    <xdr:col>18</xdr:col>
                    <xdr:colOff>66675</xdr:colOff>
                    <xdr:row>150</xdr:row>
                    <xdr:rowOff>114300</xdr:rowOff>
                  </to>
                </anchor>
              </controlPr>
            </control>
          </mc:Choice>
        </mc:AlternateContent>
        <mc:AlternateContent xmlns:mc="http://schemas.openxmlformats.org/markup-compatibility/2006">
          <mc:Choice Requires="x14">
            <control shapeId="1064" r:id="rId18" name="Label 40">
              <controlPr defaultSize="0" autoFill="0" autoLine="0" autoPict="0">
                <anchor moveWithCells="1" sizeWithCells="1">
                  <from>
                    <xdr:col>26</xdr:col>
                    <xdr:colOff>133350</xdr:colOff>
                    <xdr:row>149</xdr:row>
                    <xdr:rowOff>95250</xdr:rowOff>
                  </from>
                  <to>
                    <xdr:col>31</xdr:col>
                    <xdr:colOff>66675</xdr:colOff>
                    <xdr:row>150</xdr:row>
                    <xdr:rowOff>114300</xdr:rowOff>
                  </to>
                </anchor>
              </controlPr>
            </control>
          </mc:Choice>
        </mc:AlternateContent>
        <mc:AlternateContent xmlns:mc="http://schemas.openxmlformats.org/markup-compatibility/2006">
          <mc:Choice Requires="x14">
            <control shapeId="1065" r:id="rId19" name="Label 41">
              <controlPr defaultSize="0" autoFill="0" autoLine="0" autoPict="0">
                <anchor moveWithCells="1" sizeWithCells="1">
                  <from>
                    <xdr:col>39</xdr:col>
                    <xdr:colOff>123825</xdr:colOff>
                    <xdr:row>149</xdr:row>
                    <xdr:rowOff>95250</xdr:rowOff>
                  </from>
                  <to>
                    <xdr:col>44</xdr:col>
                    <xdr:colOff>57150</xdr:colOff>
                    <xdr:row>150</xdr:row>
                    <xdr:rowOff>114300</xdr:rowOff>
                  </to>
                </anchor>
              </controlPr>
            </control>
          </mc:Choice>
        </mc:AlternateContent>
        <mc:AlternateContent xmlns:mc="http://schemas.openxmlformats.org/markup-compatibility/2006">
          <mc:Choice Requires="x14">
            <control shapeId="1066" r:id="rId20" name="Label 42">
              <controlPr defaultSize="0" autoFill="0" autoLine="0" autoPict="0">
                <anchor moveWithCells="1" sizeWithCells="1">
                  <from>
                    <xdr:col>52</xdr:col>
                    <xdr:colOff>123825</xdr:colOff>
                    <xdr:row>149</xdr:row>
                    <xdr:rowOff>95250</xdr:rowOff>
                  </from>
                  <to>
                    <xdr:col>57</xdr:col>
                    <xdr:colOff>57150</xdr:colOff>
                    <xdr:row>150</xdr:row>
                    <xdr:rowOff>114300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sizeWithCells="1">
                  <from>
                    <xdr:col>37</xdr:col>
                    <xdr:colOff>152400</xdr:colOff>
                    <xdr:row>127</xdr:row>
                    <xdr:rowOff>0</xdr:rowOff>
                  </from>
                  <to>
                    <xdr:col>38</xdr:col>
                    <xdr:colOff>152400</xdr:colOff>
                    <xdr:row>128</xdr:row>
                    <xdr:rowOff>9525</xdr:rowOff>
                  </to>
                </anchor>
              </controlPr>
            </control>
          </mc:Choice>
        </mc:AlternateContent>
        <mc:AlternateContent xmlns:mc="http://schemas.openxmlformats.org/markup-compatibility/2006">
          <mc:Choice Requires="x14">
            <control shapeId="1084" r:id="rId22" name="Group Box 60">
              <controlPr defaultSize="0" autoFill="0" autoPict="0">
                <anchor moveWithCells="1">
                  <from>
                    <xdr:col>19</xdr:col>
                    <xdr:colOff>28575</xdr:colOff>
                    <xdr:row>26</xdr:row>
                    <xdr:rowOff>38100</xdr:rowOff>
                  </from>
                  <to>
                    <xdr:col>58</xdr:col>
                    <xdr:colOff>66675</xdr:colOff>
                    <xdr:row>26</xdr:row>
                    <xdr:rowOff>295275</xdr:rowOff>
                  </to>
                </anchor>
              </controlPr>
            </control>
          </mc:Choice>
        </mc:AlternateContent>
        <mc:AlternateContent xmlns:mc="http://schemas.openxmlformats.org/markup-compatibility/2006">
          <mc:Choice Requires="x14">
            <control shapeId="1115" r:id="rId23" name="Label 91">
              <controlPr defaultSize="0" autoFill="0" autoLine="0" autoPict="0">
                <anchor moveWithCells="1" sizeWithCells="1">
                  <from>
                    <xdr:col>13</xdr:col>
                    <xdr:colOff>133350</xdr:colOff>
                    <xdr:row>139</xdr:row>
                    <xdr:rowOff>95250</xdr:rowOff>
                  </from>
                  <to>
                    <xdr:col>18</xdr:col>
                    <xdr:colOff>66675</xdr:colOff>
                    <xdr:row>140</xdr:row>
                    <xdr:rowOff>114300</xdr:rowOff>
                  </to>
                </anchor>
              </controlPr>
            </control>
          </mc:Choice>
        </mc:AlternateContent>
        <mc:AlternateContent xmlns:mc="http://schemas.openxmlformats.org/markup-compatibility/2006">
          <mc:Choice Requires="x14">
            <control shapeId="1120" r:id="rId24" name="Label 96">
              <controlPr defaultSize="0" autoFill="0" autoLine="0" autoPict="0">
                <anchor moveWithCells="1" sizeWithCells="1">
                  <from>
                    <xdr:col>26</xdr:col>
                    <xdr:colOff>133350</xdr:colOff>
                    <xdr:row>139</xdr:row>
                    <xdr:rowOff>95250</xdr:rowOff>
                  </from>
                  <to>
                    <xdr:col>31</xdr:col>
                    <xdr:colOff>66675</xdr:colOff>
                    <xdr:row>140</xdr:row>
                    <xdr:rowOff>114300</xdr:rowOff>
                  </to>
                </anchor>
              </controlPr>
            </control>
          </mc:Choice>
        </mc:AlternateContent>
        <mc:AlternateContent xmlns:mc="http://schemas.openxmlformats.org/markup-compatibility/2006">
          <mc:Choice Requires="x14">
            <control shapeId="1121" r:id="rId25" name="Label 97">
              <controlPr defaultSize="0" autoFill="0" autoLine="0" autoPict="0">
                <anchor moveWithCells="1" sizeWithCells="1">
                  <from>
                    <xdr:col>39</xdr:col>
                    <xdr:colOff>123825</xdr:colOff>
                    <xdr:row>139</xdr:row>
                    <xdr:rowOff>95250</xdr:rowOff>
                  </from>
                  <to>
                    <xdr:col>44</xdr:col>
                    <xdr:colOff>57150</xdr:colOff>
                    <xdr:row>140</xdr:row>
                    <xdr:rowOff>114300</xdr:rowOff>
                  </to>
                </anchor>
              </controlPr>
            </control>
          </mc:Choice>
        </mc:AlternateContent>
        <mc:AlternateContent xmlns:mc="http://schemas.openxmlformats.org/markup-compatibility/2006">
          <mc:Choice Requires="x14">
            <control shapeId="1122" r:id="rId26" name="Label 98">
              <controlPr defaultSize="0" autoFill="0" autoLine="0" autoPict="0">
                <anchor moveWithCells="1" sizeWithCells="1">
                  <from>
                    <xdr:col>52</xdr:col>
                    <xdr:colOff>123825</xdr:colOff>
                    <xdr:row>139</xdr:row>
                    <xdr:rowOff>95250</xdr:rowOff>
                  </from>
                  <to>
                    <xdr:col>57</xdr:col>
                    <xdr:colOff>57150</xdr:colOff>
                    <xdr:row>140</xdr:row>
                    <xdr:rowOff>114300</xdr:rowOff>
                  </to>
                </anchor>
              </controlPr>
            </control>
          </mc:Choice>
        </mc:AlternateContent>
        <mc:AlternateContent xmlns:mc="http://schemas.openxmlformats.org/markup-compatibility/2006">
          <mc:Choice Requires="x14">
            <control shapeId="1139" r:id="rId27" name="Option Button 115">
              <controlPr defaultSize="0" autoFill="0" autoLine="0" autoPict="0">
                <anchor moveWithCells="1">
                  <from>
                    <xdr:col>19</xdr:col>
                    <xdr:colOff>104775</xdr:colOff>
                    <xdr:row>22</xdr:row>
                    <xdr:rowOff>66675</xdr:rowOff>
                  </from>
                  <to>
                    <xdr:col>25</xdr:col>
                    <xdr:colOff>123825</xdr:colOff>
                    <xdr:row>22</xdr:row>
                    <xdr:rowOff>276225</xdr:rowOff>
                  </to>
                </anchor>
              </controlPr>
            </control>
          </mc:Choice>
        </mc:AlternateContent>
        <mc:AlternateContent xmlns:mc="http://schemas.openxmlformats.org/markup-compatibility/2006">
          <mc:Choice Requires="x14">
            <control shapeId="1140" r:id="rId28" name="Option Button 116">
              <controlPr defaultSize="0" autoFill="0" autoLine="0" autoPict="0">
                <anchor moveWithCells="1">
                  <from>
                    <xdr:col>25</xdr:col>
                    <xdr:colOff>57150</xdr:colOff>
                    <xdr:row>22</xdr:row>
                    <xdr:rowOff>57150</xdr:rowOff>
                  </from>
                  <to>
                    <xdr:col>44</xdr:col>
                    <xdr:colOff>9525</xdr:colOff>
                    <xdr:row>22</xdr:row>
                    <xdr:rowOff>285750</xdr:rowOff>
                  </to>
                </anchor>
              </controlPr>
            </control>
          </mc:Choice>
        </mc:AlternateContent>
        <mc:AlternateContent xmlns:mc="http://schemas.openxmlformats.org/markup-compatibility/2006">
          <mc:Choice Requires="x14">
            <control shapeId="1141" r:id="rId29" name="Group Box 117">
              <controlPr defaultSize="0" autoFill="0" autoPict="0">
                <anchor moveWithCells="1">
                  <from>
                    <xdr:col>19</xdr:col>
                    <xdr:colOff>57150</xdr:colOff>
                    <xdr:row>22</xdr:row>
                    <xdr:rowOff>38100</xdr:rowOff>
                  </from>
                  <to>
                    <xdr:col>58</xdr:col>
                    <xdr:colOff>85725</xdr:colOff>
                    <xdr:row>22</xdr:row>
                    <xdr:rowOff>295275</xdr:rowOff>
                  </to>
                </anchor>
              </controlPr>
            </control>
          </mc:Choice>
        </mc:AlternateContent>
        <mc:AlternateContent xmlns:mc="http://schemas.openxmlformats.org/markup-compatibility/2006">
          <mc:Choice Requires="x14">
            <control shapeId="1142" r:id="rId30" name="Check Box 118">
              <controlPr defaultSize="0" autoFill="0" autoLine="0" autoPict="0">
                <anchor moveWithCells="1">
                  <from>
                    <xdr:col>20</xdr:col>
                    <xdr:colOff>57150</xdr:colOff>
                    <xdr:row>22</xdr:row>
                    <xdr:rowOff>523875</xdr:rowOff>
                  </from>
                  <to>
                    <xdr:col>21</xdr:col>
                    <xdr:colOff>142875</xdr:colOff>
                    <xdr:row>22</xdr:row>
                    <xdr:rowOff>771525</xdr:rowOff>
                  </to>
                </anchor>
              </controlPr>
            </control>
          </mc:Choice>
        </mc:AlternateContent>
        <mc:AlternateContent xmlns:mc="http://schemas.openxmlformats.org/markup-compatibility/2006">
          <mc:Choice Requires="x14">
            <control shapeId="1143" r:id="rId31" name="Check Box 119">
              <controlPr defaultSize="0" autoFill="0" autoLine="0" autoPict="0">
                <anchor moveWithCells="1">
                  <from>
                    <xdr:col>20</xdr:col>
                    <xdr:colOff>57150</xdr:colOff>
                    <xdr:row>22</xdr:row>
                    <xdr:rowOff>733425</xdr:rowOff>
                  </from>
                  <to>
                    <xdr:col>21</xdr:col>
                    <xdr:colOff>152400</xdr:colOff>
                    <xdr:row>22</xdr:row>
                    <xdr:rowOff>981075</xdr:rowOff>
                  </to>
                </anchor>
              </controlPr>
            </control>
          </mc:Choice>
        </mc:AlternateContent>
        <mc:AlternateContent xmlns:mc="http://schemas.openxmlformats.org/markup-compatibility/2006">
          <mc:Choice Requires="x14">
            <control shapeId="1144" r:id="rId32" name="Check Box 120">
              <controlPr defaultSize="0" autoFill="0" autoLine="0" autoPict="0">
                <anchor moveWithCells="1">
                  <from>
                    <xdr:col>20</xdr:col>
                    <xdr:colOff>57150</xdr:colOff>
                    <xdr:row>22</xdr:row>
                    <xdr:rowOff>942975</xdr:rowOff>
                  </from>
                  <to>
                    <xdr:col>22</xdr:col>
                    <xdr:colOff>0</xdr:colOff>
                    <xdr:row>22</xdr:row>
                    <xdr:rowOff>1190625</xdr:rowOff>
                  </to>
                </anchor>
              </controlPr>
            </control>
          </mc:Choice>
        </mc:AlternateContent>
        <mc:AlternateContent xmlns:mc="http://schemas.openxmlformats.org/markup-compatibility/2006">
          <mc:Choice Requires="x14">
            <control shapeId="1119" r:id="rId33" name="Check Box 95">
              <controlPr defaultSize="0" autoFill="0" autoLine="0" autoPict="0">
                <anchor moveWithCells="1" sizeWithCells="1">
                  <from>
                    <xdr:col>52</xdr:col>
                    <xdr:colOff>142875</xdr:colOff>
                    <xdr:row>140</xdr:row>
                    <xdr:rowOff>161925</xdr:rowOff>
                  </from>
                  <to>
                    <xdr:col>54</xdr:col>
                    <xdr:colOff>85725</xdr:colOff>
                    <xdr:row>142</xdr:row>
                    <xdr:rowOff>28575</xdr:rowOff>
                  </to>
                </anchor>
              </controlPr>
            </control>
          </mc:Choice>
        </mc:AlternateContent>
        <mc:AlternateContent xmlns:mc="http://schemas.openxmlformats.org/markup-compatibility/2006">
          <mc:Choice Requires="x14">
            <control shapeId="1145" r:id="rId34" name="Check Box 121">
              <controlPr defaultSize="0" autoFill="0" autoLine="0" autoPict="0">
                <anchor moveWithCells="1" sizeWithCells="1">
                  <from>
                    <xdr:col>52</xdr:col>
                    <xdr:colOff>142875</xdr:colOff>
                    <xdr:row>142</xdr:row>
                    <xdr:rowOff>161925</xdr:rowOff>
                  </from>
                  <to>
                    <xdr:col>54</xdr:col>
                    <xdr:colOff>85725</xdr:colOff>
                    <xdr:row>144</xdr:row>
                    <xdr:rowOff>28575</xdr:rowOff>
                  </to>
                </anchor>
              </controlPr>
            </control>
          </mc:Choice>
        </mc:AlternateContent>
        <mc:AlternateContent xmlns:mc="http://schemas.openxmlformats.org/markup-compatibility/2006">
          <mc:Choice Requires="x14">
            <control shapeId="1146" r:id="rId35" name="Check Box 122">
              <controlPr defaultSize="0" autoFill="0" autoLine="0" autoPict="0">
                <anchor moveWithCells="1" sizeWithCells="1">
                  <from>
                    <xdr:col>52</xdr:col>
                    <xdr:colOff>142875</xdr:colOff>
                    <xdr:row>150</xdr:row>
                    <xdr:rowOff>161925</xdr:rowOff>
                  </from>
                  <to>
                    <xdr:col>54</xdr:col>
                    <xdr:colOff>85725</xdr:colOff>
                    <xdr:row>152</xdr:row>
                    <xdr:rowOff>28575</xdr:rowOff>
                  </to>
                </anchor>
              </controlPr>
            </control>
          </mc:Choice>
        </mc:AlternateContent>
        <mc:AlternateContent xmlns:mc="http://schemas.openxmlformats.org/markup-compatibility/2006">
          <mc:Choice Requires="x14">
            <control shapeId="1147" r:id="rId36" name="Check Box 123">
              <controlPr defaultSize="0" autoFill="0" autoLine="0" autoPict="0">
                <anchor moveWithCells="1" sizeWithCells="1">
                  <from>
                    <xdr:col>52</xdr:col>
                    <xdr:colOff>142875</xdr:colOff>
                    <xdr:row>152</xdr:row>
                    <xdr:rowOff>190500</xdr:rowOff>
                  </from>
                  <to>
                    <xdr:col>54</xdr:col>
                    <xdr:colOff>85725</xdr:colOff>
                    <xdr:row>154</xdr:row>
                    <xdr:rowOff>57150</xdr:rowOff>
                  </to>
                </anchor>
              </controlPr>
            </control>
          </mc:Choice>
        </mc:AlternateContent>
        <mc:AlternateContent xmlns:mc="http://schemas.openxmlformats.org/markup-compatibility/2006">
          <mc:Choice Requires="x14">
            <control shapeId="1148" r:id="rId37" name="Check Box 124">
              <controlPr defaultSize="0" autoFill="0" autoLine="0" autoPict="0">
                <anchor moveWithCells="1" sizeWithCells="1">
                  <from>
                    <xdr:col>52</xdr:col>
                    <xdr:colOff>142875</xdr:colOff>
                    <xdr:row>154</xdr:row>
                    <xdr:rowOff>190500</xdr:rowOff>
                  </from>
                  <to>
                    <xdr:col>54</xdr:col>
                    <xdr:colOff>85725</xdr:colOff>
                    <xdr:row>156</xdr:row>
                    <xdr:rowOff>57150</xdr:rowOff>
                  </to>
                </anchor>
              </controlPr>
            </control>
          </mc:Choice>
        </mc:AlternateContent>
        <mc:AlternateContent xmlns:mc="http://schemas.openxmlformats.org/markup-compatibility/2006">
          <mc:Choice Requires="x14">
            <control shapeId="1149" r:id="rId38" name="Check Box 125">
              <controlPr defaultSize="0" autoFill="0" autoLine="0" autoPict="0">
                <anchor moveWithCells="1" sizeWithCells="1">
                  <from>
                    <xdr:col>39</xdr:col>
                    <xdr:colOff>142875</xdr:colOff>
                    <xdr:row>154</xdr:row>
                    <xdr:rowOff>190500</xdr:rowOff>
                  </from>
                  <to>
                    <xdr:col>41</xdr:col>
                    <xdr:colOff>85725</xdr:colOff>
                    <xdr:row>156</xdr:row>
                    <xdr:rowOff>57150</xdr:rowOff>
                  </to>
                </anchor>
              </controlPr>
            </control>
          </mc:Choice>
        </mc:AlternateContent>
        <mc:AlternateContent xmlns:mc="http://schemas.openxmlformats.org/markup-compatibility/2006">
          <mc:Choice Requires="x14">
            <control shapeId="1150" r:id="rId39" name="Check Box 126">
              <controlPr defaultSize="0" autoFill="0" autoLine="0" autoPict="0">
                <anchor moveWithCells="1" sizeWithCells="1">
                  <from>
                    <xdr:col>39</xdr:col>
                    <xdr:colOff>142875</xdr:colOff>
                    <xdr:row>156</xdr:row>
                    <xdr:rowOff>161925</xdr:rowOff>
                  </from>
                  <to>
                    <xdr:col>41</xdr:col>
                    <xdr:colOff>85725</xdr:colOff>
                    <xdr:row>158</xdr:row>
                    <xdr:rowOff>28575</xdr:rowOff>
                  </to>
                </anchor>
              </controlPr>
            </control>
          </mc:Choice>
        </mc:AlternateContent>
        <mc:AlternateContent xmlns:mc="http://schemas.openxmlformats.org/markup-compatibility/2006">
          <mc:Choice Requires="x14">
            <control shapeId="1151" r:id="rId40" name="Check Box 127">
              <controlPr defaultSize="0" autoFill="0" autoLine="0" autoPict="0">
                <anchor moveWithCells="1" sizeWithCells="1">
                  <from>
                    <xdr:col>39</xdr:col>
                    <xdr:colOff>142875</xdr:colOff>
                    <xdr:row>152</xdr:row>
                    <xdr:rowOff>190500</xdr:rowOff>
                  </from>
                  <to>
                    <xdr:col>41</xdr:col>
                    <xdr:colOff>85725</xdr:colOff>
                    <xdr:row>154</xdr:row>
                    <xdr:rowOff>57150</xdr:rowOff>
                  </to>
                </anchor>
              </controlPr>
            </control>
          </mc:Choice>
        </mc:AlternateContent>
        <mc:AlternateContent xmlns:mc="http://schemas.openxmlformats.org/markup-compatibility/2006">
          <mc:Choice Requires="x14">
            <control shapeId="1152" r:id="rId41" name="Check Box 128">
              <controlPr defaultSize="0" autoFill="0" autoLine="0" autoPict="0">
                <anchor moveWithCells="1" sizeWithCells="1">
                  <from>
                    <xdr:col>39</xdr:col>
                    <xdr:colOff>142875</xdr:colOff>
                    <xdr:row>150</xdr:row>
                    <xdr:rowOff>161925</xdr:rowOff>
                  </from>
                  <to>
                    <xdr:col>41</xdr:col>
                    <xdr:colOff>85725</xdr:colOff>
                    <xdr:row>152</xdr:row>
                    <xdr:rowOff>28575</xdr:rowOff>
                  </to>
                </anchor>
              </controlPr>
            </control>
          </mc:Choice>
        </mc:AlternateContent>
        <mc:AlternateContent xmlns:mc="http://schemas.openxmlformats.org/markup-compatibility/2006">
          <mc:Choice Requires="x14">
            <control shapeId="1153" r:id="rId42" name="Check Box 129">
              <controlPr defaultSize="0" autoFill="0" autoLine="0" autoPict="0">
                <anchor moveWithCells="1" sizeWithCells="1">
                  <from>
                    <xdr:col>39</xdr:col>
                    <xdr:colOff>142875</xdr:colOff>
                    <xdr:row>142</xdr:row>
                    <xdr:rowOff>161925</xdr:rowOff>
                  </from>
                  <to>
                    <xdr:col>41</xdr:col>
                    <xdr:colOff>85725</xdr:colOff>
                    <xdr:row>144</xdr:row>
                    <xdr:rowOff>28575</xdr:rowOff>
                  </to>
                </anchor>
              </controlPr>
            </control>
          </mc:Choice>
        </mc:AlternateContent>
        <mc:AlternateContent xmlns:mc="http://schemas.openxmlformats.org/markup-compatibility/2006">
          <mc:Choice Requires="x14">
            <control shapeId="1154" r:id="rId43" name="Check Box 130">
              <controlPr defaultSize="0" autoFill="0" autoLine="0" autoPict="0">
                <anchor moveWithCells="1" sizeWithCells="1">
                  <from>
                    <xdr:col>39</xdr:col>
                    <xdr:colOff>142875</xdr:colOff>
                    <xdr:row>140</xdr:row>
                    <xdr:rowOff>161925</xdr:rowOff>
                  </from>
                  <to>
                    <xdr:col>41</xdr:col>
                    <xdr:colOff>85725</xdr:colOff>
                    <xdr:row>142</xdr:row>
                    <xdr:rowOff>28575</xdr:rowOff>
                  </to>
                </anchor>
              </controlPr>
            </control>
          </mc:Choice>
        </mc:AlternateContent>
        <mc:AlternateContent xmlns:mc="http://schemas.openxmlformats.org/markup-compatibility/2006">
          <mc:Choice Requires="x14">
            <control shapeId="1155" r:id="rId44" name="Check Box 131">
              <controlPr defaultSize="0" autoFill="0" autoLine="0" autoPict="0">
                <anchor moveWithCells="1" sizeWithCells="1">
                  <from>
                    <xdr:col>26</xdr:col>
                    <xdr:colOff>142875</xdr:colOff>
                    <xdr:row>140</xdr:row>
                    <xdr:rowOff>161925</xdr:rowOff>
                  </from>
                  <to>
                    <xdr:col>28</xdr:col>
                    <xdr:colOff>85725</xdr:colOff>
                    <xdr:row>142</xdr:row>
                    <xdr:rowOff>28575</xdr:rowOff>
                  </to>
                </anchor>
              </controlPr>
            </control>
          </mc:Choice>
        </mc:AlternateContent>
        <mc:AlternateContent xmlns:mc="http://schemas.openxmlformats.org/markup-compatibility/2006">
          <mc:Choice Requires="x14">
            <control shapeId="1156" r:id="rId45" name="Check Box 132">
              <controlPr defaultSize="0" autoFill="0" autoLine="0" autoPict="0">
                <anchor moveWithCells="1" sizeWithCells="1">
                  <from>
                    <xdr:col>26</xdr:col>
                    <xdr:colOff>142875</xdr:colOff>
                    <xdr:row>142</xdr:row>
                    <xdr:rowOff>161925</xdr:rowOff>
                  </from>
                  <to>
                    <xdr:col>28</xdr:col>
                    <xdr:colOff>85725</xdr:colOff>
                    <xdr:row>144</xdr:row>
                    <xdr:rowOff>28575</xdr:rowOff>
                  </to>
                </anchor>
              </controlPr>
            </control>
          </mc:Choice>
        </mc:AlternateContent>
        <mc:AlternateContent xmlns:mc="http://schemas.openxmlformats.org/markup-compatibility/2006">
          <mc:Choice Requires="x14">
            <control shapeId="1157" r:id="rId46" name="Check Box 133">
              <controlPr defaultSize="0" autoFill="0" autoLine="0" autoPict="0">
                <anchor moveWithCells="1" sizeWithCells="1">
                  <from>
                    <xdr:col>26</xdr:col>
                    <xdr:colOff>142875</xdr:colOff>
                    <xdr:row>144</xdr:row>
                    <xdr:rowOff>161925</xdr:rowOff>
                  </from>
                  <to>
                    <xdr:col>28</xdr:col>
                    <xdr:colOff>85725</xdr:colOff>
                    <xdr:row>146</xdr:row>
                    <xdr:rowOff>28575</xdr:rowOff>
                  </to>
                </anchor>
              </controlPr>
            </control>
          </mc:Choice>
        </mc:AlternateContent>
        <mc:AlternateContent xmlns:mc="http://schemas.openxmlformats.org/markup-compatibility/2006">
          <mc:Choice Requires="x14">
            <control shapeId="1158" r:id="rId47" name="Check Box 134">
              <controlPr defaultSize="0" autoFill="0" autoLine="0" autoPict="0">
                <anchor moveWithCells="1" sizeWithCells="1">
                  <from>
                    <xdr:col>26</xdr:col>
                    <xdr:colOff>142875</xdr:colOff>
                    <xdr:row>150</xdr:row>
                    <xdr:rowOff>161925</xdr:rowOff>
                  </from>
                  <to>
                    <xdr:col>28</xdr:col>
                    <xdr:colOff>85725</xdr:colOff>
                    <xdr:row>152</xdr:row>
                    <xdr:rowOff>28575</xdr:rowOff>
                  </to>
                </anchor>
              </controlPr>
            </control>
          </mc:Choice>
        </mc:AlternateContent>
        <mc:AlternateContent xmlns:mc="http://schemas.openxmlformats.org/markup-compatibility/2006">
          <mc:Choice Requires="x14">
            <control shapeId="1159" r:id="rId48" name="Check Box 135">
              <controlPr defaultSize="0" autoFill="0" autoLine="0" autoPict="0">
                <anchor moveWithCells="1" sizeWithCells="1">
                  <from>
                    <xdr:col>26</xdr:col>
                    <xdr:colOff>142875</xdr:colOff>
                    <xdr:row>152</xdr:row>
                    <xdr:rowOff>190500</xdr:rowOff>
                  </from>
                  <to>
                    <xdr:col>28</xdr:col>
                    <xdr:colOff>85725</xdr:colOff>
                    <xdr:row>154</xdr:row>
                    <xdr:rowOff>57150</xdr:rowOff>
                  </to>
                </anchor>
              </controlPr>
            </control>
          </mc:Choice>
        </mc:AlternateContent>
        <mc:AlternateContent xmlns:mc="http://schemas.openxmlformats.org/markup-compatibility/2006">
          <mc:Choice Requires="x14">
            <control shapeId="1160" r:id="rId49" name="Check Box 136">
              <controlPr defaultSize="0" autoFill="0" autoLine="0" autoPict="0">
                <anchor moveWithCells="1" sizeWithCells="1">
                  <from>
                    <xdr:col>26</xdr:col>
                    <xdr:colOff>142875</xdr:colOff>
                    <xdr:row>154</xdr:row>
                    <xdr:rowOff>190500</xdr:rowOff>
                  </from>
                  <to>
                    <xdr:col>28</xdr:col>
                    <xdr:colOff>85725</xdr:colOff>
                    <xdr:row>156</xdr:row>
                    <xdr:rowOff>57150</xdr:rowOff>
                  </to>
                </anchor>
              </controlPr>
            </control>
          </mc:Choice>
        </mc:AlternateContent>
        <mc:AlternateContent xmlns:mc="http://schemas.openxmlformats.org/markup-compatibility/2006">
          <mc:Choice Requires="x14">
            <control shapeId="1161" r:id="rId50" name="Check Box 137">
              <controlPr defaultSize="0" autoFill="0" autoLine="0" autoPict="0">
                <anchor moveWithCells="1" sizeWithCells="1">
                  <from>
                    <xdr:col>26</xdr:col>
                    <xdr:colOff>142875</xdr:colOff>
                    <xdr:row>156</xdr:row>
                    <xdr:rowOff>161925</xdr:rowOff>
                  </from>
                  <to>
                    <xdr:col>28</xdr:col>
                    <xdr:colOff>85725</xdr:colOff>
                    <xdr:row>158</xdr:row>
                    <xdr:rowOff>28575</xdr:rowOff>
                  </to>
                </anchor>
              </controlPr>
            </control>
          </mc:Choice>
        </mc:AlternateContent>
        <mc:AlternateContent xmlns:mc="http://schemas.openxmlformats.org/markup-compatibility/2006">
          <mc:Choice Requires="x14">
            <control shapeId="1162" r:id="rId51" name="Check Box 138">
              <controlPr defaultSize="0" autoFill="0" autoLine="0" autoPict="0">
                <anchor moveWithCells="1" sizeWithCells="1">
                  <from>
                    <xdr:col>13</xdr:col>
                    <xdr:colOff>142875</xdr:colOff>
                    <xdr:row>140</xdr:row>
                    <xdr:rowOff>161925</xdr:rowOff>
                  </from>
                  <to>
                    <xdr:col>15</xdr:col>
                    <xdr:colOff>85725</xdr:colOff>
                    <xdr:row>142</xdr:row>
                    <xdr:rowOff>28575</xdr:rowOff>
                  </to>
                </anchor>
              </controlPr>
            </control>
          </mc:Choice>
        </mc:AlternateContent>
        <mc:AlternateContent xmlns:mc="http://schemas.openxmlformats.org/markup-compatibility/2006">
          <mc:Choice Requires="x14">
            <control shapeId="1163" r:id="rId52" name="Check Box 139">
              <controlPr defaultSize="0" autoFill="0" autoLine="0" autoPict="0">
                <anchor moveWithCells="1" sizeWithCells="1">
                  <from>
                    <xdr:col>13</xdr:col>
                    <xdr:colOff>142875</xdr:colOff>
                    <xdr:row>142</xdr:row>
                    <xdr:rowOff>161925</xdr:rowOff>
                  </from>
                  <to>
                    <xdr:col>15</xdr:col>
                    <xdr:colOff>85725</xdr:colOff>
                    <xdr:row>144</xdr:row>
                    <xdr:rowOff>28575</xdr:rowOff>
                  </to>
                </anchor>
              </controlPr>
            </control>
          </mc:Choice>
        </mc:AlternateContent>
        <mc:AlternateContent xmlns:mc="http://schemas.openxmlformats.org/markup-compatibility/2006">
          <mc:Choice Requires="x14">
            <control shapeId="1164" r:id="rId53" name="Check Box 140">
              <controlPr defaultSize="0" autoFill="0" autoLine="0" autoPict="0">
                <anchor moveWithCells="1" sizeWithCells="1">
                  <from>
                    <xdr:col>13</xdr:col>
                    <xdr:colOff>142875</xdr:colOff>
                    <xdr:row>144</xdr:row>
                    <xdr:rowOff>161925</xdr:rowOff>
                  </from>
                  <to>
                    <xdr:col>15</xdr:col>
                    <xdr:colOff>85725</xdr:colOff>
                    <xdr:row>146</xdr:row>
                    <xdr:rowOff>28575</xdr:rowOff>
                  </to>
                </anchor>
              </controlPr>
            </control>
          </mc:Choice>
        </mc:AlternateContent>
        <mc:AlternateContent xmlns:mc="http://schemas.openxmlformats.org/markup-compatibility/2006">
          <mc:Choice Requires="x14">
            <control shapeId="1165" r:id="rId54" name="Check Box 141">
              <controlPr defaultSize="0" autoFill="0" autoLine="0" autoPict="0">
                <anchor moveWithCells="1" sizeWithCells="1">
                  <from>
                    <xdr:col>13</xdr:col>
                    <xdr:colOff>142875</xdr:colOff>
                    <xdr:row>150</xdr:row>
                    <xdr:rowOff>161925</xdr:rowOff>
                  </from>
                  <to>
                    <xdr:col>15</xdr:col>
                    <xdr:colOff>85725</xdr:colOff>
                    <xdr:row>152</xdr:row>
                    <xdr:rowOff>28575</xdr:rowOff>
                  </to>
                </anchor>
              </controlPr>
            </control>
          </mc:Choice>
        </mc:AlternateContent>
        <mc:AlternateContent xmlns:mc="http://schemas.openxmlformats.org/markup-compatibility/2006">
          <mc:Choice Requires="x14">
            <control shapeId="1166" r:id="rId55" name="Check Box 142">
              <controlPr defaultSize="0" autoFill="0" autoLine="0" autoPict="0">
                <anchor moveWithCells="1" sizeWithCells="1">
                  <from>
                    <xdr:col>13</xdr:col>
                    <xdr:colOff>142875</xdr:colOff>
                    <xdr:row>152</xdr:row>
                    <xdr:rowOff>190500</xdr:rowOff>
                  </from>
                  <to>
                    <xdr:col>15</xdr:col>
                    <xdr:colOff>85725</xdr:colOff>
                    <xdr:row>154</xdr:row>
                    <xdr:rowOff>57150</xdr:rowOff>
                  </to>
                </anchor>
              </controlPr>
            </control>
          </mc:Choice>
        </mc:AlternateContent>
        <mc:AlternateContent xmlns:mc="http://schemas.openxmlformats.org/markup-compatibility/2006">
          <mc:Choice Requires="x14">
            <control shapeId="1167" r:id="rId56" name="Check Box 143">
              <controlPr defaultSize="0" autoFill="0" autoLine="0" autoPict="0">
                <anchor moveWithCells="1" sizeWithCells="1">
                  <from>
                    <xdr:col>13</xdr:col>
                    <xdr:colOff>142875</xdr:colOff>
                    <xdr:row>154</xdr:row>
                    <xdr:rowOff>190500</xdr:rowOff>
                  </from>
                  <to>
                    <xdr:col>15</xdr:col>
                    <xdr:colOff>85725</xdr:colOff>
                    <xdr:row>156</xdr:row>
                    <xdr:rowOff>57150</xdr:rowOff>
                  </to>
                </anchor>
              </controlPr>
            </control>
          </mc:Choice>
        </mc:AlternateContent>
        <mc:AlternateContent xmlns:mc="http://schemas.openxmlformats.org/markup-compatibility/2006">
          <mc:Choice Requires="x14">
            <control shapeId="1168" r:id="rId57" name="Check Box 144">
              <controlPr defaultSize="0" autoFill="0" autoLine="0" autoPict="0">
                <anchor moveWithCells="1" sizeWithCells="1">
                  <from>
                    <xdr:col>13</xdr:col>
                    <xdr:colOff>142875</xdr:colOff>
                    <xdr:row>156</xdr:row>
                    <xdr:rowOff>161925</xdr:rowOff>
                  </from>
                  <to>
                    <xdr:col>15</xdr:col>
                    <xdr:colOff>85725</xdr:colOff>
                    <xdr:row>158</xdr:row>
                    <xdr:rowOff>28575</xdr:rowOff>
                  </to>
                </anchor>
              </controlPr>
            </control>
          </mc:Choice>
        </mc:AlternateContent>
        <mc:AlternateContent xmlns:mc="http://schemas.openxmlformats.org/markup-compatibility/2006">
          <mc:Choice Requires="x14">
            <control shapeId="1169" r:id="rId58" name="Check Box 145">
              <controlPr defaultSize="0" autoFill="0" autoLine="0" autoPict="0">
                <anchor moveWithCells="1" sizeWithCells="1">
                  <from>
                    <xdr:col>13</xdr:col>
                    <xdr:colOff>142875</xdr:colOff>
                    <xdr:row>162</xdr:row>
                    <xdr:rowOff>161925</xdr:rowOff>
                  </from>
                  <to>
                    <xdr:col>15</xdr:col>
                    <xdr:colOff>85725</xdr:colOff>
                    <xdr:row>164</xdr:row>
                    <xdr:rowOff>28575</xdr:rowOff>
                  </to>
                </anchor>
              </controlPr>
            </control>
          </mc:Choice>
        </mc:AlternateContent>
        <mc:AlternateContent xmlns:mc="http://schemas.openxmlformats.org/markup-compatibility/2006">
          <mc:Choice Requires="x14">
            <control shapeId="1170" r:id="rId59" name="Check Box 146">
              <controlPr defaultSize="0" autoFill="0" autoLine="0" autoPict="0">
                <anchor moveWithCells="1" sizeWithCells="1">
                  <from>
                    <xdr:col>26</xdr:col>
                    <xdr:colOff>142875</xdr:colOff>
                    <xdr:row>162</xdr:row>
                    <xdr:rowOff>161925</xdr:rowOff>
                  </from>
                  <to>
                    <xdr:col>28</xdr:col>
                    <xdr:colOff>85725</xdr:colOff>
                    <xdr:row>164</xdr:row>
                    <xdr:rowOff>28575</xdr:rowOff>
                  </to>
                </anchor>
              </controlPr>
            </control>
          </mc:Choice>
        </mc:AlternateContent>
        <mc:AlternateContent xmlns:mc="http://schemas.openxmlformats.org/markup-compatibility/2006">
          <mc:Choice Requires="x14">
            <control shapeId="1171" r:id="rId60" name="Label 147">
              <controlPr defaultSize="0" autoFill="0" autoLine="0" autoPict="0">
                <anchor moveWithCells="1" sizeWithCells="1">
                  <from>
                    <xdr:col>13</xdr:col>
                    <xdr:colOff>142875</xdr:colOff>
                    <xdr:row>161</xdr:row>
                    <xdr:rowOff>133350</xdr:rowOff>
                  </from>
                  <to>
                    <xdr:col>18</xdr:col>
                    <xdr:colOff>76200</xdr:colOff>
                    <xdr:row>162</xdr:row>
                    <xdr:rowOff>152400</xdr:rowOff>
                  </to>
                </anchor>
              </controlPr>
            </control>
          </mc:Choice>
        </mc:AlternateContent>
        <mc:AlternateContent xmlns:mc="http://schemas.openxmlformats.org/markup-compatibility/2006">
          <mc:Choice Requires="x14">
            <control shapeId="1172" r:id="rId61" name="Label 148">
              <controlPr defaultSize="0" autoFill="0" autoLine="0" autoPict="0">
                <anchor moveWithCells="1" sizeWithCells="1">
                  <from>
                    <xdr:col>26</xdr:col>
                    <xdr:colOff>133350</xdr:colOff>
                    <xdr:row>161</xdr:row>
                    <xdr:rowOff>133350</xdr:rowOff>
                  </from>
                  <to>
                    <xdr:col>31</xdr:col>
                    <xdr:colOff>66675</xdr:colOff>
                    <xdr:row>162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5D3EA-32E4-41EA-918C-E562DE40DA4F}">
  <sheetPr codeName="Sheet1">
    <pageSetUpPr fitToPage="1"/>
  </sheetPr>
  <dimension ref="A1:M25"/>
  <sheetViews>
    <sheetView showGridLines="0" zoomScaleNormal="100" workbookViewId="0"/>
  </sheetViews>
  <sheetFormatPr defaultRowHeight="15.95" customHeight="1"/>
  <cols>
    <col min="1" max="1" width="2.7109375" style="277" customWidth="1"/>
    <col min="2" max="2" width="5.28515625" style="277" customWidth="1"/>
    <col min="3" max="4" width="9.140625" style="277"/>
    <col min="5" max="5" width="8.7109375" style="277" customWidth="1"/>
    <col min="6" max="6" width="5.28515625" style="277" customWidth="1"/>
    <col min="7" max="7" width="11.5703125" style="277" customWidth="1"/>
    <col min="8" max="9" width="9.140625" style="277"/>
    <col min="10" max="10" width="8.7109375" style="277" customWidth="1"/>
    <col min="11" max="11" width="5.28515625" style="277" customWidth="1"/>
    <col min="12" max="12" width="11.5703125" style="277" customWidth="1"/>
    <col min="13" max="16384" width="9.140625" style="277"/>
  </cols>
  <sheetData>
    <row r="1" spans="1:13" ht="9.9499999999999993" customHeight="1"/>
    <row r="2" spans="1:13" s="279" customFormat="1" ht="24.95" customHeight="1">
      <c r="A2" s="278" t="s">
        <v>190</v>
      </c>
      <c r="B2" s="278"/>
      <c r="C2" s="278"/>
      <c r="D2" s="278"/>
      <c r="E2" s="278"/>
      <c r="F2" s="278"/>
      <c r="G2" s="278"/>
      <c r="H2" s="278"/>
      <c r="I2" s="278"/>
      <c r="J2" s="278"/>
      <c r="K2" s="278"/>
      <c r="L2" s="278"/>
      <c r="M2" s="278"/>
    </row>
    <row r="3" spans="1:13" ht="9.9499999999999993" customHeight="1"/>
    <row r="4" spans="1:13" ht="15.95" customHeight="1">
      <c r="B4" s="277" t="s">
        <v>191</v>
      </c>
    </row>
    <row r="5" spans="1:13" ht="15.95" customHeight="1">
      <c r="B5" s="277" t="s">
        <v>192</v>
      </c>
    </row>
    <row r="6" spans="1:13" ht="15" customHeight="1"/>
    <row r="7" spans="1:13" ht="20.100000000000001" customHeight="1">
      <c r="B7" s="277" t="s">
        <v>193</v>
      </c>
    </row>
    <row r="8" spans="1:13" ht="20.100000000000001" customHeight="1">
      <c r="C8" s="277" t="s">
        <v>194</v>
      </c>
    </row>
    <row r="9" spans="1:13" ht="20.100000000000001" customHeight="1">
      <c r="C9" s="277" t="s">
        <v>195</v>
      </c>
    </row>
    <row r="10" spans="1:13" ht="20.100000000000001" customHeight="1">
      <c r="C10" s="277" t="s">
        <v>196</v>
      </c>
    </row>
    <row r="11" spans="1:13" ht="20.100000000000001" customHeight="1">
      <c r="C11" s="277" t="s">
        <v>197</v>
      </c>
    </row>
    <row r="12" spans="1:13" ht="20.100000000000001" customHeight="1">
      <c r="C12" s="280" t="s">
        <v>198</v>
      </c>
    </row>
    <row r="13" spans="1:13" ht="20.100000000000001" customHeight="1">
      <c r="C13" s="277" t="s">
        <v>199</v>
      </c>
    </row>
    <row r="14" spans="1:13" ht="20.100000000000001" customHeight="1"/>
    <row r="15" spans="1:13" ht="15.95" customHeight="1">
      <c r="B15" s="281" t="s">
        <v>200</v>
      </c>
    </row>
    <row r="16" spans="1:13" ht="15.95" customHeight="1">
      <c r="B16" s="281" t="s">
        <v>201</v>
      </c>
    </row>
    <row r="17" spans="2:12" ht="20.100000000000001" customHeight="1"/>
    <row r="18" spans="2:12" ht="15.95" customHeight="1">
      <c r="B18" s="282" t="s">
        <v>202</v>
      </c>
    </row>
    <row r="19" spans="2:12" ht="15.95" customHeight="1">
      <c r="C19" s="282" t="s">
        <v>203</v>
      </c>
    </row>
    <row r="20" spans="2:12" ht="20.100000000000001" customHeight="1"/>
    <row r="21" spans="2:12" ht="20.100000000000001" customHeight="1">
      <c r="B21" s="283" t="s">
        <v>223</v>
      </c>
    </row>
    <row r="22" spans="2:12" ht="20.100000000000001" customHeight="1">
      <c r="C22" s="284" t="s">
        <v>204</v>
      </c>
      <c r="D22" s="284"/>
      <c r="E22" s="284"/>
      <c r="F22" s="284"/>
      <c r="G22" s="284"/>
      <c r="H22" s="284" t="s">
        <v>205</v>
      </c>
      <c r="I22" s="284"/>
      <c r="J22" s="284"/>
      <c r="K22" s="284"/>
      <c r="L22" s="284"/>
    </row>
    <row r="23" spans="2:12" ht="20.100000000000001" customHeight="1">
      <c r="C23" s="285" t="s">
        <v>206</v>
      </c>
      <c r="D23" s="285" t="s">
        <v>207</v>
      </c>
      <c r="E23" s="286" t="s">
        <v>208</v>
      </c>
      <c r="F23" s="287"/>
      <c r="G23" s="288"/>
      <c r="H23" s="285" t="s">
        <v>206</v>
      </c>
      <c r="I23" s="285" t="s">
        <v>207</v>
      </c>
      <c r="J23" s="286" t="s">
        <v>208</v>
      </c>
      <c r="K23" s="287"/>
      <c r="L23" s="288"/>
    </row>
    <row r="24" spans="2:12" ht="15" customHeight="1"/>
    <row r="25" spans="2:12" ht="20.100000000000001" customHeight="1">
      <c r="B25" s="277" t="s">
        <v>209</v>
      </c>
    </row>
  </sheetData>
  <sheetProtection algorithmName="SHA-512" hashValue="v7s3GOgMa/4BV0IQHmtUA2wtAOA73MgUxJwzz+Uk5oUTMH8UIcMLZUIci+ZXanI72EUeRp2v2Vw7YfgGumryGA==" saltValue="QYubTi9bg3PvcjlI7CEAtQ==" spinCount="100000" sheet="1" objects="1" scenarios="1" selectLockedCells="1"/>
  <mergeCells count="5">
    <mergeCell ref="A2:M2"/>
    <mergeCell ref="C22:G22"/>
    <mergeCell ref="H22:L22"/>
    <mergeCell ref="F23:G23"/>
    <mergeCell ref="K23:L23"/>
  </mergeCells>
  <phoneticPr fontId="7"/>
  <printOptions horizontalCentered="1"/>
  <pageMargins left="0.87" right="0.35" top="1.06" bottom="0.74803149606299213" header="0.52" footer="0.31496062992125984"/>
  <pageSetup paperSize="9" scale="80" fitToHeight="0" orientation="portrait" r:id="rId1"/>
  <headerFooter>
    <oddHeader>&amp;R&amp;F</oddHeader>
  </headerFooter>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66675</xdr:colOff>
                    <xdr:row>7</xdr:row>
                    <xdr:rowOff>9525</xdr:rowOff>
                  </from>
                  <to>
                    <xdr:col>2</xdr:col>
                    <xdr:colOff>333375</xdr:colOff>
                    <xdr:row>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66675</xdr:colOff>
                    <xdr:row>8</xdr:row>
                    <xdr:rowOff>9525</xdr:rowOff>
                  </from>
                  <to>
                    <xdr:col>2</xdr:col>
                    <xdr:colOff>333375</xdr:colOff>
                    <xdr:row>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66675</xdr:colOff>
                    <xdr:row>9</xdr:row>
                    <xdr:rowOff>9525</xdr:rowOff>
                  </from>
                  <to>
                    <xdr:col>2</xdr:col>
                    <xdr:colOff>333375</xdr:colOff>
                    <xdr:row>10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66675</xdr:colOff>
                    <xdr:row>12</xdr:row>
                    <xdr:rowOff>9525</xdr:rowOff>
                  </from>
                  <to>
                    <xdr:col>2</xdr:col>
                    <xdr:colOff>333375</xdr:colOff>
                    <xdr:row>13</xdr:row>
                    <xdr:rowOff>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2</xdr:col>
                    <xdr:colOff>9525</xdr:colOff>
                    <xdr:row>22</xdr:row>
                    <xdr:rowOff>9525</xdr:rowOff>
                  </from>
                  <to>
                    <xdr:col>2</xdr:col>
                    <xdr:colOff>409575</xdr:colOff>
                    <xdr:row>23</xdr:row>
                    <xdr:rowOff>0</xdr:rowOff>
                  </to>
                </anchor>
              </controlPr>
            </control>
          </mc:Choice>
        </mc:AlternateContent>
        <mc:AlternateContent xmlns:mc="http://schemas.openxmlformats.org/markup-compatibility/2006">
          <mc:Choice Requires="x14">
            <control shapeId="2056" r:id="rId9" name="Option Button 8">
              <controlPr defaultSize="0" autoFill="0" autoLine="0" autoPict="0">
                <anchor moveWithCells="1">
                  <from>
                    <xdr:col>3</xdr:col>
                    <xdr:colOff>9525</xdr:colOff>
                    <xdr:row>22</xdr:row>
                    <xdr:rowOff>9525</xdr:rowOff>
                  </from>
                  <to>
                    <xdr:col>3</xdr:col>
                    <xdr:colOff>409575</xdr:colOff>
                    <xdr:row>23</xdr:row>
                    <xdr:rowOff>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7</xdr:col>
                    <xdr:colOff>9525</xdr:colOff>
                    <xdr:row>22</xdr:row>
                    <xdr:rowOff>9525</xdr:rowOff>
                  </from>
                  <to>
                    <xdr:col>7</xdr:col>
                    <xdr:colOff>409575</xdr:colOff>
                    <xdr:row>23</xdr:row>
                    <xdr:rowOff>0</xdr:rowOff>
                  </to>
                </anchor>
              </controlPr>
            </control>
          </mc:Choice>
        </mc:AlternateContent>
        <mc:AlternateContent xmlns:mc="http://schemas.openxmlformats.org/markup-compatibility/2006">
          <mc:Choice Requires="x14">
            <control shapeId="2058" r:id="rId11" name="Option Button 10">
              <controlPr defaultSize="0" autoFill="0" autoLine="0" autoPict="0">
                <anchor moveWithCells="1">
                  <from>
                    <xdr:col>8</xdr:col>
                    <xdr:colOff>9525</xdr:colOff>
                    <xdr:row>22</xdr:row>
                    <xdr:rowOff>9525</xdr:rowOff>
                  </from>
                  <to>
                    <xdr:col>8</xdr:col>
                    <xdr:colOff>409575</xdr:colOff>
                    <xdr:row>23</xdr:row>
                    <xdr:rowOff>0</xdr:rowOff>
                  </to>
                </anchor>
              </controlPr>
            </control>
          </mc:Choice>
        </mc:AlternateContent>
        <mc:AlternateContent xmlns:mc="http://schemas.openxmlformats.org/markup-compatibility/2006">
          <mc:Choice Requires="x14">
            <control shapeId="2059" r:id="rId12" name="Group Box 11">
              <controlPr defaultSize="0" autoFill="0" autoPict="0">
                <anchor moveWithCells="1">
                  <from>
                    <xdr:col>2</xdr:col>
                    <xdr:colOff>9525</xdr:colOff>
                    <xdr:row>22</xdr:row>
                    <xdr:rowOff>9525</xdr:rowOff>
                  </from>
                  <to>
                    <xdr:col>4</xdr:col>
                    <xdr:colOff>142875</xdr:colOff>
                    <xdr:row>23</xdr:row>
                    <xdr:rowOff>47625</xdr:rowOff>
                  </to>
                </anchor>
              </controlPr>
            </control>
          </mc:Choice>
        </mc:AlternateContent>
        <mc:AlternateContent xmlns:mc="http://schemas.openxmlformats.org/markup-compatibility/2006">
          <mc:Choice Requires="x14">
            <control shapeId="2060" r:id="rId13" name="Group Box 12">
              <controlPr defaultSize="0" autoFill="0" autoPict="0">
                <anchor moveWithCells="1">
                  <from>
                    <xdr:col>7</xdr:col>
                    <xdr:colOff>0</xdr:colOff>
                    <xdr:row>22</xdr:row>
                    <xdr:rowOff>0</xdr:rowOff>
                  </from>
                  <to>
                    <xdr:col>9</xdr:col>
                    <xdr:colOff>152400</xdr:colOff>
                    <xdr:row>23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Application Form</vt:lpstr>
      <vt:lpstr>Powder Compound</vt:lpstr>
      <vt:lpstr>CheckList</vt:lpstr>
      <vt:lpstr>'Application Form'!Print_Area</vt:lpstr>
      <vt:lpstr>'Powder Compound'!Print_Area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Carnabio</dc:creator>
  <cp:lastModifiedBy>鳴海 有剛</cp:lastModifiedBy>
  <cp:lastPrinted>2025-04-11T09:10:21Z</cp:lastPrinted>
  <dcterms:created xsi:type="dcterms:W3CDTF">2011-03-18T05:50:36Z</dcterms:created>
  <dcterms:modified xsi:type="dcterms:W3CDTF">2025-04-16T06:44:37Z</dcterms:modified>
</cp:coreProperties>
</file>